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Apr24\steo\realprices\"/>
    </mc:Choice>
  </mc:AlternateContent>
  <xr:revisionPtr revIDLastSave="0" documentId="8_{765796E6-17EE-4CAC-ADDF-DBFC849AED99}" xr6:coauthVersionLast="47" xr6:coauthVersionMax="47" xr10:uidLastSave="{00000000-0000-0000-0000-000000000000}"/>
  <bookViews>
    <workbookView xWindow="-108" yWindow="-108" windowWidth="23256" windowHeight="12576" tabRatio="952" xr2:uid="{00000000-000D-0000-FFFF-FFFF00000000}"/>
  </bookViews>
  <sheets>
    <sheet name="Contents" sheetId="25" r:id="rId1"/>
    <sheet name="Crude Oil-A" sheetId="9" r:id="rId2"/>
    <sheet name="Crude Oil-Q" sheetId="10" r:id="rId3"/>
    <sheet name="Crude Oil-M" sheetId="11" r:id="rId4"/>
    <sheet name="Gasoline-A" sheetId="6" r:id="rId5"/>
    <sheet name="Gasoline-Q" sheetId="7" r:id="rId6"/>
    <sheet name="Gasoline-M" sheetId="8" r:id="rId7"/>
    <sheet name="Diesel-A" sheetId="15" r:id="rId8"/>
    <sheet name="Diesel-Q" sheetId="16" r:id="rId9"/>
    <sheet name="Diesel-M" sheetId="17" r:id="rId10"/>
    <sheet name="Heat Oil-A" sheetId="12" r:id="rId11"/>
    <sheet name="Heat Oil-Q" sheetId="13" r:id="rId12"/>
    <sheet name="Heat Oil-M" sheetId="14" r:id="rId13"/>
    <sheet name="Natural Gas-A" sheetId="19" r:id="rId14"/>
    <sheet name="Natural Gas-Q" sheetId="20" r:id="rId15"/>
    <sheet name="Natural Gas-M" sheetId="21" r:id="rId16"/>
    <sheet name="Electricity-A" sheetId="22" r:id="rId17"/>
    <sheet name="Electricity-Q" sheetId="23" r:id="rId18"/>
    <sheet name="Electricity-M" sheetId="24" r:id="rId19"/>
    <sheet name="CIQ_LinkingNames" sheetId="26" state="hidden" r:id="rId20"/>
    <sheet name="Notes and Sources" sheetId="5" r:id="rId21"/>
  </sheets>
  <definedNames>
    <definedName name="CIQANR_8c7c9f0b6be24fbfb7e9cbee13b7d50e" hidden="1">'Notes and Sources'!$B$32:$O$32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7" i="21" l="1"/>
  <c r="C1" i="21"/>
  <c r="E578" i="21" s="1"/>
  <c r="E561" i="21" l="1"/>
  <c r="E558" i="21"/>
  <c r="E559" i="21"/>
  <c r="E213" i="20"/>
  <c r="E560" i="21"/>
  <c r="E562" i="21"/>
  <c r="E579" i="21"/>
  <c r="E580" i="21"/>
  <c r="E214" i="20"/>
  <c r="E565" i="21"/>
  <c r="E567" i="21"/>
  <c r="E568" i="21"/>
  <c r="E569" i="21"/>
  <c r="E571" i="21"/>
  <c r="E563" i="21"/>
  <c r="E566" i="21"/>
  <c r="E572" i="21"/>
  <c r="E564" i="21"/>
  <c r="E573" i="21"/>
  <c r="E574" i="21"/>
  <c r="E575" i="21"/>
  <c r="E576" i="21"/>
  <c r="E577" i="21"/>
  <c r="E570" i="21"/>
  <c r="E216" i="20" l="1"/>
  <c r="E215" i="20"/>
  <c r="A665" i="11"/>
  <c r="C1" i="11" l="1"/>
  <c r="C1" i="8"/>
  <c r="A641" i="8"/>
  <c r="C1" i="17"/>
  <c r="A605" i="17"/>
  <c r="E604" i="17" s="1"/>
  <c r="C1" i="14"/>
  <c r="C1" i="22"/>
  <c r="C1" i="24"/>
  <c r="C1" i="23"/>
  <c r="C1" i="19"/>
  <c r="C1" i="20"/>
  <c r="C1" i="12"/>
  <c r="C1" i="13"/>
  <c r="C1" i="15"/>
  <c r="C1" i="16"/>
  <c r="C1" i="6"/>
  <c r="C1" i="7"/>
  <c r="C1" i="10"/>
  <c r="C1" i="9"/>
  <c r="B6" i="25"/>
  <c r="A641" i="24"/>
  <c r="A241" i="23"/>
  <c r="A107" i="22"/>
  <c r="A581" i="21"/>
  <c r="A221" i="20"/>
  <c r="A100" i="19"/>
  <c r="A229" i="16"/>
  <c r="A88" i="15"/>
  <c r="A607" i="14"/>
  <c r="A229" i="13"/>
  <c r="A88" i="12"/>
  <c r="A249" i="10"/>
  <c r="A99" i="9"/>
  <c r="A241" i="7"/>
  <c r="A91" i="6"/>
  <c r="A12" i="5"/>
  <c r="E640" i="8" l="1"/>
  <c r="E603" i="17"/>
  <c r="E591" i="17"/>
  <c r="E584" i="17"/>
  <c r="E596" i="17"/>
  <c r="E581" i="17"/>
  <c r="E602" i="17"/>
  <c r="E601" i="17"/>
  <c r="E583" i="17"/>
  <c r="E590" i="17"/>
  <c r="E224" i="16" s="1"/>
  <c r="E600" i="17"/>
  <c r="E599" i="17"/>
  <c r="E589" i="17"/>
  <c r="E586" i="17"/>
  <c r="E598" i="17"/>
  <c r="E587" i="17"/>
  <c r="E597" i="17"/>
  <c r="E582" i="17"/>
  <c r="E595" i="17"/>
  <c r="E594" i="17"/>
  <c r="E593" i="17"/>
  <c r="E592" i="17"/>
  <c r="E588" i="17"/>
  <c r="E585" i="17"/>
  <c r="E633" i="8"/>
  <c r="E628" i="8"/>
  <c r="E619" i="8"/>
  <c r="E617" i="8"/>
  <c r="E639" i="8"/>
  <c r="E637" i="8"/>
  <c r="E632" i="8"/>
  <c r="E621" i="8"/>
  <c r="E634" i="8"/>
  <c r="E631" i="8"/>
  <c r="E630" i="8"/>
  <c r="E629" i="8"/>
  <c r="E626" i="8"/>
  <c r="E638" i="8"/>
  <c r="E627" i="8"/>
  <c r="E618" i="8"/>
  <c r="E625" i="8"/>
  <c r="E620" i="8"/>
  <c r="E624" i="8"/>
  <c r="E623" i="8"/>
  <c r="E622" i="8"/>
  <c r="E636" i="8"/>
  <c r="E635" i="8"/>
  <c r="E625" i="24"/>
  <c r="E619" i="24"/>
  <c r="E617" i="24"/>
  <c r="E626" i="24"/>
  <c r="E624" i="24"/>
  <c r="E628" i="24"/>
  <c r="E236" i="23" s="1"/>
  <c r="E623" i="24"/>
  <c r="E235" i="23" s="1"/>
  <c r="E622" i="24"/>
  <c r="E634" i="24"/>
  <c r="E633" i="24"/>
  <c r="E630" i="24"/>
  <c r="E621" i="24"/>
  <c r="E620" i="24"/>
  <c r="E632" i="24"/>
  <c r="E627" i="24"/>
  <c r="E631" i="24"/>
  <c r="E618" i="24"/>
  <c r="E640" i="24"/>
  <c r="E639" i="24"/>
  <c r="E638" i="24"/>
  <c r="E637" i="24"/>
  <c r="E636" i="24"/>
  <c r="E635" i="24"/>
  <c r="E629" i="24"/>
  <c r="E658" i="11"/>
  <c r="E657" i="11"/>
  <c r="E662" i="11"/>
  <c r="E641" i="11"/>
  <c r="E656" i="11"/>
  <c r="E655" i="11"/>
  <c r="E651" i="11"/>
  <c r="E646" i="11"/>
  <c r="E652" i="11"/>
  <c r="E650" i="11"/>
  <c r="E654" i="11"/>
  <c r="E653" i="11"/>
  <c r="E643" i="11"/>
  <c r="E642" i="11"/>
  <c r="E664" i="11"/>
  <c r="E660" i="11"/>
  <c r="E645" i="11"/>
  <c r="E644" i="11"/>
  <c r="E649" i="11"/>
  <c r="E648" i="11"/>
  <c r="E647" i="11"/>
  <c r="E663" i="11"/>
  <c r="E661" i="11"/>
  <c r="E659" i="11"/>
  <c r="E593" i="14"/>
  <c r="E592" i="14"/>
  <c r="E601" i="14"/>
  <c r="E598" i="14"/>
  <c r="E591" i="14"/>
  <c r="E590" i="14"/>
  <c r="E585" i="14"/>
  <c r="E600" i="14"/>
  <c r="E594" i="14"/>
  <c r="E589" i="14"/>
  <c r="E223" i="13" s="1"/>
  <c r="E588" i="14"/>
  <c r="E604" i="14"/>
  <c r="E596" i="14"/>
  <c r="E599" i="14"/>
  <c r="E587" i="14"/>
  <c r="E602" i="14"/>
  <c r="E597" i="14"/>
  <c r="E595" i="14"/>
  <c r="E586" i="14"/>
  <c r="E584" i="14"/>
  <c r="E583" i="14"/>
  <c r="E606" i="14"/>
  <c r="E605" i="14"/>
  <c r="E603" i="14"/>
  <c r="D245" i="10"/>
  <c r="D242" i="10"/>
  <c r="D246" i="10"/>
  <c r="D247" i="10"/>
  <c r="D243" i="10"/>
  <c r="D248" i="10"/>
  <c r="D241" i="10"/>
  <c r="D244" i="10"/>
  <c r="D237" i="7"/>
  <c r="D234" i="7"/>
  <c r="D238" i="7"/>
  <c r="D233" i="7"/>
  <c r="D239" i="7"/>
  <c r="D235" i="7"/>
  <c r="D240" i="7"/>
  <c r="D236" i="7"/>
  <c r="D228" i="16"/>
  <c r="D225" i="16"/>
  <c r="D221" i="16"/>
  <c r="D226" i="16"/>
  <c r="D222" i="16"/>
  <c r="D227" i="16"/>
  <c r="D223" i="16"/>
  <c r="D224" i="16"/>
  <c r="D222" i="13"/>
  <c r="D227" i="13"/>
  <c r="D225" i="13"/>
  <c r="D223" i="13"/>
  <c r="D224" i="13"/>
  <c r="D228" i="13"/>
  <c r="D226" i="13"/>
  <c r="D221" i="13"/>
  <c r="D236" i="23"/>
  <c r="D235" i="23"/>
  <c r="D234" i="23"/>
  <c r="D233" i="23"/>
  <c r="D219" i="20"/>
  <c r="D220" i="20"/>
  <c r="D214" i="20"/>
  <c r="D213" i="20"/>
  <c r="D217" i="20"/>
  <c r="D216" i="20"/>
  <c r="D218" i="20"/>
  <c r="D215" i="20"/>
  <c r="D88" i="6"/>
  <c r="D89" i="6"/>
  <c r="D97" i="19"/>
  <c r="D98" i="19"/>
  <c r="D238" i="10"/>
  <c r="D240" i="10"/>
  <c r="D237" i="10"/>
  <c r="D239" i="10"/>
  <c r="D230" i="23"/>
  <c r="D231" i="23"/>
  <c r="D229" i="23"/>
  <c r="D232" i="23"/>
  <c r="D210" i="20"/>
  <c r="D211" i="20"/>
  <c r="D209" i="20"/>
  <c r="D212" i="20"/>
  <c r="D218" i="13"/>
  <c r="D219" i="13"/>
  <c r="D217" i="13"/>
  <c r="D220" i="13"/>
  <c r="D218" i="16"/>
  <c r="D219" i="16"/>
  <c r="D217" i="16"/>
  <c r="D220" i="16"/>
  <c r="D230" i="7"/>
  <c r="D231" i="7"/>
  <c r="D232" i="7"/>
  <c r="D229" i="7"/>
  <c r="D226" i="7"/>
  <c r="D227" i="7"/>
  <c r="D228" i="7"/>
  <c r="D225" i="7"/>
  <c r="D228" i="23"/>
  <c r="D227" i="23"/>
  <c r="D225" i="23"/>
  <c r="D226" i="23"/>
  <c r="D86" i="6"/>
  <c r="D87" i="6"/>
  <c r="D215" i="16"/>
  <c r="D213" i="16"/>
  <c r="D214" i="16"/>
  <c r="D216" i="16"/>
  <c r="D215" i="13"/>
  <c r="D213" i="13"/>
  <c r="D214" i="13"/>
  <c r="D216" i="13"/>
  <c r="D205" i="20"/>
  <c r="D207" i="20"/>
  <c r="D206" i="20"/>
  <c r="D208" i="20"/>
  <c r="D233" i="10"/>
  <c r="D236" i="10"/>
  <c r="D234" i="10"/>
  <c r="D235" i="10"/>
  <c r="D95" i="19"/>
  <c r="D96" i="19"/>
  <c r="D212" i="16"/>
  <c r="D210" i="16"/>
  <c r="D209" i="16"/>
  <c r="D211" i="16"/>
  <c r="D230" i="10"/>
  <c r="D231" i="10"/>
  <c r="D229" i="10"/>
  <c r="D232" i="10"/>
  <c r="D202" i="20"/>
  <c r="D201" i="20"/>
  <c r="D204" i="20"/>
  <c r="D203" i="20"/>
  <c r="D224" i="23"/>
  <c r="D223" i="23"/>
  <c r="D222" i="23"/>
  <c r="D221" i="23"/>
  <c r="D210" i="13"/>
  <c r="D209" i="13"/>
  <c r="D212" i="13"/>
  <c r="D211" i="13"/>
  <c r="D221" i="7"/>
  <c r="D223" i="7"/>
  <c r="D224" i="7"/>
  <c r="D222" i="7"/>
  <c r="D220" i="23"/>
  <c r="D218" i="23"/>
  <c r="D219" i="23"/>
  <c r="D217" i="23"/>
  <c r="D93" i="19"/>
  <c r="D94" i="19"/>
  <c r="D198" i="20"/>
  <c r="D197" i="20"/>
  <c r="D200" i="20"/>
  <c r="D199" i="20"/>
  <c r="D206" i="13"/>
  <c r="D207" i="13"/>
  <c r="D205" i="13"/>
  <c r="D208" i="13"/>
  <c r="D207" i="16"/>
  <c r="D206" i="16"/>
  <c r="D205" i="16"/>
  <c r="D208" i="16"/>
  <c r="D84" i="6"/>
  <c r="D85" i="6"/>
  <c r="D219" i="7"/>
  <c r="D217" i="7"/>
  <c r="D218" i="7"/>
  <c r="D220" i="7"/>
  <c r="D227" i="10"/>
  <c r="D225" i="10"/>
  <c r="D228" i="10"/>
  <c r="D226" i="10"/>
  <c r="D215" i="23"/>
  <c r="D213" i="23"/>
  <c r="D216" i="23"/>
  <c r="D214" i="23"/>
  <c r="D193" i="20"/>
  <c r="D194" i="20"/>
  <c r="D195" i="20"/>
  <c r="D196" i="20"/>
  <c r="D204" i="13"/>
  <c r="D201" i="13"/>
  <c r="D202" i="13"/>
  <c r="D203" i="13"/>
  <c r="D204" i="16"/>
  <c r="D201" i="16"/>
  <c r="D202" i="16"/>
  <c r="D203" i="16"/>
  <c r="D215" i="7"/>
  <c r="D213" i="7"/>
  <c r="D216" i="7"/>
  <c r="D214" i="7"/>
  <c r="D222" i="10"/>
  <c r="D221" i="10"/>
  <c r="D223" i="10"/>
  <c r="D224" i="10"/>
  <c r="D199" i="13"/>
  <c r="D198" i="13"/>
  <c r="D197" i="13"/>
  <c r="D200" i="13"/>
  <c r="D91" i="19"/>
  <c r="D92" i="19"/>
  <c r="D210" i="23"/>
  <c r="D211" i="23"/>
  <c r="D212" i="23"/>
  <c r="D209" i="23"/>
  <c r="D199" i="16"/>
  <c r="D200" i="16"/>
  <c r="D198" i="16"/>
  <c r="D197" i="16"/>
  <c r="D190" i="20"/>
  <c r="D189" i="20"/>
  <c r="D191" i="20"/>
  <c r="D192" i="20"/>
  <c r="D219" i="10"/>
  <c r="D218" i="10"/>
  <c r="D220" i="10"/>
  <c r="D217" i="10"/>
  <c r="D210" i="7"/>
  <c r="D211" i="7"/>
  <c r="D212" i="7"/>
  <c r="D209" i="7"/>
  <c r="D82" i="6"/>
  <c r="D83" i="6"/>
  <c r="D213" i="10"/>
  <c r="D214" i="10"/>
  <c r="D215" i="10"/>
  <c r="D212" i="10"/>
  <c r="D216" i="10"/>
  <c r="D208" i="23"/>
  <c r="D207" i="23"/>
  <c r="D206" i="23"/>
  <c r="D205" i="23"/>
  <c r="D90" i="19"/>
  <c r="D187" i="20"/>
  <c r="D188" i="20"/>
  <c r="D185" i="20"/>
  <c r="D186" i="20"/>
  <c r="D196" i="13"/>
  <c r="D195" i="13"/>
  <c r="D194" i="13"/>
  <c r="D193" i="13"/>
  <c r="D194" i="16"/>
  <c r="D193" i="16"/>
  <c r="D196" i="16"/>
  <c r="D195" i="16"/>
  <c r="D90" i="6"/>
  <c r="D206" i="7"/>
  <c r="D205" i="7"/>
  <c r="D208" i="7"/>
  <c r="D207" i="7"/>
  <c r="A611" i="14"/>
  <c r="D182" i="20"/>
  <c r="D181" i="20"/>
  <c r="D184" i="20"/>
  <c r="D183" i="20"/>
  <c r="D201" i="23"/>
  <c r="D203" i="23"/>
  <c r="D202" i="23"/>
  <c r="D204" i="23"/>
  <c r="A606" i="17"/>
  <c r="A608" i="17"/>
  <c r="D199" i="7"/>
  <c r="D197" i="7"/>
  <c r="D200" i="7"/>
  <c r="D198" i="7"/>
  <c r="D188" i="13"/>
  <c r="D186" i="13"/>
  <c r="D187" i="13"/>
  <c r="D185" i="13"/>
  <c r="D186" i="16"/>
  <c r="D188" i="16"/>
  <c r="D187" i="16"/>
  <c r="D185" i="16"/>
  <c r="D179" i="20"/>
  <c r="D178" i="20"/>
  <c r="D180" i="20"/>
  <c r="D177" i="20"/>
  <c r="D197" i="23"/>
  <c r="D199" i="23"/>
  <c r="D198" i="23"/>
  <c r="D200" i="23"/>
  <c r="D205" i="10"/>
  <c r="D207" i="10"/>
  <c r="D206" i="10"/>
  <c r="D208" i="10"/>
  <c r="D79" i="6"/>
  <c r="D80" i="6"/>
  <c r="D68" i="19"/>
  <c r="D89" i="19"/>
  <c r="A103" i="19"/>
  <c r="A582" i="21"/>
  <c r="A230" i="13"/>
  <c r="A642" i="24"/>
  <c r="A101" i="19"/>
  <c r="D45" i="10"/>
  <c r="D46" i="10"/>
  <c r="D47" i="10"/>
  <c r="D48" i="10"/>
  <c r="D88" i="7"/>
  <c r="D45" i="7"/>
  <c r="D46" i="7"/>
  <c r="D47" i="7"/>
  <c r="D48" i="7"/>
  <c r="D143" i="16"/>
  <c r="D45" i="16"/>
  <c r="D46" i="16"/>
  <c r="D47" i="16"/>
  <c r="D48" i="16"/>
  <c r="D60" i="13"/>
  <c r="D45" i="13"/>
  <c r="D46" i="13"/>
  <c r="D47" i="13"/>
  <c r="D48" i="13"/>
  <c r="D155" i="20"/>
  <c r="D45" i="20"/>
  <c r="D46" i="20"/>
  <c r="D47" i="20"/>
  <c r="D48" i="20"/>
  <c r="D143" i="23"/>
  <c r="D45" i="23"/>
  <c r="D46" i="23"/>
  <c r="D47" i="23"/>
  <c r="D48" i="23"/>
  <c r="D42" i="19"/>
  <c r="D42" i="6"/>
  <c r="A666" i="11"/>
  <c r="A668" i="11"/>
  <c r="A242" i="23"/>
  <c r="A230" i="16"/>
  <c r="A100" i="9"/>
  <c r="A110" i="22"/>
  <c r="A644" i="8"/>
  <c r="A585" i="21"/>
  <c r="A642" i="8"/>
  <c r="A91" i="12"/>
  <c r="A89" i="12"/>
  <c r="A645" i="24"/>
  <c r="A102" i="9"/>
  <c r="A608" i="14"/>
  <c r="D48" i="19"/>
  <c r="A233" i="13"/>
  <c r="D146" i="10"/>
  <c r="A91" i="15"/>
  <c r="A242" i="7"/>
  <c r="D58" i="19"/>
  <c r="D79" i="19"/>
  <c r="D53" i="19"/>
  <c r="D67" i="20"/>
  <c r="D112" i="20"/>
  <c r="D58" i="20"/>
  <c r="D145" i="20"/>
  <c r="D46" i="19"/>
  <c r="A244" i="7"/>
  <c r="D161" i="20"/>
  <c r="D87" i="20"/>
  <c r="D176" i="20"/>
  <c r="D54" i="20"/>
  <c r="D47" i="19"/>
  <c r="D41" i="20"/>
  <c r="A250" i="10"/>
  <c r="A252" i="10"/>
  <c r="D126" i="13"/>
  <c r="D59" i="19"/>
  <c r="D55" i="13"/>
  <c r="D179" i="13"/>
  <c r="D65" i="19"/>
  <c r="D127" i="10"/>
  <c r="D73" i="20"/>
  <c r="D67" i="13"/>
  <c r="D106" i="13"/>
  <c r="D63" i="13"/>
  <c r="D114" i="13"/>
  <c r="D125" i="20"/>
  <c r="D72" i="13"/>
  <c r="D135" i="13"/>
  <c r="D90" i="7"/>
  <c r="D123" i="16"/>
  <c r="D91" i="13"/>
  <c r="D95" i="13"/>
  <c r="D99" i="13"/>
  <c r="D59" i="20"/>
  <c r="D75" i="20"/>
  <c r="D91" i="20"/>
  <c r="D95" i="20"/>
  <c r="D109" i="13"/>
  <c r="D62" i="19"/>
  <c r="D76" i="7"/>
  <c r="D153" i="13"/>
  <c r="D77" i="23"/>
  <c r="D183" i="23"/>
  <c r="D176" i="7"/>
  <c r="D120" i="13"/>
  <c r="D187" i="23"/>
  <c r="D102" i="13"/>
  <c r="D85" i="19"/>
  <c r="D131" i="7"/>
  <c r="D49" i="7"/>
  <c r="D184" i="10"/>
  <c r="D186" i="7"/>
  <c r="D134" i="13"/>
  <c r="D146" i="13"/>
  <c r="D182" i="13"/>
  <c r="D94" i="13"/>
  <c r="D93" i="23"/>
  <c r="D96" i="13"/>
  <c r="D151" i="7"/>
  <c r="D129" i="7"/>
  <c r="D124" i="7"/>
  <c r="D145" i="7"/>
  <c r="D169" i="7"/>
  <c r="D66" i="19"/>
  <c r="D157" i="13"/>
  <c r="D83" i="19"/>
  <c r="D69" i="19"/>
  <c r="D72" i="23"/>
  <c r="D84" i="19"/>
  <c r="D51" i="19"/>
  <c r="D168" i="7"/>
  <c r="D145" i="13"/>
  <c r="D66" i="20"/>
  <c r="D59" i="7"/>
  <c r="D56" i="23"/>
  <c r="D138" i="13"/>
  <c r="D55" i="19"/>
  <c r="D203" i="7"/>
  <c r="D49" i="23"/>
  <c r="D192" i="23"/>
  <c r="D89" i="23"/>
  <c r="D149" i="16"/>
  <c r="D129" i="23"/>
  <c r="D99" i="23"/>
  <c r="D65" i="23"/>
  <c r="D182" i="23"/>
  <c r="D124" i="23"/>
  <c r="D62" i="16"/>
  <c r="D179" i="23"/>
  <c r="D70" i="23"/>
  <c r="D184" i="23"/>
  <c r="D173" i="23"/>
  <c r="D152" i="23"/>
  <c r="D103" i="23"/>
  <c r="D112" i="23"/>
  <c r="D72" i="20"/>
  <c r="D110" i="20"/>
  <c r="D160" i="7"/>
  <c r="D93" i="7"/>
  <c r="D96" i="7"/>
  <c r="D94" i="16"/>
  <c r="D175" i="20"/>
  <c r="D64" i="7"/>
  <c r="D76" i="20"/>
  <c r="A89" i="15"/>
  <c r="A245" i="23"/>
  <c r="D87" i="23"/>
  <c r="D64" i="23"/>
  <c r="D73" i="23"/>
  <c r="D53" i="23"/>
  <c r="D150" i="16"/>
  <c r="D189" i="13"/>
  <c r="D96" i="23"/>
  <c r="D55" i="23"/>
  <c r="D102" i="23"/>
  <c r="D127" i="23"/>
  <c r="D106" i="23"/>
  <c r="D142" i="23"/>
  <c r="D95" i="23"/>
  <c r="D74" i="23"/>
  <c r="D237" i="23"/>
  <c r="D181" i="23"/>
  <c r="D52" i="23"/>
  <c r="D148" i="20"/>
  <c r="D81" i="7"/>
  <c r="D84" i="7"/>
  <c r="D157" i="7"/>
  <c r="D162" i="16"/>
  <c r="D170" i="20"/>
  <c r="A225" i="20"/>
  <c r="D146" i="23"/>
  <c r="D60" i="23"/>
  <c r="D107" i="23"/>
  <c r="D114" i="23"/>
  <c r="D91" i="23"/>
  <c r="D126" i="23"/>
  <c r="D131" i="23"/>
  <c r="D161" i="23"/>
  <c r="D90" i="16"/>
  <c r="D107" i="10"/>
  <c r="D172" i="23"/>
  <c r="D195" i="23"/>
  <c r="D132" i="23"/>
  <c r="D81" i="23"/>
  <c r="D193" i="23"/>
  <c r="D171" i="23"/>
  <c r="D162" i="23"/>
  <c r="D167" i="16"/>
  <c r="D165" i="23"/>
  <c r="D115" i="23"/>
  <c r="D133" i="23"/>
  <c r="D59" i="23"/>
  <c r="D122" i="23"/>
  <c r="D172" i="20"/>
  <c r="D71" i="20"/>
  <c r="D112" i="7"/>
  <c r="D181" i="7"/>
  <c r="D179" i="7"/>
  <c r="D177" i="7"/>
  <c r="D118" i="16"/>
  <c r="D92" i="16"/>
  <c r="D58" i="16"/>
  <c r="A232" i="16"/>
  <c r="D45" i="19"/>
  <c r="D82" i="19"/>
  <c r="D154" i="13"/>
  <c r="D142" i="13"/>
  <c r="D61" i="13"/>
  <c r="D64" i="13"/>
  <c r="D79" i="13"/>
  <c r="D83" i="13"/>
  <c r="D77" i="13"/>
  <c r="D71" i="13"/>
  <c r="D78" i="19"/>
  <c r="D87" i="19"/>
  <c r="D52" i="19"/>
  <c r="D64" i="19"/>
  <c r="D44" i="19"/>
  <c r="D184" i="13"/>
  <c r="D67" i="19"/>
  <c r="D76" i="19"/>
  <c r="D43" i="19"/>
  <c r="D81" i="19"/>
  <c r="D103" i="13"/>
  <c r="D75" i="13"/>
  <c r="D115" i="13"/>
  <c r="D111" i="13"/>
  <c r="D171" i="13"/>
  <c r="D162" i="13"/>
  <c r="D125" i="13"/>
  <c r="D110" i="13"/>
  <c r="D122" i="13"/>
  <c r="D49" i="19"/>
  <c r="D80" i="19"/>
  <c r="D150" i="13"/>
  <c r="D147" i="13"/>
  <c r="D73" i="19"/>
  <c r="D57" i="19"/>
  <c r="D154" i="7"/>
  <c r="D111" i="7"/>
  <c r="D97" i="7"/>
  <c r="D188" i="7"/>
  <c r="D123" i="7"/>
  <c r="D74" i="7"/>
  <c r="D148" i="7"/>
  <c r="D94" i="7"/>
  <c r="D165" i="7"/>
  <c r="D105" i="7"/>
  <c r="D50" i="19"/>
  <c r="D50" i="7"/>
  <c r="D164" i="7"/>
  <c r="D184" i="7"/>
  <c r="D137" i="7"/>
  <c r="D54" i="7"/>
  <c r="D51" i="7"/>
  <c r="D104" i="7"/>
  <c r="D56" i="19"/>
  <c r="D43" i="7"/>
  <c r="D190" i="7"/>
  <c r="D135" i="7"/>
  <c r="D118" i="7"/>
  <c r="D52" i="7"/>
  <c r="D103" i="7"/>
  <c r="D180" i="7"/>
  <c r="D72" i="10"/>
  <c r="D204" i="7"/>
  <c r="D63" i="6"/>
  <c r="D58" i="6"/>
  <c r="D86" i="19"/>
  <c r="D60" i="19"/>
  <c r="D61" i="19"/>
  <c r="D70" i="19"/>
  <c r="D45" i="6"/>
  <c r="D71" i="19"/>
  <c r="D72" i="7"/>
  <c r="D109" i="7"/>
  <c r="D162" i="7"/>
  <c r="D95" i="7"/>
  <c r="D143" i="7"/>
  <c r="D63" i="19"/>
  <c r="D122" i="16"/>
  <c r="D100" i="16"/>
  <c r="D132" i="16"/>
  <c r="A92" i="6"/>
  <c r="A94" i="6"/>
  <c r="D75" i="19"/>
  <c r="D99" i="19"/>
  <c r="D74" i="19"/>
  <c r="D72" i="19"/>
  <c r="D146" i="7"/>
  <c r="D87" i="7"/>
  <c r="D41" i="19"/>
  <c r="D110" i="7"/>
  <c r="D166" i="7"/>
  <c r="D158" i="7"/>
  <c r="D104" i="16"/>
  <c r="D43" i="16"/>
  <c r="D106" i="10"/>
  <c r="A108" i="22"/>
  <c r="D201" i="10"/>
  <c r="D204" i="10"/>
  <c r="D175" i="10"/>
  <c r="D178" i="10"/>
  <c r="D157" i="10"/>
  <c r="D177" i="10"/>
  <c r="D183" i="10"/>
  <c r="D192" i="10"/>
  <c r="D155" i="10"/>
  <c r="D158" i="10"/>
  <c r="D193" i="10"/>
  <c r="D167" i="10"/>
  <c r="D194" i="10"/>
  <c r="D198" i="10"/>
  <c r="D203" i="10"/>
  <c r="D176" i="10"/>
  <c r="D156" i="10"/>
  <c r="D168" i="10"/>
  <c r="D170" i="10"/>
  <c r="D196" i="10"/>
  <c r="D112" i="16"/>
  <c r="D141" i="16"/>
  <c r="D128" i="16"/>
  <c r="D115" i="16"/>
  <c r="D55" i="16"/>
  <c r="D136" i="16"/>
  <c r="D129" i="16"/>
  <c r="D107" i="16"/>
  <c r="D89" i="16"/>
  <c r="D110" i="16"/>
  <c r="D85" i="16"/>
  <c r="D138" i="16"/>
  <c r="D178" i="16"/>
  <c r="D86" i="16"/>
  <c r="D177" i="16"/>
  <c r="D166" i="16"/>
  <c r="D160" i="16"/>
  <c r="D101" i="16"/>
  <c r="D175" i="16"/>
  <c r="D88" i="16"/>
  <c r="D59" i="16"/>
  <c r="D179" i="16"/>
  <c r="D119" i="16"/>
  <c r="D168" i="16"/>
  <c r="D161" i="16"/>
  <c r="D139" i="16"/>
  <c r="D153" i="16"/>
  <c r="D142" i="16"/>
  <c r="D164" i="16"/>
  <c r="D98" i="16"/>
  <c r="D77" i="16"/>
  <c r="D165" i="16"/>
  <c r="D125" i="16"/>
  <c r="D102" i="16"/>
  <c r="D80" i="16"/>
  <c r="D114" i="16"/>
  <c r="D42" i="16"/>
  <c r="D82" i="16"/>
  <c r="D63" i="16"/>
  <c r="D44" i="16"/>
  <c r="D151" i="16"/>
  <c r="D65" i="16"/>
  <c r="D106" i="16"/>
  <c r="D72" i="16"/>
  <c r="D76" i="16"/>
  <c r="D91" i="16"/>
  <c r="D113" i="16"/>
  <c r="D120" i="16"/>
  <c r="D126" i="16"/>
  <c r="D133" i="16"/>
  <c r="D145" i="16"/>
  <c r="D152" i="16"/>
  <c r="D182" i="16"/>
  <c r="D108" i="16"/>
  <c r="D163" i="16"/>
  <c r="D137" i="16"/>
  <c r="D60" i="16"/>
  <c r="D158" i="16"/>
  <c r="D183" i="16"/>
  <c r="D49" i="16"/>
  <c r="D154" i="16"/>
  <c r="D51" i="16"/>
  <c r="D75" i="16"/>
  <c r="D105" i="16"/>
  <c r="D156" i="16"/>
  <c r="D131" i="16"/>
  <c r="D79" i="16"/>
  <c r="D147" i="16"/>
  <c r="D84" i="16"/>
  <c r="D96" i="16"/>
  <c r="D157" i="16"/>
  <c r="D121" i="16"/>
  <c r="D71" i="16"/>
  <c r="D111" i="16"/>
  <c r="D127" i="16"/>
  <c r="D116" i="16"/>
  <c r="D57" i="16"/>
  <c r="D144" i="16"/>
  <c r="D56" i="16"/>
  <c r="D181" i="16"/>
  <c r="D68" i="16"/>
  <c r="D135" i="16"/>
  <c r="D180" i="16"/>
  <c r="D50" i="16"/>
  <c r="D155" i="16"/>
  <c r="D54" i="16"/>
  <c r="D95" i="16"/>
  <c r="D66" i="16"/>
  <c r="D169" i="16"/>
  <c r="D53" i="16"/>
  <c r="D70" i="16"/>
  <c r="D93" i="16"/>
  <c r="D69" i="16"/>
  <c r="D146" i="16"/>
  <c r="D176" i="16"/>
  <c r="D41" i="16"/>
  <c r="D184" i="16"/>
  <c r="D87" i="16"/>
  <c r="D97" i="16"/>
  <c r="D52" i="16"/>
  <c r="D109" i="16"/>
  <c r="D78" i="16"/>
  <c r="D173" i="16"/>
  <c r="D124" i="16"/>
  <c r="D134" i="16"/>
  <c r="D70" i="20"/>
  <c r="D96" i="20"/>
  <c r="D86" i="20"/>
  <c r="D160" i="20"/>
  <c r="D126" i="20"/>
  <c r="D139" i="20"/>
  <c r="D61" i="20"/>
  <c r="D164" i="20"/>
  <c r="D111" i="20"/>
  <c r="D116" i="20"/>
  <c r="D163" i="20"/>
  <c r="D77" i="20"/>
  <c r="D82" i="20"/>
  <c r="D80" i="20"/>
  <c r="D137" i="20"/>
  <c r="D142" i="20"/>
  <c r="D124" i="20"/>
  <c r="D53" i="20"/>
  <c r="D107" i="20"/>
  <c r="D118" i="20"/>
  <c r="D108" i="20"/>
  <c r="D171" i="20"/>
  <c r="D169" i="20"/>
  <c r="D102" i="20"/>
  <c r="D138" i="20"/>
  <c r="D154" i="20"/>
  <c r="D121" i="20"/>
  <c r="D136" i="20"/>
  <c r="D52" i="20"/>
  <c r="D128" i="20"/>
  <c r="D146" i="20"/>
  <c r="D78" i="20"/>
  <c r="D88" i="20"/>
  <c r="D113" i="20"/>
  <c r="D56" i="20"/>
  <c r="D97" i="20"/>
  <c r="D173" i="20"/>
  <c r="D168" i="20"/>
  <c r="D101" i="20"/>
  <c r="D51" i="20"/>
  <c r="D165" i="20"/>
  <c r="D49" i="20"/>
  <c r="D117" i="20"/>
  <c r="D83" i="20"/>
  <c r="D55" i="20"/>
  <c r="D42" i="20"/>
  <c r="D167" i="20"/>
  <c r="D114" i="20"/>
  <c r="D109" i="20"/>
  <c r="D123" i="20"/>
  <c r="D99" i="20"/>
  <c r="D84" i="20"/>
  <c r="D79" i="20"/>
  <c r="D100" i="20"/>
  <c r="D64" i="20"/>
  <c r="D130" i="20"/>
  <c r="D62" i="20"/>
  <c r="D147" i="20"/>
  <c r="D81" i="20"/>
  <c r="D115" i="20"/>
  <c r="D65" i="20"/>
  <c r="D89" i="20"/>
  <c r="D74" i="20"/>
  <c r="D144" i="20"/>
  <c r="D166" i="20"/>
  <c r="D140" i="20"/>
  <c r="D156" i="20"/>
  <c r="D98" i="20"/>
  <c r="D68" i="20"/>
  <c r="D120" i="20"/>
  <c r="D152" i="20"/>
  <c r="D162" i="20"/>
  <c r="D132" i="20"/>
  <c r="D191" i="13"/>
  <c r="D189" i="16"/>
  <c r="D41" i="10"/>
  <c r="D86" i="10"/>
  <c r="D88" i="10"/>
  <c r="D99" i="10"/>
  <c r="D110" i="10"/>
  <c r="D114" i="10"/>
  <c r="D119" i="10"/>
  <c r="D122" i="10"/>
  <c r="D130" i="10"/>
  <c r="D141" i="10"/>
  <c r="D70" i="6"/>
  <c r="D47" i="6"/>
  <c r="D57" i="6"/>
  <c r="D74" i="6"/>
  <c r="D73" i="6"/>
  <c r="D53" i="6"/>
  <c r="D66" i="6"/>
  <c r="D50" i="6"/>
  <c r="D71" i="6"/>
  <c r="D78" i="6"/>
  <c r="D72" i="6"/>
  <c r="D62" i="6"/>
  <c r="D54" i="6"/>
  <c r="D48" i="6"/>
  <c r="D41" i="6"/>
  <c r="D107" i="13"/>
  <c r="D131" i="13"/>
  <c r="D70" i="13"/>
  <c r="D149" i="13"/>
  <c r="D137" i="13"/>
  <c r="D80" i="13"/>
  <c r="D141" i="13"/>
  <c r="D84" i="13"/>
  <c r="D54" i="13"/>
  <c r="D59" i="13"/>
  <c r="D181" i="13"/>
  <c r="D82" i="13"/>
  <c r="D155" i="13"/>
  <c r="D62" i="13"/>
  <c r="D74" i="13"/>
  <c r="D87" i="13"/>
  <c r="D132" i="13"/>
  <c r="D133" i="13"/>
  <c r="D129" i="13"/>
  <c r="D156" i="13"/>
  <c r="D56" i="13"/>
  <c r="D58" i="13"/>
  <c r="D161" i="13"/>
  <c r="D159" i="13"/>
  <c r="D42" i="13"/>
  <c r="D165" i="13"/>
  <c r="D163" i="13"/>
  <c r="D86" i="13"/>
  <c r="D123" i="13"/>
  <c r="D100" i="13"/>
  <c r="D139" i="13"/>
  <c r="D112" i="13"/>
  <c r="D98" i="13"/>
  <c r="D121" i="13"/>
  <c r="D119" i="13"/>
  <c r="D41" i="13"/>
  <c r="D124" i="13"/>
  <c r="D170" i="13"/>
  <c r="D49" i="13"/>
  <c r="D43" i="13"/>
  <c r="D158" i="13"/>
  <c r="D53" i="13"/>
  <c r="D51" i="13"/>
  <c r="D152" i="13"/>
  <c r="D93" i="13"/>
  <c r="D176" i="13"/>
  <c r="D166" i="13"/>
  <c r="D140" i="13"/>
  <c r="D44" i="13"/>
  <c r="D50" i="13"/>
  <c r="D169" i="13"/>
  <c r="D167" i="13"/>
  <c r="D194" i="23"/>
  <c r="D66" i="23"/>
  <c r="D130" i="23"/>
  <c r="D43" i="23"/>
  <c r="D111" i="23"/>
  <c r="D175" i="23"/>
  <c r="D80" i="23"/>
  <c r="D144" i="23"/>
  <c r="D61" i="23"/>
  <c r="D125" i="23"/>
  <c r="D188" i="23"/>
  <c r="D166" i="23"/>
  <c r="D147" i="23"/>
  <c r="D116" i="23"/>
  <c r="D97" i="23"/>
  <c r="D158" i="23"/>
  <c r="D108" i="23"/>
  <c r="D185" i="23"/>
  <c r="D155" i="23"/>
  <c r="D105" i="23"/>
  <c r="D90" i="23"/>
  <c r="D154" i="23"/>
  <c r="D71" i="23"/>
  <c r="D135" i="23"/>
  <c r="D190" i="23"/>
  <c r="D104" i="23"/>
  <c r="D168" i="23"/>
  <c r="D85" i="23"/>
  <c r="D149" i="23"/>
  <c r="D86" i="23"/>
  <c r="D67" i="23"/>
  <c r="D189" i="23"/>
  <c r="D164" i="23"/>
  <c r="D145" i="23"/>
  <c r="D191" i="23"/>
  <c r="D140" i="23"/>
  <c r="D78" i="23"/>
  <c r="D239" i="23"/>
  <c r="D137" i="23"/>
  <c r="D190" i="13"/>
  <c r="D54" i="10"/>
  <c r="D82" i="23"/>
  <c r="D63" i="23"/>
  <c r="D186" i="23"/>
  <c r="D160" i="23"/>
  <c r="D141" i="23"/>
  <c r="D51" i="23"/>
  <c r="D148" i="23"/>
  <c r="D75" i="23"/>
  <c r="D110" i="23"/>
  <c r="D169" i="23"/>
  <c r="D170" i="23"/>
  <c r="D151" i="23"/>
  <c r="D120" i="23"/>
  <c r="D101" i="23"/>
  <c r="D118" i="23"/>
  <c r="D68" i="23"/>
  <c r="D177" i="23"/>
  <c r="D57" i="23"/>
  <c r="D92" i="23"/>
  <c r="D92" i="13"/>
  <c r="D65" i="13"/>
  <c r="D173" i="13"/>
  <c r="D69" i="13"/>
  <c r="D174" i="13"/>
  <c r="D175" i="13"/>
  <c r="D172" i="13"/>
  <c r="D66" i="13"/>
  <c r="D151" i="13"/>
  <c r="D177" i="13"/>
  <c r="D81" i="13"/>
  <c r="D168" i="13"/>
  <c r="D85" i="13"/>
  <c r="D52" i="13"/>
  <c r="D148" i="13"/>
  <c r="D178" i="13"/>
  <c r="D73" i="13"/>
  <c r="D183" i="13"/>
  <c r="D196" i="23"/>
  <c r="D50" i="23"/>
  <c r="D178" i="23"/>
  <c r="D159" i="23"/>
  <c r="D128" i="23"/>
  <c r="D109" i="23"/>
  <c r="D134" i="23"/>
  <c r="D84" i="23"/>
  <c r="D94" i="23"/>
  <c r="D153" i="23"/>
  <c r="D240" i="23"/>
  <c r="D138" i="23"/>
  <c r="D119" i="23"/>
  <c r="D88" i="23"/>
  <c r="D69" i="23"/>
  <c r="D54" i="23"/>
  <c r="D163" i="23"/>
  <c r="D113" i="23"/>
  <c r="D76" i="23"/>
  <c r="D123" i="23"/>
  <c r="D105" i="13"/>
  <c r="D144" i="13"/>
  <c r="D116" i="13"/>
  <c r="D118" i="13"/>
  <c r="D117" i="13"/>
  <c r="D104" i="13"/>
  <c r="D113" i="13"/>
  <c r="D128" i="13"/>
  <c r="D68" i="13"/>
  <c r="D57" i="13"/>
  <c r="D108" i="13"/>
  <c r="D164" i="13"/>
  <c r="D88" i="13"/>
  <c r="D101" i="13"/>
  <c r="D136" i="13"/>
  <c r="D97" i="13"/>
  <c r="D160" i="13"/>
  <c r="D156" i="23"/>
  <c r="D121" i="23"/>
  <c r="D62" i="23"/>
  <c r="D100" i="23"/>
  <c r="D150" i="23"/>
  <c r="D117" i="23"/>
  <c r="D136" i="23"/>
  <c r="D167" i="23"/>
  <c r="D238" i="23"/>
  <c r="D58" i="23"/>
  <c r="D174" i="23"/>
  <c r="D139" i="23"/>
  <c r="D180" i="23"/>
  <c r="D83" i="23"/>
  <c r="D157" i="23"/>
  <c r="D176" i="23"/>
  <c r="D44" i="23"/>
  <c r="D79" i="23"/>
  <c r="D98" i="23"/>
  <c r="D43" i="6"/>
  <c r="D51" i="6"/>
  <c r="D68" i="6"/>
  <c r="D94" i="20"/>
  <c r="D129" i="20"/>
  <c r="D153" i="20"/>
  <c r="D44" i="20"/>
  <c r="D85" i="20"/>
  <c r="D90" i="20"/>
  <c r="D133" i="20"/>
  <c r="D149" i="20"/>
  <c r="D57" i="20"/>
  <c r="D131" i="20"/>
  <c r="D143" i="20"/>
  <c r="D104" i="20"/>
  <c r="D50" i="20"/>
  <c r="D105" i="20"/>
  <c r="D60" i="20"/>
  <c r="D122" i="20"/>
  <c r="D106" i="20"/>
  <c r="D174" i="20"/>
  <c r="D76" i="13"/>
  <c r="D130" i="13"/>
  <c r="D143" i="13"/>
  <c r="D180" i="13"/>
  <c r="D90" i="13"/>
  <c r="D127" i="13"/>
  <c r="D170" i="16"/>
  <c r="D145" i="10"/>
  <c r="D191" i="10"/>
  <c r="D186" i="10"/>
  <c r="D197" i="10"/>
  <c r="D161" i="10"/>
  <c r="D55" i="6"/>
  <c r="D130" i="16"/>
  <c r="D74" i="16"/>
  <c r="D64" i="16"/>
  <c r="D103" i="16"/>
  <c r="D172" i="16"/>
  <c r="D67" i="16"/>
  <c r="D171" i="16"/>
  <c r="D73" i="16"/>
  <c r="D99" i="16"/>
  <c r="D83" i="16"/>
  <c r="D61" i="16"/>
  <c r="D81" i="16"/>
  <c r="D174" i="16"/>
  <c r="D140" i="16"/>
  <c r="D117" i="16"/>
  <c r="D159" i="16"/>
  <c r="D202" i="10"/>
  <c r="D59" i="6"/>
  <c r="D148" i="16"/>
  <c r="D103" i="20"/>
  <c r="D119" i="20"/>
  <c r="D141" i="20"/>
  <c r="D43" i="20"/>
  <c r="D159" i="20"/>
  <c r="D92" i="20"/>
  <c r="D128" i="10"/>
  <c r="D135" i="10"/>
  <c r="D144" i="10"/>
  <c r="D147" i="10"/>
  <c r="D148" i="10"/>
  <c r="D62" i="10"/>
  <c r="D153" i="10"/>
  <c r="D172" i="10"/>
  <c r="D123" i="10"/>
  <c r="D189" i="10"/>
  <c r="D150" i="10"/>
  <c r="D169" i="10"/>
  <c r="D180" i="10"/>
  <c r="D131" i="10"/>
  <c r="D181" i="10"/>
  <c r="D160" i="10"/>
  <c r="D111" i="10"/>
  <c r="D185" i="10"/>
  <c r="D188" i="10"/>
  <c r="D75" i="10"/>
  <c r="D173" i="10"/>
  <c r="D200" i="10"/>
  <c r="D195" i="10"/>
  <c r="D163" i="10"/>
  <c r="D166" i="10"/>
  <c r="D209" i="10"/>
  <c r="D74" i="10"/>
  <c r="D44" i="10"/>
  <c r="D134" i="10"/>
  <c r="D121" i="10"/>
  <c r="D171" i="10"/>
  <c r="D174" i="10"/>
  <c r="D101" i="10"/>
  <c r="D103" i="10"/>
  <c r="D129" i="10"/>
  <c r="D179" i="10"/>
  <c r="D182" i="10"/>
  <c r="D65" i="10"/>
  <c r="D159" i="10"/>
  <c r="D162" i="10"/>
  <c r="D137" i="10"/>
  <c r="D187" i="10"/>
  <c r="D190" i="10"/>
  <c r="D149" i="10"/>
  <c r="D199" i="10"/>
  <c r="D164" i="10"/>
  <c r="D115" i="10"/>
  <c r="D165" i="10"/>
  <c r="D81" i="6"/>
  <c r="D77" i="6"/>
  <c r="D69" i="6"/>
  <c r="D60" i="6"/>
  <c r="D52" i="6"/>
  <c r="D46" i="6"/>
  <c r="D75" i="6"/>
  <c r="D67" i="6"/>
  <c r="D61" i="6"/>
  <c r="D76" i="6"/>
  <c r="D64" i="6"/>
  <c r="D56" i="6"/>
  <c r="D49" i="6"/>
  <c r="D44" i="6"/>
  <c r="D65" i="6"/>
  <c r="D191" i="16"/>
  <c r="D190" i="16"/>
  <c r="D78" i="13"/>
  <c r="D89" i="13"/>
  <c r="D69" i="20"/>
  <c r="D134" i="20"/>
  <c r="D158" i="20"/>
  <c r="D63" i="20"/>
  <c r="D151" i="20"/>
  <c r="D127" i="20"/>
  <c r="D150" i="20"/>
  <c r="D93" i="20"/>
  <c r="D135" i="20"/>
  <c r="D157" i="20"/>
  <c r="D77" i="19"/>
  <c r="D54" i="19"/>
  <c r="D88" i="19"/>
  <c r="D192" i="13"/>
  <c r="D192" i="16"/>
  <c r="D210" i="10"/>
  <c r="D211" i="10"/>
  <c r="D42" i="10"/>
  <c r="D43" i="10"/>
  <c r="D49" i="10"/>
  <c r="D50" i="10"/>
  <c r="D51" i="10"/>
  <c r="D52" i="10"/>
  <c r="D53" i="10"/>
  <c r="D55" i="10"/>
  <c r="D56" i="10"/>
  <c r="D57" i="10"/>
  <c r="D58" i="10"/>
  <c r="D59" i="10"/>
  <c r="D60" i="10"/>
  <c r="D61" i="10"/>
  <c r="D63" i="10"/>
  <c r="D64" i="10"/>
  <c r="D66" i="10"/>
  <c r="D67" i="10"/>
  <c r="D68" i="10"/>
  <c r="D69" i="10"/>
  <c r="D70" i="10"/>
  <c r="D71" i="10"/>
  <c r="D73" i="10"/>
  <c r="D76" i="10"/>
  <c r="D77" i="10"/>
  <c r="D78" i="10"/>
  <c r="D79" i="10"/>
  <c r="D80" i="10"/>
  <c r="D81" i="10"/>
  <c r="D82" i="10"/>
  <c r="D83" i="10"/>
  <c r="D84" i="10"/>
  <c r="D85" i="10"/>
  <c r="D87" i="10"/>
  <c r="D89" i="10"/>
  <c r="D90" i="10"/>
  <c r="D91" i="10"/>
  <c r="D92" i="10"/>
  <c r="D93" i="10"/>
  <c r="D94" i="10"/>
  <c r="D95" i="10"/>
  <c r="D96" i="10"/>
  <c r="D97" i="10"/>
  <c r="D98" i="10"/>
  <c r="D100" i="10"/>
  <c r="D102" i="10"/>
  <c r="D104" i="10"/>
  <c r="D105" i="10"/>
  <c r="D108" i="10"/>
  <c r="D109" i="10"/>
  <c r="D112" i="10"/>
  <c r="D113" i="10"/>
  <c r="D116" i="10"/>
  <c r="D117" i="10"/>
  <c r="D118" i="10"/>
  <c r="D120" i="10"/>
  <c r="D124" i="10"/>
  <c r="D125" i="10"/>
  <c r="D126" i="10"/>
  <c r="D132" i="10"/>
  <c r="D133" i="10"/>
  <c r="D136" i="10"/>
  <c r="D138" i="10"/>
  <c r="D139" i="10"/>
  <c r="D140" i="10"/>
  <c r="D142" i="10"/>
  <c r="D143" i="10"/>
  <c r="D151" i="10"/>
  <c r="D152" i="10"/>
  <c r="D154" i="10"/>
  <c r="A222" i="20"/>
  <c r="D86" i="7"/>
  <c r="D83" i="7"/>
  <c r="D175" i="7"/>
  <c r="D128" i="7"/>
  <c r="D70" i="7"/>
  <c r="D75" i="7"/>
  <c r="D141" i="7"/>
  <c r="D57" i="7"/>
  <c r="D100" i="7"/>
  <c r="D167" i="7"/>
  <c r="D189" i="7"/>
  <c r="D69" i="7"/>
  <c r="D195" i="7"/>
  <c r="D163" i="7"/>
  <c r="D61" i="7"/>
  <c r="D58" i="7"/>
  <c r="D60" i="7"/>
  <c r="D117" i="7"/>
  <c r="D191" i="7"/>
  <c r="D153" i="7"/>
  <c r="D99" i="7"/>
  <c r="D152" i="7"/>
  <c r="D185" i="7"/>
  <c r="D133" i="7"/>
  <c r="D71" i="7"/>
  <c r="D62" i="7"/>
  <c r="D132" i="7"/>
  <c r="D201" i="7"/>
  <c r="D82" i="7"/>
  <c r="D107" i="7"/>
  <c r="D134" i="7"/>
  <c r="D174" i="7"/>
  <c r="D136" i="7"/>
  <c r="D85" i="7"/>
  <c r="D161" i="7"/>
  <c r="D139" i="7"/>
  <c r="D56" i="7"/>
  <c r="D126" i="7"/>
  <c r="D66" i="7"/>
  <c r="D202" i="7"/>
  <c r="D127" i="7"/>
  <c r="D63" i="7"/>
  <c r="D192" i="7"/>
  <c r="D172" i="7"/>
  <c r="D68" i="7"/>
  <c r="D77" i="7"/>
  <c r="D171" i="7"/>
  <c r="D108" i="7"/>
  <c r="D65" i="7"/>
  <c r="D150" i="7"/>
  <c r="D115" i="7"/>
  <c r="D114" i="7"/>
  <c r="D156" i="7"/>
  <c r="D140" i="7"/>
  <c r="D78" i="7"/>
  <c r="D79" i="7"/>
  <c r="D149" i="7"/>
  <c r="D73" i="7"/>
  <c r="D196" i="7"/>
  <c r="D53" i="7"/>
  <c r="D178" i="7"/>
  <c r="D159" i="7"/>
  <c r="D92" i="7"/>
  <c r="D44" i="7"/>
  <c r="D125" i="7"/>
  <c r="D67" i="7"/>
  <c r="D42" i="7"/>
  <c r="D120" i="7"/>
  <c r="D193" i="7"/>
  <c r="D138" i="7"/>
  <c r="D106" i="7"/>
  <c r="D101" i="7"/>
  <c r="D130" i="7"/>
  <c r="D55" i="7"/>
  <c r="D119" i="7"/>
  <c r="D183" i="7"/>
  <c r="D187" i="7"/>
  <c r="D116" i="7"/>
  <c r="D113" i="7"/>
  <c r="D121" i="7"/>
  <c r="D41" i="7"/>
  <c r="D173" i="7"/>
  <c r="D170" i="7"/>
  <c r="D91" i="7"/>
  <c r="D155" i="7"/>
  <c r="D102" i="7"/>
  <c r="D80" i="7"/>
  <c r="D144" i="7"/>
  <c r="D194" i="7"/>
  <c r="D98" i="7"/>
  <c r="D142" i="7"/>
  <c r="D182" i="7"/>
  <c r="D147" i="7"/>
  <c r="D122" i="7"/>
  <c r="D89" i="7"/>
  <c r="E243" i="10" l="1"/>
  <c r="E223" i="16"/>
  <c r="E233" i="23"/>
  <c r="E233" i="7"/>
  <c r="E244" i="10"/>
  <c r="E235" i="7"/>
  <c r="E242" i="10"/>
  <c r="E221" i="16"/>
  <c r="E221" i="13"/>
  <c r="E234" i="7"/>
  <c r="E234" i="23"/>
  <c r="E222" i="16"/>
  <c r="E222" i="13"/>
  <c r="E241" i="10"/>
  <c r="E225" i="13"/>
  <c r="E224" i="13"/>
  <c r="E236" i="7"/>
  <c r="D104" i="22"/>
  <c r="D105" i="22"/>
  <c r="D619" i="24"/>
  <c r="D634" i="24"/>
  <c r="D636" i="24"/>
  <c r="D631" i="24"/>
  <c r="D630" i="24"/>
  <c r="D623" i="24"/>
  <c r="D633" i="24"/>
  <c r="D622" i="24"/>
  <c r="D635" i="24"/>
  <c r="D627" i="24"/>
  <c r="D639" i="24"/>
  <c r="D620" i="24"/>
  <c r="D628" i="24"/>
  <c r="D632" i="24"/>
  <c r="D640" i="24"/>
  <c r="D626" i="24"/>
  <c r="D621" i="24"/>
  <c r="D629" i="24"/>
  <c r="D617" i="24"/>
  <c r="D625" i="24"/>
  <c r="D637" i="24"/>
  <c r="D638" i="24"/>
  <c r="D624" i="24"/>
  <c r="D618" i="24"/>
  <c r="D96" i="9"/>
  <c r="D97" i="9"/>
  <c r="D645" i="11"/>
  <c r="D646" i="11"/>
  <c r="D647" i="11"/>
  <c r="D648" i="11"/>
  <c r="D649" i="11"/>
  <c r="D644" i="11"/>
  <c r="D650" i="11"/>
  <c r="D642" i="11"/>
  <c r="D641" i="11"/>
  <c r="D643" i="11"/>
  <c r="D652" i="11"/>
  <c r="D651" i="11"/>
  <c r="D617" i="8"/>
  <c r="D619" i="8"/>
  <c r="D618" i="8"/>
  <c r="D625" i="8"/>
  <c r="D623" i="8"/>
  <c r="D627" i="8"/>
  <c r="D620" i="8"/>
  <c r="D621" i="8"/>
  <c r="D622" i="8"/>
  <c r="D624" i="8"/>
  <c r="D626" i="8"/>
  <c r="D628" i="8"/>
  <c r="D85" i="15"/>
  <c r="D86" i="15"/>
  <c r="D582" i="17"/>
  <c r="D590" i="17"/>
  <c r="D583" i="17"/>
  <c r="D591" i="17"/>
  <c r="D587" i="17"/>
  <c r="D581" i="17"/>
  <c r="D584" i="17"/>
  <c r="D585" i="17"/>
  <c r="D592" i="17"/>
  <c r="D586" i="17"/>
  <c r="D588" i="17"/>
  <c r="D589" i="17"/>
  <c r="D85" i="12"/>
  <c r="D86" i="12"/>
  <c r="D583" i="14"/>
  <c r="D586" i="14"/>
  <c r="D594" i="14"/>
  <c r="D590" i="14"/>
  <c r="D584" i="14"/>
  <c r="D593" i="14"/>
  <c r="D585" i="14"/>
  <c r="D587" i="14"/>
  <c r="D588" i="14"/>
  <c r="D589" i="14"/>
  <c r="D591" i="14"/>
  <c r="D592" i="14"/>
  <c r="D563" i="21"/>
  <c r="D559" i="21"/>
  <c r="D561" i="21"/>
  <c r="D564" i="21"/>
  <c r="D565" i="21"/>
  <c r="D568" i="21"/>
  <c r="D560" i="21"/>
  <c r="D562" i="21"/>
  <c r="D557" i="21"/>
  <c r="D566" i="21"/>
  <c r="D558" i="21"/>
  <c r="D567" i="21"/>
  <c r="D632" i="11"/>
  <c r="D637" i="11"/>
  <c r="D635" i="11"/>
  <c r="D636" i="11"/>
  <c r="D634" i="11"/>
  <c r="D639" i="11"/>
  <c r="D640" i="11"/>
  <c r="D631" i="11"/>
  <c r="D638" i="11"/>
  <c r="D630" i="11"/>
  <c r="D629" i="11"/>
  <c r="D633" i="11"/>
  <c r="D613" i="8"/>
  <c r="D608" i="8"/>
  <c r="D611" i="8"/>
  <c r="D616" i="8"/>
  <c r="D607" i="8"/>
  <c r="D612" i="8"/>
  <c r="D606" i="8"/>
  <c r="D610" i="8"/>
  <c r="D615" i="8"/>
  <c r="D605" i="8"/>
  <c r="D614" i="8"/>
  <c r="D609" i="8"/>
  <c r="D613" i="24"/>
  <c r="D609" i="24"/>
  <c r="D606" i="24"/>
  <c r="D608" i="24"/>
  <c r="D610" i="24"/>
  <c r="D612" i="24"/>
  <c r="D614" i="24"/>
  <c r="D616" i="24"/>
  <c r="D605" i="24"/>
  <c r="D607" i="24"/>
  <c r="D611" i="24"/>
  <c r="D615" i="24"/>
  <c r="D553" i="21"/>
  <c r="D551" i="21"/>
  <c r="D549" i="21"/>
  <c r="D548" i="21"/>
  <c r="D546" i="21"/>
  <c r="D552" i="21"/>
  <c r="D550" i="21"/>
  <c r="D556" i="21"/>
  <c r="D554" i="21"/>
  <c r="D555" i="21"/>
  <c r="D545" i="21"/>
  <c r="D547" i="21"/>
  <c r="D579" i="14"/>
  <c r="D571" i="14"/>
  <c r="D575" i="14"/>
  <c r="D574" i="14"/>
  <c r="D580" i="14"/>
  <c r="D578" i="14"/>
  <c r="D576" i="14"/>
  <c r="D582" i="14"/>
  <c r="D573" i="14"/>
  <c r="D577" i="14"/>
  <c r="D581" i="14"/>
  <c r="D572" i="14"/>
  <c r="D569" i="17"/>
  <c r="D575" i="17"/>
  <c r="D578" i="17"/>
  <c r="D572" i="17"/>
  <c r="D577" i="17"/>
  <c r="D576" i="17"/>
  <c r="D570" i="17"/>
  <c r="D580" i="17"/>
  <c r="D579" i="17"/>
  <c r="D573" i="17"/>
  <c r="D574" i="17"/>
  <c r="D571" i="17"/>
  <c r="D659" i="11"/>
  <c r="D626" i="11"/>
  <c r="D658" i="11"/>
  <c r="D663" i="11"/>
  <c r="D654" i="11"/>
  <c r="D662" i="11"/>
  <c r="D624" i="11"/>
  <c r="D628" i="11"/>
  <c r="D619" i="11"/>
  <c r="D656" i="11"/>
  <c r="D623" i="11"/>
  <c r="D660" i="11"/>
  <c r="D627" i="11"/>
  <c r="D618" i="11"/>
  <c r="D664" i="11"/>
  <c r="D655" i="11"/>
  <c r="D622" i="11"/>
  <c r="D620" i="11"/>
  <c r="D661" i="11"/>
  <c r="D621" i="11"/>
  <c r="D617" i="11"/>
  <c r="D657" i="11"/>
  <c r="D625" i="11"/>
  <c r="D653" i="11"/>
  <c r="D602" i="24"/>
  <c r="D603" i="24"/>
  <c r="D599" i="24"/>
  <c r="D598" i="24"/>
  <c r="D596" i="24"/>
  <c r="D595" i="24"/>
  <c r="D594" i="24"/>
  <c r="D592" i="24"/>
  <c r="D600" i="24"/>
  <c r="D593" i="24"/>
  <c r="D604" i="24"/>
  <c r="D597" i="24"/>
  <c r="D601" i="24"/>
  <c r="D561" i="17"/>
  <c r="D558" i="17"/>
  <c r="D596" i="17"/>
  <c r="D593" i="17"/>
  <c r="D604" i="17"/>
  <c r="D562" i="17"/>
  <c r="D560" i="17"/>
  <c r="D598" i="17"/>
  <c r="D601" i="17"/>
  <c r="D594" i="17"/>
  <c r="D568" i="17"/>
  <c r="D559" i="17"/>
  <c r="D602" i="17"/>
  <c r="D566" i="17"/>
  <c r="D600" i="17"/>
  <c r="D563" i="17"/>
  <c r="D567" i="17"/>
  <c r="D595" i="17"/>
  <c r="D599" i="17"/>
  <c r="D557" i="17"/>
  <c r="D603" i="17"/>
  <c r="D565" i="17"/>
  <c r="D564" i="17"/>
  <c r="D597" i="17"/>
  <c r="D565" i="14"/>
  <c r="D562" i="14"/>
  <c r="D559" i="14"/>
  <c r="D563" i="14"/>
  <c r="D569" i="14"/>
  <c r="D567" i="14"/>
  <c r="D561" i="14"/>
  <c r="D566" i="14"/>
  <c r="D570" i="14"/>
  <c r="D560" i="14"/>
  <c r="D568" i="14"/>
  <c r="D558" i="14"/>
  <c r="D564" i="14"/>
  <c r="D83" i="15"/>
  <c r="D84" i="15"/>
  <c r="D102" i="22"/>
  <c r="D103" i="22"/>
  <c r="D539" i="21"/>
  <c r="D537" i="21"/>
  <c r="D544" i="21"/>
  <c r="D543" i="21"/>
  <c r="D540" i="21"/>
  <c r="D536" i="21"/>
  <c r="D542" i="21"/>
  <c r="D533" i="21"/>
  <c r="D541" i="21"/>
  <c r="D534" i="21"/>
  <c r="D538" i="21"/>
  <c r="D535" i="21"/>
  <c r="D95" i="9"/>
  <c r="D94" i="9"/>
  <c r="D600" i="8"/>
  <c r="D604" i="8"/>
  <c r="D593" i="8"/>
  <c r="D596" i="8"/>
  <c r="D597" i="8"/>
  <c r="D601" i="8"/>
  <c r="D594" i="8"/>
  <c r="D595" i="8"/>
  <c r="D598" i="8"/>
  <c r="D599" i="8"/>
  <c r="D602" i="8"/>
  <c r="D603" i="8"/>
  <c r="D83" i="12"/>
  <c r="D84" i="12"/>
  <c r="D611" i="11"/>
  <c r="D616" i="11"/>
  <c r="D612" i="11"/>
  <c r="D608" i="11"/>
  <c r="D605" i="11"/>
  <c r="D613" i="11"/>
  <c r="D610" i="11"/>
  <c r="D609" i="11"/>
  <c r="D615" i="11"/>
  <c r="D614" i="11"/>
  <c r="D607" i="11"/>
  <c r="D606" i="11"/>
  <c r="D588" i="24"/>
  <c r="D589" i="24"/>
  <c r="D583" i="24"/>
  <c r="D584" i="24"/>
  <c r="D590" i="24"/>
  <c r="D585" i="24"/>
  <c r="D591" i="24"/>
  <c r="D581" i="24"/>
  <c r="D586" i="24"/>
  <c r="D582" i="24"/>
  <c r="D587" i="24"/>
  <c r="D521" i="21"/>
  <c r="D529" i="21"/>
  <c r="D526" i="21"/>
  <c r="D530" i="21"/>
  <c r="D531" i="21"/>
  <c r="D525" i="21"/>
  <c r="D520" i="21"/>
  <c r="D528" i="21"/>
  <c r="D523" i="21"/>
  <c r="D524" i="21"/>
  <c r="D532" i="21"/>
  <c r="D527" i="21"/>
  <c r="D522" i="21"/>
  <c r="D588" i="8"/>
  <c r="D592" i="8"/>
  <c r="D590" i="8"/>
  <c r="D581" i="8"/>
  <c r="D585" i="8"/>
  <c r="D587" i="8"/>
  <c r="D582" i="8"/>
  <c r="D589" i="8"/>
  <c r="D583" i="8"/>
  <c r="D586" i="8"/>
  <c r="D591" i="8"/>
  <c r="D584" i="8"/>
  <c r="D548" i="14"/>
  <c r="D553" i="14"/>
  <c r="D556" i="14"/>
  <c r="D550" i="14"/>
  <c r="D552" i="14"/>
  <c r="D547" i="14"/>
  <c r="D554" i="14"/>
  <c r="D551" i="14"/>
  <c r="D549" i="14"/>
  <c r="D555" i="14"/>
  <c r="D557" i="14"/>
  <c r="D556" i="17"/>
  <c r="D548" i="17"/>
  <c r="D545" i="17"/>
  <c r="D547" i="17"/>
  <c r="D549" i="17"/>
  <c r="D551" i="17"/>
  <c r="D553" i="17"/>
  <c r="D555" i="17"/>
  <c r="D554" i="17"/>
  <c r="D552" i="17"/>
  <c r="D546" i="17"/>
  <c r="D550" i="17"/>
  <c r="D100" i="22"/>
  <c r="D101" i="22"/>
  <c r="D577" i="24"/>
  <c r="D575" i="24"/>
  <c r="D570" i="24"/>
  <c r="D572" i="24"/>
  <c r="D580" i="24"/>
  <c r="D579" i="24"/>
  <c r="D574" i="24"/>
  <c r="D576" i="24"/>
  <c r="D578" i="24"/>
  <c r="D573" i="24"/>
  <c r="D571" i="24"/>
  <c r="D569" i="24"/>
  <c r="D509" i="21"/>
  <c r="D515" i="21"/>
  <c r="D512" i="21"/>
  <c r="D517" i="21"/>
  <c r="D516" i="21"/>
  <c r="D511" i="21"/>
  <c r="D513" i="21"/>
  <c r="D510" i="21"/>
  <c r="D519" i="21"/>
  <c r="D518" i="21"/>
  <c r="D514" i="21"/>
  <c r="D81" i="12"/>
  <c r="D82" i="12"/>
  <c r="D535" i="14"/>
  <c r="D545" i="14"/>
  <c r="D539" i="14"/>
  <c r="D538" i="14"/>
  <c r="D543" i="14"/>
  <c r="D542" i="14"/>
  <c r="D540" i="14"/>
  <c r="D546" i="14"/>
  <c r="D544" i="14"/>
  <c r="D536" i="14"/>
  <c r="D537" i="14"/>
  <c r="D541" i="14"/>
  <c r="D81" i="15"/>
  <c r="D82" i="15"/>
  <c r="D536" i="17"/>
  <c r="D535" i="17"/>
  <c r="D537" i="17"/>
  <c r="D539" i="17"/>
  <c r="D534" i="17"/>
  <c r="D543" i="17"/>
  <c r="D538" i="17"/>
  <c r="D542" i="17"/>
  <c r="D540" i="17"/>
  <c r="D544" i="17"/>
  <c r="D541" i="17"/>
  <c r="D533" i="17"/>
  <c r="D573" i="8"/>
  <c r="D571" i="8"/>
  <c r="D572" i="8"/>
  <c r="D575" i="8"/>
  <c r="D577" i="8"/>
  <c r="D574" i="8"/>
  <c r="D569" i="8"/>
  <c r="D579" i="8"/>
  <c r="D580" i="8"/>
  <c r="D578" i="8"/>
  <c r="D576" i="8"/>
  <c r="D570" i="8"/>
  <c r="D91" i="9"/>
  <c r="D93" i="9"/>
  <c r="D597" i="11"/>
  <c r="D598" i="11"/>
  <c r="D599" i="11"/>
  <c r="D593" i="11"/>
  <c r="D602" i="11"/>
  <c r="D601" i="11"/>
  <c r="D596" i="11"/>
  <c r="D603" i="11"/>
  <c r="D595" i="11"/>
  <c r="D604" i="11"/>
  <c r="D600" i="11"/>
  <c r="D594" i="11"/>
  <c r="D560" i="24"/>
  <c r="D566" i="24"/>
  <c r="D564" i="24"/>
  <c r="D568" i="24"/>
  <c r="D557" i="24"/>
  <c r="D561" i="24"/>
  <c r="D559" i="24"/>
  <c r="D565" i="24"/>
  <c r="D563" i="24"/>
  <c r="D558" i="24"/>
  <c r="D567" i="24"/>
  <c r="D562" i="24"/>
  <c r="D508" i="21"/>
  <c r="D502" i="21"/>
  <c r="D505" i="21"/>
  <c r="D506" i="21"/>
  <c r="D499" i="21"/>
  <c r="D500" i="21"/>
  <c r="D507" i="21"/>
  <c r="D504" i="21"/>
  <c r="D497" i="21"/>
  <c r="D498" i="21"/>
  <c r="D503" i="21"/>
  <c r="D501" i="21"/>
  <c r="D530" i="14"/>
  <c r="D525" i="14"/>
  <c r="D534" i="14"/>
  <c r="D529" i="14"/>
  <c r="D523" i="14"/>
  <c r="D533" i="14"/>
  <c r="D527" i="14"/>
  <c r="D531" i="14"/>
  <c r="D524" i="14"/>
  <c r="D528" i="14"/>
  <c r="D526" i="14"/>
  <c r="D532" i="14"/>
  <c r="D528" i="17"/>
  <c r="D532" i="17"/>
  <c r="D521" i="17"/>
  <c r="D525" i="17"/>
  <c r="D523" i="17"/>
  <c r="D529" i="17"/>
  <c r="D527" i="17"/>
  <c r="D522" i="17"/>
  <c r="D531" i="17"/>
  <c r="D526" i="17"/>
  <c r="D524" i="17"/>
  <c r="D530" i="17"/>
  <c r="D557" i="8"/>
  <c r="D563" i="8"/>
  <c r="D567" i="8"/>
  <c r="D568" i="8"/>
  <c r="D558" i="8"/>
  <c r="D566" i="8"/>
  <c r="D559" i="8"/>
  <c r="D565" i="8"/>
  <c r="D560" i="8"/>
  <c r="D564" i="8"/>
  <c r="D561" i="8"/>
  <c r="D562" i="8"/>
  <c r="D90" i="9"/>
  <c r="D92" i="9"/>
  <c r="D588" i="11"/>
  <c r="D583" i="11"/>
  <c r="D591" i="11"/>
  <c r="D585" i="11"/>
  <c r="D582" i="11"/>
  <c r="D586" i="11"/>
  <c r="D590" i="11"/>
  <c r="D592" i="11"/>
  <c r="D587" i="11"/>
  <c r="D581" i="11"/>
  <c r="D589" i="11"/>
  <c r="D584" i="11"/>
  <c r="D522" i="14"/>
  <c r="D512" i="14"/>
  <c r="D520" i="14"/>
  <c r="D511" i="14"/>
  <c r="D517" i="14"/>
  <c r="D515" i="14"/>
  <c r="D518" i="14"/>
  <c r="D521" i="14"/>
  <c r="D519" i="14"/>
  <c r="D513" i="14"/>
  <c r="D514" i="14"/>
  <c r="D516" i="14"/>
  <c r="D79" i="15"/>
  <c r="D80" i="15"/>
  <c r="D99" i="22"/>
  <c r="D98" i="22"/>
  <c r="D553" i="24"/>
  <c r="D545" i="24"/>
  <c r="D552" i="24"/>
  <c r="D554" i="24"/>
  <c r="D546" i="24"/>
  <c r="D548" i="24"/>
  <c r="D547" i="24"/>
  <c r="D555" i="24"/>
  <c r="D549" i="24"/>
  <c r="D556" i="24"/>
  <c r="D550" i="24"/>
  <c r="D551" i="24"/>
  <c r="D79" i="12"/>
  <c r="D80" i="12"/>
  <c r="D512" i="17"/>
  <c r="D514" i="17"/>
  <c r="D518" i="17"/>
  <c r="D519" i="17"/>
  <c r="D517" i="17"/>
  <c r="D520" i="17"/>
  <c r="D516" i="17"/>
  <c r="D515" i="17"/>
  <c r="D510" i="17"/>
  <c r="D511" i="17"/>
  <c r="D509" i="17"/>
  <c r="D513" i="17"/>
  <c r="D486" i="21"/>
  <c r="D492" i="21"/>
  <c r="D495" i="21"/>
  <c r="D488" i="21"/>
  <c r="D494" i="21"/>
  <c r="D489" i="21"/>
  <c r="D487" i="21"/>
  <c r="D490" i="21"/>
  <c r="D496" i="21"/>
  <c r="D485" i="21"/>
  <c r="D491" i="21"/>
  <c r="D493" i="21"/>
  <c r="D575" i="11"/>
  <c r="D578" i="11"/>
  <c r="D573" i="11"/>
  <c r="D576" i="11"/>
  <c r="D570" i="11"/>
  <c r="D569" i="11"/>
  <c r="D580" i="11"/>
  <c r="D577" i="11"/>
  <c r="D571" i="11"/>
  <c r="D574" i="11"/>
  <c r="D572" i="11"/>
  <c r="D579" i="11"/>
  <c r="D544" i="8"/>
  <c r="D556" i="8"/>
  <c r="D546" i="8"/>
  <c r="D547" i="8"/>
  <c r="D555" i="8"/>
  <c r="D553" i="8"/>
  <c r="D549" i="8"/>
  <c r="D551" i="8"/>
  <c r="D554" i="8"/>
  <c r="D550" i="8"/>
  <c r="D552" i="8"/>
  <c r="D545" i="8"/>
  <c r="D548" i="8"/>
  <c r="E228" i="13"/>
  <c r="D62" i="9"/>
  <c r="D54" i="22"/>
  <c r="D532" i="24"/>
  <c r="D533" i="24"/>
  <c r="D535" i="24"/>
  <c r="D537" i="24"/>
  <c r="D539" i="24"/>
  <c r="D541" i="24"/>
  <c r="D543" i="24"/>
  <c r="D534" i="24"/>
  <c r="D536" i="24"/>
  <c r="D538" i="24"/>
  <c r="D540" i="24"/>
  <c r="D542" i="24"/>
  <c r="D544" i="24"/>
  <c r="D474" i="21"/>
  <c r="D476" i="21"/>
  <c r="D478" i="21"/>
  <c r="D480" i="21"/>
  <c r="D482" i="21"/>
  <c r="D484" i="21"/>
  <c r="D473" i="21"/>
  <c r="D475" i="21"/>
  <c r="D477" i="21"/>
  <c r="D479" i="21"/>
  <c r="D481" i="21"/>
  <c r="D483" i="21"/>
  <c r="D75" i="12"/>
  <c r="D499" i="14"/>
  <c r="D501" i="14"/>
  <c r="D503" i="14"/>
  <c r="D505" i="14"/>
  <c r="D507" i="14"/>
  <c r="D509" i="14"/>
  <c r="D500" i="14"/>
  <c r="D502" i="14"/>
  <c r="D504" i="14"/>
  <c r="D506" i="14"/>
  <c r="D508" i="14"/>
  <c r="D510" i="14"/>
  <c r="D43" i="15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543" i="8"/>
  <c r="D542" i="8"/>
  <c r="D541" i="8"/>
  <c r="D540" i="8"/>
  <c r="D539" i="8"/>
  <c r="D538" i="8"/>
  <c r="D537" i="8"/>
  <c r="D536" i="8"/>
  <c r="D535" i="8"/>
  <c r="D534" i="8"/>
  <c r="D533" i="8"/>
  <c r="D568" i="11"/>
  <c r="D567" i="11"/>
  <c r="D566" i="11"/>
  <c r="D565" i="11"/>
  <c r="D564" i="11"/>
  <c r="D563" i="11"/>
  <c r="D562" i="11"/>
  <c r="D561" i="11"/>
  <c r="D560" i="11"/>
  <c r="D559" i="11"/>
  <c r="D558" i="11"/>
  <c r="D557" i="11"/>
  <c r="D71" i="12"/>
  <c r="E227" i="13"/>
  <c r="D141" i="11"/>
  <c r="E246" i="10"/>
  <c r="D523" i="24"/>
  <c r="D528" i="24"/>
  <c r="D530" i="24"/>
  <c r="D524" i="24"/>
  <c r="E248" i="10"/>
  <c r="E226" i="13"/>
  <c r="D526" i="24"/>
  <c r="E247" i="10"/>
  <c r="D66" i="9"/>
  <c r="D529" i="24"/>
  <c r="E245" i="10"/>
  <c r="E228" i="16"/>
  <c r="D525" i="24"/>
  <c r="E226" i="16"/>
  <c r="E237" i="7"/>
  <c r="D522" i="24"/>
  <c r="D531" i="24"/>
  <c r="D521" i="24"/>
  <c r="E225" i="16"/>
  <c r="D527" i="24"/>
  <c r="E227" i="16"/>
  <c r="D82" i="9"/>
  <c r="D61" i="12"/>
  <c r="D59" i="12"/>
  <c r="D47" i="12"/>
  <c r="D57" i="12"/>
  <c r="D43" i="12"/>
  <c r="D67" i="12"/>
  <c r="D65" i="12"/>
  <c r="D66" i="12"/>
  <c r="D41" i="22"/>
  <c r="D72" i="12"/>
  <c r="D49" i="12"/>
  <c r="D63" i="12"/>
  <c r="D74" i="12"/>
  <c r="D46" i="12"/>
  <c r="D56" i="12"/>
  <c r="D44" i="12"/>
  <c r="D76" i="12"/>
  <c r="D104" i="21"/>
  <c r="D464" i="21"/>
  <c r="D463" i="21"/>
  <c r="D467" i="21"/>
  <c r="D469" i="21"/>
  <c r="D471" i="21"/>
  <c r="D462" i="21"/>
  <c r="D466" i="21"/>
  <c r="D461" i="21"/>
  <c r="D465" i="21"/>
  <c r="D468" i="21"/>
  <c r="D470" i="21"/>
  <c r="D472" i="21"/>
  <c r="D49" i="15"/>
  <c r="D87" i="15"/>
  <c r="D43" i="9"/>
  <c r="D89" i="9"/>
  <c r="D154" i="17"/>
  <c r="D217" i="14"/>
  <c r="D595" i="14"/>
  <c r="D599" i="14"/>
  <c r="D603" i="14"/>
  <c r="D598" i="14"/>
  <c r="D602" i="14"/>
  <c r="D606" i="14"/>
  <c r="D597" i="14"/>
  <c r="D601" i="14"/>
  <c r="D605" i="14"/>
  <c r="D596" i="14"/>
  <c r="D600" i="14"/>
  <c r="D604" i="14"/>
  <c r="D53" i="22"/>
  <c r="D97" i="22"/>
  <c r="D77" i="12"/>
  <c r="D87" i="12"/>
  <c r="D54" i="12"/>
  <c r="D70" i="12"/>
  <c r="D50" i="12"/>
  <c r="D48" i="12"/>
  <c r="D73" i="12"/>
  <c r="D58" i="12"/>
  <c r="D69" i="12"/>
  <c r="D41" i="12"/>
  <c r="D51" i="12"/>
  <c r="D60" i="12"/>
  <c r="D55" i="12"/>
  <c r="D78" i="12"/>
  <c r="D62" i="12"/>
  <c r="D52" i="12"/>
  <c r="D53" i="12"/>
  <c r="D45" i="12"/>
  <c r="E239" i="7"/>
  <c r="E240" i="7"/>
  <c r="D332" i="8"/>
  <c r="D631" i="8"/>
  <c r="D635" i="8"/>
  <c r="D639" i="8"/>
  <c r="D629" i="8"/>
  <c r="D640" i="8"/>
  <c r="D630" i="8"/>
  <c r="D636" i="8"/>
  <c r="D633" i="8"/>
  <c r="D638" i="8"/>
  <c r="D634" i="8"/>
  <c r="D637" i="8"/>
  <c r="D632" i="8"/>
  <c r="E238" i="7"/>
  <c r="D54" i="9"/>
  <c r="D53" i="9"/>
  <c r="D68" i="9"/>
  <c r="D80" i="9"/>
  <c r="D70" i="9"/>
  <c r="D73" i="9"/>
  <c r="D86" i="9"/>
  <c r="D55" i="9"/>
  <c r="D74" i="9"/>
  <c r="D51" i="9"/>
  <c r="D64" i="9"/>
  <c r="D59" i="9"/>
  <c r="D41" i="9"/>
  <c r="D67" i="9"/>
  <c r="D56" i="9"/>
  <c r="D98" i="9"/>
  <c r="D47" i="9"/>
  <c r="D52" i="9"/>
  <c r="D48" i="9"/>
  <c r="D83" i="9"/>
  <c r="D77" i="9"/>
  <c r="D60" i="9"/>
  <c r="D87" i="9"/>
  <c r="D58" i="9"/>
  <c r="D61" i="9"/>
  <c r="D76" i="9"/>
  <c r="D62" i="15"/>
  <c r="D60" i="15"/>
  <c r="D69" i="9"/>
  <c r="D50" i="15"/>
  <c r="D69" i="15"/>
  <c r="D46" i="15"/>
  <c r="D42" i="15"/>
  <c r="D71" i="15"/>
  <c r="D73" i="15"/>
  <c r="D56" i="15"/>
  <c r="D45" i="15"/>
  <c r="D58" i="15"/>
  <c r="D42" i="9"/>
  <c r="D59" i="15"/>
  <c r="D72" i="15"/>
  <c r="D65" i="15"/>
  <c r="D61" i="15"/>
  <c r="D53" i="15"/>
  <c r="D63" i="15"/>
  <c r="D66" i="15"/>
  <c r="D64" i="15"/>
  <c r="D74" i="15"/>
  <c r="D54" i="15"/>
  <c r="D75" i="15"/>
  <c r="D78" i="15"/>
  <c r="D85" i="22"/>
  <c r="D77" i="22"/>
  <c r="D61" i="22"/>
  <c r="D87" i="22"/>
  <c r="D78" i="22"/>
  <c r="D60" i="22"/>
  <c r="D83" i="22"/>
  <c r="D74" i="22"/>
  <c r="D49" i="22"/>
  <c r="D65" i="9"/>
  <c r="D85" i="9"/>
  <c r="D45" i="9"/>
  <c r="D63" i="9"/>
  <c r="D48" i="15"/>
  <c r="D47" i="15"/>
  <c r="D68" i="15"/>
  <c r="D75" i="22"/>
  <c r="D51" i="22"/>
  <c r="D92" i="22"/>
  <c r="D79" i="22"/>
  <c r="D82" i="22"/>
  <c r="D90" i="22"/>
  <c r="D80" i="22"/>
  <c r="D44" i="22"/>
  <c r="D57" i="9"/>
  <c r="D73" i="22"/>
  <c r="D68" i="12"/>
  <c r="D64" i="12"/>
  <c r="D41" i="15"/>
  <c r="D42" i="12"/>
  <c r="D81" i="22"/>
  <c r="D77" i="15"/>
  <c r="D94" i="22"/>
  <c r="D86" i="22"/>
  <c r="D64" i="22"/>
  <c r="D78" i="9"/>
  <c r="D81" i="9"/>
  <c r="D84" i="9"/>
  <c r="D44" i="9"/>
  <c r="D67" i="15"/>
  <c r="D52" i="15"/>
  <c r="D55" i="15"/>
  <c r="D49" i="9"/>
  <c r="D57" i="22"/>
  <c r="D50" i="22"/>
  <c r="D71" i="22"/>
  <c r="D66" i="22"/>
  <c r="D88" i="22"/>
  <c r="D48" i="22"/>
  <c r="D58" i="22"/>
  <c r="D51" i="15"/>
  <c r="D57" i="15"/>
  <c r="D88" i="9"/>
  <c r="D95" i="22"/>
  <c r="D106" i="22"/>
  <c r="D65" i="22"/>
  <c r="D59" i="22"/>
  <c r="D93" i="22"/>
  <c r="D68" i="22"/>
  <c r="D46" i="22"/>
  <c r="D79" i="9"/>
  <c r="D72" i="9"/>
  <c r="D42" i="22"/>
  <c r="D84" i="22"/>
  <c r="D47" i="22"/>
  <c r="D52" i="22"/>
  <c r="D45" i="22"/>
  <c r="D91" i="22"/>
  <c r="D96" i="22"/>
  <c r="D70" i="22"/>
  <c r="D56" i="22"/>
  <c r="D63" i="22"/>
  <c r="D62" i="22"/>
  <c r="D55" i="22"/>
  <c r="D69" i="22"/>
  <c r="D89" i="22"/>
  <c r="D71" i="9"/>
  <c r="D75" i="9"/>
  <c r="D46" i="9"/>
  <c r="D50" i="9"/>
  <c r="D44" i="15"/>
  <c r="D70" i="15"/>
  <c r="D76" i="15"/>
  <c r="D43" i="22"/>
  <c r="D72" i="22"/>
  <c r="D76" i="22"/>
  <c r="D67" i="22"/>
  <c r="D408" i="8"/>
  <c r="D297" i="8"/>
  <c r="D339" i="8"/>
  <c r="D81" i="8"/>
  <c r="D87" i="8"/>
  <c r="D406" i="8"/>
  <c r="D320" i="8"/>
  <c r="D70" i="8"/>
  <c r="D100" i="8"/>
  <c r="D341" i="8"/>
  <c r="D233" i="8"/>
  <c r="D304" i="8"/>
  <c r="D117" i="8"/>
  <c r="D85" i="8"/>
  <c r="D165" i="8"/>
  <c r="D467" i="8"/>
  <c r="D403" i="8"/>
  <c r="D51" i="8"/>
  <c r="D336" i="8"/>
  <c r="D275" i="8"/>
  <c r="D146" i="8"/>
  <c r="D71" i="8"/>
  <c r="D76" i="8"/>
  <c r="D92" i="8"/>
  <c r="D178" i="8"/>
  <c r="D155" i="8"/>
  <c r="D189" i="8"/>
  <c r="D295" i="8"/>
  <c r="D378" i="8"/>
  <c r="D329" i="8"/>
  <c r="D357" i="8"/>
  <c r="D63" i="8"/>
  <c r="D91" i="8"/>
  <c r="D289" i="8"/>
  <c r="D236" i="8"/>
  <c r="D163" i="8"/>
  <c r="D48" i="8"/>
  <c r="D373" i="8"/>
  <c r="D465" i="8"/>
  <c r="D299" i="8"/>
  <c r="D401" i="8"/>
  <c r="D232" i="8"/>
  <c r="D148" i="8"/>
  <c r="D392" i="8"/>
  <c r="D210" i="8"/>
  <c r="D65" i="8"/>
  <c r="D104" i="8"/>
  <c r="D386" i="8"/>
  <c r="D473" i="8"/>
  <c r="D451" i="8"/>
  <c r="D499" i="8"/>
  <c r="D196" i="8"/>
  <c r="D370" i="8"/>
  <c r="D424" i="8"/>
  <c r="D313" i="8"/>
  <c r="D170" i="8"/>
  <c r="D154" i="8"/>
  <c r="D466" i="8"/>
  <c r="D75" i="8"/>
  <c r="D53" i="8"/>
  <c r="D93" i="8"/>
  <c r="D308" i="8"/>
  <c r="D45" i="8"/>
  <c r="D267" i="8"/>
  <c r="D375" i="8"/>
  <c r="D323" i="8"/>
  <c r="D159" i="8"/>
  <c r="D418" i="8"/>
  <c r="D431" i="8"/>
  <c r="D498" i="8"/>
  <c r="D287" i="8"/>
  <c r="D191" i="8"/>
  <c r="D181" i="8"/>
  <c r="D151" i="8"/>
  <c r="D131" i="8"/>
  <c r="D350" i="8"/>
  <c r="D79" i="8"/>
  <c r="D107" i="8"/>
  <c r="D461" i="8"/>
  <c r="D426" i="8"/>
  <c r="D423" i="8"/>
  <c r="D122" i="8"/>
  <c r="D206" i="8"/>
  <c r="D278" i="8"/>
  <c r="D276" i="8"/>
  <c r="D149" i="8"/>
  <c r="D273" i="8"/>
  <c r="D302" i="8"/>
  <c r="D439" i="8"/>
  <c r="D309" i="8"/>
  <c r="D221" i="8"/>
  <c r="D153" i="8"/>
  <c r="D95" i="8"/>
  <c r="D241" i="8"/>
  <c r="D400" i="8"/>
  <c r="D272" i="8"/>
  <c r="D393" i="8"/>
  <c r="D269" i="8"/>
  <c r="D202" i="8"/>
  <c r="D133" i="8"/>
  <c r="D80" i="8"/>
  <c r="D474" i="8"/>
  <c r="D360" i="8"/>
  <c r="D200" i="8"/>
  <c r="D504" i="8"/>
  <c r="D213" i="8"/>
  <c r="D147" i="8"/>
  <c r="D89" i="8"/>
  <c r="D384" i="8"/>
  <c r="D252" i="8"/>
  <c r="D261" i="8"/>
  <c r="D194" i="8"/>
  <c r="D128" i="8"/>
  <c r="D472" i="8"/>
  <c r="D344" i="8"/>
  <c r="D264" i="8"/>
  <c r="D77" i="8"/>
  <c r="D166" i="8"/>
  <c r="D184" i="8"/>
  <c r="D436" i="8"/>
  <c r="D397" i="8"/>
  <c r="D411" i="8"/>
  <c r="D113" i="8"/>
  <c r="D443" i="8"/>
  <c r="D235" i="8"/>
  <c r="D382" i="8"/>
  <c r="D471" i="8"/>
  <c r="D268" i="8"/>
  <c r="D367" i="8"/>
  <c r="D482" i="8"/>
  <c r="D315" i="8"/>
  <c r="D195" i="8"/>
  <c r="D433" i="8"/>
  <c r="D314" i="8"/>
  <c r="D141" i="8"/>
  <c r="D365" i="8"/>
  <c r="D390" i="8"/>
  <c r="D459" i="8"/>
  <c r="D50" i="8"/>
  <c r="D126" i="8"/>
  <c r="D214" i="8"/>
  <c r="D294" i="8"/>
  <c r="D340" i="8"/>
  <c r="D183" i="8"/>
  <c r="D507" i="8"/>
  <c r="D199" i="8"/>
  <c r="D270" i="8"/>
  <c r="D110" i="8"/>
  <c r="D293" i="8"/>
  <c r="D209" i="8"/>
  <c r="D377" i="8"/>
  <c r="D74" i="8"/>
  <c r="D479" i="8"/>
  <c r="D389" i="8"/>
  <c r="D197" i="8"/>
  <c r="D480" i="8"/>
  <c r="D345" i="8"/>
  <c r="D174" i="8"/>
  <c r="D263" i="8"/>
  <c r="D201" i="8"/>
  <c r="D449" i="8"/>
  <c r="D455" i="8"/>
  <c r="D72" i="8"/>
  <c r="D285" i="8"/>
  <c r="D477" i="8"/>
  <c r="D351" i="8"/>
  <c r="D346" i="8"/>
  <c r="D139" i="8"/>
  <c r="D348" i="8"/>
  <c r="D125" i="8"/>
  <c r="D450" i="8"/>
  <c r="D387" i="8"/>
  <c r="D271" i="8"/>
  <c r="D321" i="8"/>
  <c r="D204" i="8"/>
  <c r="D228" i="8"/>
  <c r="D192" i="8"/>
  <c r="D478" i="8"/>
  <c r="D354" i="8"/>
  <c r="D175" i="8"/>
  <c r="D82" i="8"/>
  <c r="D134" i="8"/>
  <c r="D230" i="8"/>
  <c r="D310" i="8"/>
  <c r="D404" i="8"/>
  <c r="D216" i="8"/>
  <c r="D179" i="8"/>
  <c r="D484" i="8"/>
  <c r="D222" i="8"/>
  <c r="D73" i="8"/>
  <c r="D114" i="8"/>
  <c r="D405" i="8"/>
  <c r="D277" i="8"/>
  <c r="D205" i="8"/>
  <c r="D140" i="8"/>
  <c r="D83" i="8"/>
  <c r="D168" i="8"/>
  <c r="D368" i="8"/>
  <c r="D220" i="8"/>
  <c r="D361" i="8"/>
  <c r="D250" i="8"/>
  <c r="D185" i="8"/>
  <c r="D119" i="8"/>
  <c r="D67" i="8"/>
  <c r="D456" i="8"/>
  <c r="D328" i="8"/>
  <c r="D138" i="8"/>
  <c r="D157" i="8"/>
  <c r="D101" i="8"/>
  <c r="D239" i="8"/>
  <c r="D496" i="8"/>
  <c r="D247" i="8"/>
  <c r="D52" i="8"/>
  <c r="D356" i="8"/>
  <c r="D257" i="8"/>
  <c r="D420" i="8"/>
  <c r="D497" i="8"/>
  <c r="D306" i="8"/>
  <c r="D487" i="8"/>
  <c r="D429" i="8"/>
  <c r="D414" i="8"/>
  <c r="D435" i="8"/>
  <c r="D343" i="8"/>
  <c r="D215" i="8"/>
  <c r="D483" i="8"/>
  <c r="D316" i="8"/>
  <c r="D227" i="8"/>
  <c r="D441" i="8"/>
  <c r="D318" i="8"/>
  <c r="D86" i="8"/>
  <c r="D142" i="8"/>
  <c r="D238" i="8"/>
  <c r="D468" i="8"/>
  <c r="D248" i="8"/>
  <c r="D445" i="8"/>
  <c r="D462" i="8"/>
  <c r="D493" i="8"/>
  <c r="D145" i="8"/>
  <c r="D130" i="8"/>
  <c r="D352" i="8"/>
  <c r="D280" i="8"/>
  <c r="D136" i="8"/>
  <c r="D226" i="8"/>
  <c r="D506" i="8"/>
  <c r="D432" i="8"/>
  <c r="D108" i="8"/>
  <c r="D237" i="8"/>
  <c r="D157" i="14"/>
  <c r="D391" i="14"/>
  <c r="D334" i="8"/>
  <c r="D217" i="8"/>
  <c r="D262" i="8"/>
  <c r="D98" i="8"/>
  <c r="D363" i="8"/>
  <c r="D501" i="8"/>
  <c r="D476" i="8"/>
  <c r="D171" i="8"/>
  <c r="D301" i="8"/>
  <c r="D396" i="8"/>
  <c r="D167" i="8"/>
  <c r="D410" i="8"/>
  <c r="D251" i="8"/>
  <c r="D296" i="8"/>
  <c r="D193" i="8"/>
  <c r="D111" i="8"/>
  <c r="D234" i="8"/>
  <c r="D490" i="8"/>
  <c r="D448" i="8"/>
  <c r="D115" i="8"/>
  <c r="D245" i="8"/>
  <c r="D297" i="14"/>
  <c r="D52" i="14"/>
  <c r="D366" i="8"/>
  <c r="D492" i="8"/>
  <c r="D258" i="8"/>
  <c r="D94" i="8"/>
  <c r="D291" i="8"/>
  <c r="D407" i="8"/>
  <c r="D463" i="8"/>
  <c r="D333" i="8"/>
  <c r="D188" i="8"/>
  <c r="D240" i="8"/>
  <c r="D437" i="8"/>
  <c r="D494" i="8"/>
  <c r="D355" i="8"/>
  <c r="D259" i="8"/>
  <c r="D172" i="8"/>
  <c r="D444" i="8"/>
  <c r="D64" i="14"/>
  <c r="D161" i="14"/>
  <c r="D71" i="14"/>
  <c r="D48" i="14"/>
  <c r="D340" i="14"/>
  <c r="D49" i="14"/>
  <c r="D50" i="14"/>
  <c r="D275" i="14"/>
  <c r="D322" i="14"/>
  <c r="D422" i="8"/>
  <c r="D260" i="8"/>
  <c r="D218" i="8"/>
  <c r="D229" i="8"/>
  <c r="D266" i="14"/>
  <c r="D485" i="8"/>
  <c r="D66" i="8"/>
  <c r="D102" i="8"/>
  <c r="D337" i="8"/>
  <c r="D458" i="8"/>
  <c r="D96" i="8"/>
  <c r="D305" i="8"/>
  <c r="D452" i="8"/>
  <c r="D353" i="8"/>
  <c r="D106" i="8"/>
  <c r="D224" i="8"/>
  <c r="D312" i="8"/>
  <c r="D225" i="8"/>
  <c r="D144" i="8"/>
  <c r="D242" i="8"/>
  <c r="D495" i="8"/>
  <c r="D464" i="8"/>
  <c r="D123" i="8"/>
  <c r="D253" i="8"/>
  <c r="D400" i="14"/>
  <c r="D398" i="8"/>
  <c r="D502" i="8"/>
  <c r="D186" i="8"/>
  <c r="D162" i="8"/>
  <c r="D335" i="8"/>
  <c r="D427" i="8"/>
  <c r="D453" i="8"/>
  <c r="D298" i="8"/>
  <c r="D203" i="8"/>
  <c r="D379" i="8"/>
  <c r="D78" i="8"/>
  <c r="D243" i="8"/>
  <c r="D362" i="8"/>
  <c r="D282" i="8"/>
  <c r="D488" i="8"/>
  <c r="D56" i="14"/>
  <c r="D274" i="8"/>
  <c r="D118" i="8"/>
  <c r="D223" i="8"/>
  <c r="D460" i="8"/>
  <c r="D324" i="8"/>
  <c r="D417" i="8"/>
  <c r="D109" i="8"/>
  <c r="D491" i="8"/>
  <c r="D158" i="8"/>
  <c r="D219" i="8"/>
  <c r="D399" i="8"/>
  <c r="D326" i="8"/>
  <c r="D440" i="8"/>
  <c r="D99" i="8"/>
  <c r="D500" i="8"/>
  <c r="D416" i="8"/>
  <c r="D103" i="8"/>
  <c r="D349" i="8"/>
  <c r="D266" i="8"/>
  <c r="D388" i="8"/>
  <c r="D244" i="8"/>
  <c r="D249" i="8"/>
  <c r="D338" i="8"/>
  <c r="D311" i="8"/>
  <c r="D376" i="8"/>
  <c r="D46" i="8"/>
  <c r="D150" i="8"/>
  <c r="D281" i="8"/>
  <c r="D288" i="8"/>
  <c r="D42" i="8"/>
  <c r="D160" i="8"/>
  <c r="D325" i="8"/>
  <c r="D419" i="14"/>
  <c r="D143" i="8"/>
  <c r="D430" i="8"/>
  <c r="D359" i="8"/>
  <c r="D182" i="8"/>
  <c r="D246" i="8"/>
  <c r="D265" i="8"/>
  <c r="D371" i="8"/>
  <c r="D90" i="8"/>
  <c r="D342" i="8"/>
  <c r="D161" i="8"/>
  <c r="D307" i="8"/>
  <c r="D489" i="8"/>
  <c r="D169" i="8"/>
  <c r="D358" i="8"/>
  <c r="D44" i="14"/>
  <c r="D497" i="14"/>
  <c r="D138" i="14"/>
  <c r="D105" i="14"/>
  <c r="D111" i="14"/>
  <c r="D357" i="14"/>
  <c r="D466" i="14"/>
  <c r="D367" i="14"/>
  <c r="D233" i="14"/>
  <c r="D244" i="14"/>
  <c r="D394" i="14"/>
  <c r="D421" i="14"/>
  <c r="D268" i="14"/>
  <c r="D96" i="14"/>
  <c r="D123" i="14"/>
  <c r="D338" i="14"/>
  <c r="D293" i="14"/>
  <c r="D191" i="14"/>
  <c r="D435" i="14"/>
  <c r="D240" i="14"/>
  <c r="D354" i="14"/>
  <c r="D444" i="14"/>
  <c r="D109" i="14"/>
  <c r="D75" i="14"/>
  <c r="D174" i="14"/>
  <c r="D74" i="14"/>
  <c r="D173" i="14"/>
  <c r="D229" i="14"/>
  <c r="D205" i="14"/>
  <c r="D154" i="14"/>
  <c r="D199" i="14"/>
  <c r="D430" i="14"/>
  <c r="D55" i="14"/>
  <c r="D192" i="14"/>
  <c r="D77" i="14"/>
  <c r="D142" i="14"/>
  <c r="D232" i="14"/>
  <c r="D69" i="14"/>
  <c r="D472" i="14"/>
  <c r="D87" i="14"/>
  <c r="D498" i="14"/>
  <c r="D183" i="14"/>
  <c r="D425" i="14"/>
  <c r="D178" i="14"/>
  <c r="D457" i="14"/>
  <c r="D182" i="14"/>
  <c r="D282" i="14"/>
  <c r="D456" i="14"/>
  <c r="D369" i="14"/>
  <c r="D81" i="14"/>
  <c r="D162" i="14"/>
  <c r="D86" i="14"/>
  <c r="D259" i="14"/>
  <c r="D210" i="14"/>
  <c r="D188" i="14"/>
  <c r="D252" i="14"/>
  <c r="D287" i="14"/>
  <c r="D171" i="14"/>
  <c r="D267" i="14"/>
  <c r="D376" i="14"/>
  <c r="D239" i="14"/>
  <c r="D180" i="14"/>
  <c r="D143" i="14"/>
  <c r="D280" i="14"/>
  <c r="D249" i="14"/>
  <c r="D160" i="14"/>
  <c r="D324" i="14"/>
  <c r="D380" i="14"/>
  <c r="D458" i="14"/>
  <c r="D443" i="14"/>
  <c r="D194" i="14"/>
  <c r="D412" i="14"/>
  <c r="D211" i="14"/>
  <c r="D186" i="14"/>
  <c r="D113" i="14"/>
  <c r="D117" i="14"/>
  <c r="D420" i="14"/>
  <c r="D92" i="14"/>
  <c r="D351" i="14"/>
  <c r="D321" i="14"/>
  <c r="D100" i="14"/>
  <c r="D488" i="14"/>
  <c r="D325" i="14"/>
  <c r="D250" i="14"/>
  <c r="D197" i="14"/>
  <c r="D426" i="14"/>
  <c r="D283" i="14"/>
  <c r="D461" i="14"/>
  <c r="D405" i="14"/>
  <c r="D227" i="14"/>
  <c r="D399" i="14"/>
  <c r="D363" i="14"/>
  <c r="D140" i="14"/>
  <c r="D454" i="14"/>
  <c r="D82" i="14"/>
  <c r="D392" i="14"/>
  <c r="D449" i="14"/>
  <c r="D345" i="14"/>
  <c r="D312" i="14"/>
  <c r="D198" i="14"/>
  <c r="D80" i="14"/>
  <c r="D385" i="14"/>
  <c r="D371" i="14"/>
  <c r="D236" i="14"/>
  <c r="D320" i="14"/>
  <c r="D304" i="14"/>
  <c r="D137" i="14"/>
  <c r="D409" i="14"/>
  <c r="D57" i="14"/>
  <c r="D65" i="14"/>
  <c r="D122" i="14"/>
  <c r="D70" i="14"/>
  <c r="D429" i="14"/>
  <c r="D413" i="14"/>
  <c r="D330" i="14"/>
  <c r="D331" i="14"/>
  <c r="D215" i="14"/>
  <c r="D106" i="14"/>
  <c r="D112" i="14"/>
  <c r="D262" i="14"/>
  <c r="D487" i="14"/>
  <c r="D294" i="14"/>
  <c r="D305" i="14"/>
  <c r="D90" i="14"/>
  <c r="D355" i="14"/>
  <c r="D128" i="14"/>
  <c r="D474" i="14"/>
  <c r="D455" i="14"/>
  <c r="D318" i="14"/>
  <c r="D155" i="14"/>
  <c r="D290" i="14"/>
  <c r="D201" i="14"/>
  <c r="D94" i="14"/>
  <c r="D403" i="14"/>
  <c r="D83" i="14"/>
  <c r="D195" i="14"/>
  <c r="D127" i="14"/>
  <c r="D209" i="14"/>
  <c r="D422" i="14"/>
  <c r="D465" i="14"/>
  <c r="D309" i="14"/>
  <c r="D151" i="14"/>
  <c r="D125" i="14"/>
  <c r="D98" i="14"/>
  <c r="D308" i="14"/>
  <c r="D167" i="14"/>
  <c r="D107" i="14"/>
  <c r="D272" i="14"/>
  <c r="D190" i="14"/>
  <c r="D342" i="14"/>
  <c r="D414" i="14"/>
  <c r="D326" i="14"/>
  <c r="D196" i="14"/>
  <c r="D446" i="14"/>
  <c r="D434" i="14"/>
  <c r="D221" i="14"/>
  <c r="D440" i="14"/>
  <c r="D390" i="14"/>
  <c r="D411" i="14"/>
  <c r="D349" i="14"/>
  <c r="D45" i="14"/>
  <c r="D147" i="14"/>
  <c r="D314" i="14"/>
  <c r="D288" i="14"/>
  <c r="D129" i="14"/>
  <c r="D153" i="14"/>
  <c r="D401" i="14"/>
  <c r="D179" i="14"/>
  <c r="D88" i="14"/>
  <c r="D246" i="14"/>
  <c r="D341" i="14"/>
  <c r="D373" i="14"/>
  <c r="D242" i="14"/>
  <c r="D494" i="14"/>
  <c r="D360" i="14"/>
  <c r="D415" i="14"/>
  <c r="D365" i="14"/>
  <c r="D375" i="14"/>
  <c r="D260" i="14"/>
  <c r="D350" i="14"/>
  <c r="D41" i="14"/>
  <c r="D398" i="14"/>
  <c r="D352" i="14"/>
  <c r="D296" i="14"/>
  <c r="D395" i="14"/>
  <c r="D118" i="14"/>
  <c r="D327" i="14"/>
  <c r="D277" i="14"/>
  <c r="D216" i="14"/>
  <c r="D255" i="14"/>
  <c r="D58" i="14"/>
  <c r="D66" i="14"/>
  <c r="D213" i="14"/>
  <c r="D238" i="14"/>
  <c r="D135" i="14"/>
  <c r="D254" i="14"/>
  <c r="D251" i="14"/>
  <c r="D473" i="14"/>
  <c r="D256" i="14"/>
  <c r="D208" i="14"/>
  <c r="D460" i="14"/>
  <c r="D148" i="14"/>
  <c r="D436" i="14"/>
  <c r="D300" i="14"/>
  <c r="D379" i="14"/>
  <c r="D303" i="14"/>
  <c r="D175" i="14"/>
  <c r="D383" i="14"/>
  <c r="D73" i="14"/>
  <c r="D362" i="14"/>
  <c r="D387" i="14"/>
  <c r="D447" i="14"/>
  <c r="D348" i="14"/>
  <c r="D207" i="14"/>
  <c r="D284" i="14"/>
  <c r="D152" i="14"/>
  <c r="D306" i="14"/>
  <c r="D68" i="14"/>
  <c r="D404" i="14"/>
  <c r="D471" i="14"/>
  <c r="D428" i="14"/>
  <c r="D347" i="14"/>
  <c r="D234" i="14"/>
  <c r="D164" i="14"/>
  <c r="D328" i="14"/>
  <c r="D241" i="14"/>
  <c r="D271" i="14"/>
  <c r="D295" i="14"/>
  <c r="D110" i="14"/>
  <c r="D108" i="14"/>
  <c r="D116" i="14"/>
  <c r="D437" i="14"/>
  <c r="D317" i="14"/>
  <c r="D319" i="14"/>
  <c r="D462" i="14"/>
  <c r="D302" i="14"/>
  <c r="D452" i="14"/>
  <c r="D416" i="14"/>
  <c r="D43" i="14"/>
  <c r="D132" i="14"/>
  <c r="D133" i="14"/>
  <c r="D378" i="14"/>
  <c r="D235" i="14"/>
  <c r="D490" i="14"/>
  <c r="D323" i="14"/>
  <c r="D91" i="14"/>
  <c r="D467" i="14"/>
  <c r="D84" i="14"/>
  <c r="D423" i="14"/>
  <c r="D388" i="14"/>
  <c r="D76" i="14"/>
  <c r="D468" i="14"/>
  <c r="D184" i="14"/>
  <c r="D103" i="14"/>
  <c r="D274" i="14"/>
  <c r="D93" i="14"/>
  <c r="D245" i="14"/>
  <c r="D119" i="14"/>
  <c r="D170" i="14"/>
  <c r="D185" i="14"/>
  <c r="D67" i="14"/>
  <c r="D124" i="14"/>
  <c r="D310" i="14"/>
  <c r="D382" i="14"/>
  <c r="D408" i="14"/>
  <c r="D299" i="14"/>
  <c r="D464" i="14"/>
  <c r="D361" i="14"/>
  <c r="D95" i="14"/>
  <c r="D104" i="14"/>
  <c r="D203" i="14"/>
  <c r="D218" i="14"/>
  <c r="D59" i="14"/>
  <c r="D441" i="14"/>
  <c r="D459" i="14"/>
  <c r="D289" i="14"/>
  <c r="D427" i="14"/>
  <c r="D410" i="14"/>
  <c r="D141" i="14"/>
  <c r="D261" i="14"/>
  <c r="D101" i="14"/>
  <c r="D285" i="14"/>
  <c r="D165" i="14"/>
  <c r="D231" i="14"/>
  <c r="D374" i="14"/>
  <c r="D120" i="14"/>
  <c r="D270" i="14"/>
  <c r="D202" i="14"/>
  <c r="D126" i="14"/>
  <c r="D470" i="14"/>
  <c r="D445" i="14"/>
  <c r="D281" i="14"/>
  <c r="D384" i="14"/>
  <c r="D301" i="14"/>
  <c r="D237" i="14"/>
  <c r="D145" i="14"/>
  <c r="D366" i="14"/>
  <c r="D121" i="14"/>
  <c r="D433" i="14"/>
  <c r="D51" i="14"/>
  <c r="D463" i="14"/>
  <c r="D491" i="14"/>
  <c r="D343" i="14"/>
  <c r="D226" i="14"/>
  <c r="D396" i="14"/>
  <c r="D381" i="14"/>
  <c r="D406" i="14"/>
  <c r="D397" i="14"/>
  <c r="D353" i="14"/>
  <c r="D253" i="14"/>
  <c r="D407" i="14"/>
  <c r="D329" i="14"/>
  <c r="D307" i="14"/>
  <c r="D206" i="14"/>
  <c r="D450" i="14"/>
  <c r="D149" i="14"/>
  <c r="D336" i="14"/>
  <c r="D225" i="14"/>
  <c r="D131" i="14"/>
  <c r="D335" i="14"/>
  <c r="D346" i="14"/>
  <c r="D102" i="14"/>
  <c r="D279" i="14"/>
  <c r="D115" i="14"/>
  <c r="D442" i="14"/>
  <c r="D431" i="14"/>
  <c r="D60" i="14"/>
  <c r="D85" i="14"/>
  <c r="D224" i="14"/>
  <c r="D176" i="14"/>
  <c r="D136" i="14"/>
  <c r="D159" i="14"/>
  <c r="D489" i="14"/>
  <c r="D356" i="14"/>
  <c r="D181" i="14"/>
  <c r="D311" i="14"/>
  <c r="D223" i="14"/>
  <c r="D42" i="14"/>
  <c r="D269" i="14"/>
  <c r="D496" i="14"/>
  <c r="D370" i="14"/>
  <c r="D334" i="14"/>
  <c r="D359" i="14"/>
  <c r="D243" i="14"/>
  <c r="D46" i="14"/>
  <c r="D214" i="14"/>
  <c r="D258" i="14"/>
  <c r="D453" i="14"/>
  <c r="D292" i="14"/>
  <c r="D139" i="14"/>
  <c r="D158" i="14"/>
  <c r="D61" i="14"/>
  <c r="D99" i="14"/>
  <c r="D386" i="14"/>
  <c r="D263" i="14"/>
  <c r="D364" i="14"/>
  <c r="D230" i="14"/>
  <c r="D89" i="14"/>
  <c r="D204" i="14"/>
  <c r="D276" i="14"/>
  <c r="D448" i="14"/>
  <c r="D389" i="14"/>
  <c r="D78" i="14"/>
  <c r="D193" i="14"/>
  <c r="D177" i="14"/>
  <c r="D114" i="14"/>
  <c r="D247" i="14"/>
  <c r="D72" i="14"/>
  <c r="D337" i="14"/>
  <c r="D372" i="14"/>
  <c r="D278" i="14"/>
  <c r="D424" i="14"/>
  <c r="D492" i="14"/>
  <c r="D333" i="14"/>
  <c r="D53" i="14"/>
  <c r="D257" i="14"/>
  <c r="D432" i="14"/>
  <c r="D344" i="14"/>
  <c r="D169" i="14"/>
  <c r="D97" i="14"/>
  <c r="D286" i="14"/>
  <c r="D222" i="14"/>
  <c r="D144" i="14"/>
  <c r="D228" i="14"/>
  <c r="D358" i="14"/>
  <c r="D248" i="14"/>
  <c r="D219" i="14"/>
  <c r="D339" i="14"/>
  <c r="D134" i="14"/>
  <c r="D451" i="14"/>
  <c r="D291" i="14"/>
  <c r="D438" i="14"/>
  <c r="D79" i="14"/>
  <c r="D469" i="14"/>
  <c r="D493" i="14"/>
  <c r="D212" i="14"/>
  <c r="D54" i="14"/>
  <c r="D166" i="14"/>
  <c r="D265" i="14"/>
  <c r="D495" i="14"/>
  <c r="D200" i="14"/>
  <c r="D332" i="14"/>
  <c r="D417" i="14"/>
  <c r="D368" i="14"/>
  <c r="D187" i="14"/>
  <c r="D156" i="14"/>
  <c r="D62" i="14"/>
  <c r="D47" i="14"/>
  <c r="D377" i="14"/>
  <c r="D146" i="14"/>
  <c r="D189" i="14"/>
  <c r="D264" i="14"/>
  <c r="D172" i="14"/>
  <c r="D273" i="14"/>
  <c r="D313" i="14"/>
  <c r="D315" i="14"/>
  <c r="D163" i="14"/>
  <c r="D150" i="14"/>
  <c r="D393" i="14"/>
  <c r="D316" i="14"/>
  <c r="D168" i="14"/>
  <c r="D402" i="14"/>
  <c r="D220" i="14"/>
  <c r="D130" i="14"/>
  <c r="D298" i="14"/>
  <c r="D439" i="14"/>
  <c r="D418" i="14"/>
  <c r="D63" i="14"/>
  <c r="D55" i="8"/>
  <c r="D59" i="8"/>
  <c r="D459" i="21"/>
  <c r="D455" i="21"/>
  <c r="D451" i="21"/>
  <c r="D460" i="21"/>
  <c r="D456" i="21"/>
  <c r="D452" i="21"/>
  <c r="D457" i="21"/>
  <c r="D453" i="21"/>
  <c r="D449" i="21"/>
  <c r="D458" i="21"/>
  <c r="D454" i="21"/>
  <c r="D450" i="21"/>
  <c r="D509" i="8"/>
  <c r="D520" i="8"/>
  <c r="D512" i="8"/>
  <c r="D519" i="8"/>
  <c r="D517" i="8"/>
  <c r="D515" i="8"/>
  <c r="D513" i="8"/>
  <c r="D511" i="8"/>
  <c r="D518" i="8"/>
  <c r="D516" i="8"/>
  <c r="D514" i="8"/>
  <c r="D510" i="8"/>
  <c r="D484" i="17"/>
  <c r="D480" i="17"/>
  <c r="D483" i="17"/>
  <c r="D479" i="17"/>
  <c r="D482" i="17"/>
  <c r="D478" i="17"/>
  <c r="D474" i="17"/>
  <c r="D481" i="17"/>
  <c r="D477" i="17"/>
  <c r="D473" i="17"/>
  <c r="D476" i="17"/>
  <c r="D475" i="17"/>
  <c r="D486" i="14"/>
  <c r="D482" i="14"/>
  <c r="D478" i="14"/>
  <c r="D485" i="14"/>
  <c r="D481" i="14"/>
  <c r="D477" i="14"/>
  <c r="D484" i="14"/>
  <c r="D480" i="14"/>
  <c r="D476" i="14"/>
  <c r="D483" i="14"/>
  <c r="D479" i="14"/>
  <c r="D475" i="14"/>
  <c r="D512" i="11"/>
  <c r="D534" i="11"/>
  <c r="D538" i="11"/>
  <c r="D542" i="11"/>
  <c r="D535" i="11"/>
  <c r="D539" i="11"/>
  <c r="D543" i="11"/>
  <c r="D536" i="11"/>
  <c r="D540" i="11"/>
  <c r="D544" i="11"/>
  <c r="D533" i="11"/>
  <c r="D537" i="11"/>
  <c r="D541" i="11"/>
  <c r="D361" i="24"/>
  <c r="D510" i="24"/>
  <c r="D514" i="24"/>
  <c r="D518" i="24"/>
  <c r="D509" i="24"/>
  <c r="D513" i="24"/>
  <c r="D517" i="24"/>
  <c r="D512" i="24"/>
  <c r="D516" i="24"/>
  <c r="D520" i="24"/>
  <c r="D511" i="24"/>
  <c r="D515" i="24"/>
  <c r="D519" i="24"/>
  <c r="D190" i="8"/>
  <c r="D231" i="8"/>
  <c r="D503" i="8"/>
  <c r="D135" i="8"/>
  <c r="D300" i="8"/>
  <c r="D283" i="8"/>
  <c r="D442" i="8"/>
  <c r="D381" i="8"/>
  <c r="D129" i="8"/>
  <c r="D475" i="8"/>
  <c r="D61" i="8"/>
  <c r="D57" i="8"/>
  <c r="D524" i="8"/>
  <c r="D531" i="8"/>
  <c r="D529" i="8"/>
  <c r="D527" i="8"/>
  <c r="D525" i="8"/>
  <c r="D522" i="8"/>
  <c r="D532" i="8"/>
  <c r="D530" i="8"/>
  <c r="D528" i="8"/>
  <c r="D526" i="8"/>
  <c r="D523" i="8"/>
  <c r="D521" i="8"/>
  <c r="D454" i="8"/>
  <c r="D207" i="8"/>
  <c r="D425" i="8"/>
  <c r="D317" i="8"/>
  <c r="D137" i="8"/>
  <c r="D508" i="8"/>
  <c r="D279" i="8"/>
  <c r="D198" i="8"/>
  <c r="D112" i="8"/>
  <c r="D41" i="8"/>
  <c r="D412" i="8"/>
  <c r="D256" i="8"/>
  <c r="D120" i="8"/>
  <c r="D43" i="8"/>
  <c r="D44" i="8"/>
  <c r="D395" i="8"/>
  <c r="D68" i="8"/>
  <c r="D290" i="8"/>
  <c r="D374" i="8"/>
  <c r="D446" i="8"/>
  <c r="D180" i="8"/>
  <c r="D409" i="8"/>
  <c r="D421" i="8"/>
  <c r="D303" i="8"/>
  <c r="D208" i="8"/>
  <c r="D127" i="8"/>
  <c r="D47" i="8"/>
  <c r="D428" i="8"/>
  <c r="D284" i="8"/>
  <c r="D97" i="8"/>
  <c r="D486" i="8"/>
  <c r="D470" i="8"/>
  <c r="D124" i="8"/>
  <c r="D383" i="8"/>
  <c r="D105" i="8"/>
  <c r="D292" i="8"/>
  <c r="D447" i="8"/>
  <c r="D330" i="8"/>
  <c r="D121" i="8"/>
  <c r="D419" i="8"/>
  <c r="D331" i="8"/>
  <c r="D481" i="8"/>
  <c r="D322" i="8"/>
  <c r="D394" i="8"/>
  <c r="D438" i="8"/>
  <c r="D164" i="8"/>
  <c r="D369" i="8"/>
  <c r="D84" i="8"/>
  <c r="D469" i="8"/>
  <c r="D505" i="8"/>
  <c r="D327" i="8"/>
  <c r="D255" i="8"/>
  <c r="D187" i="8"/>
  <c r="D132" i="8"/>
  <c r="D69" i="8"/>
  <c r="D152" i="8"/>
  <c r="D372" i="8"/>
  <c r="D212" i="8"/>
  <c r="D173" i="8"/>
  <c r="D347" i="8"/>
  <c r="D286" i="8"/>
  <c r="D434" i="8"/>
  <c r="D385" i="8"/>
  <c r="D413" i="8"/>
  <c r="D391" i="8"/>
  <c r="D211" i="8"/>
  <c r="D88" i="8"/>
  <c r="D380" i="8"/>
  <c r="D177" i="8"/>
  <c r="D415" i="8"/>
  <c r="D254" i="8"/>
  <c r="D402" i="8"/>
  <c r="D156" i="8"/>
  <c r="D457" i="8"/>
  <c r="D319" i="8"/>
  <c r="D176" i="8"/>
  <c r="D49" i="8"/>
  <c r="D364" i="8"/>
  <c r="D64" i="8"/>
  <c r="D62" i="8"/>
  <c r="D60" i="8"/>
  <c r="D58" i="8"/>
  <c r="D56" i="8"/>
  <c r="D54" i="8"/>
  <c r="D116" i="8"/>
  <c r="D72" i="11"/>
  <c r="D272" i="24"/>
  <c r="D371" i="11"/>
  <c r="D95" i="24"/>
  <c r="D354" i="11"/>
  <c r="D494" i="11"/>
  <c r="D338" i="24"/>
  <c r="D48" i="11"/>
  <c r="D78" i="11"/>
  <c r="D259" i="24"/>
  <c r="D163" i="11"/>
  <c r="D471" i="11"/>
  <c r="D529" i="11"/>
  <c r="E217" i="20"/>
  <c r="D318" i="17"/>
  <c r="D389" i="17"/>
  <c r="D158" i="17"/>
  <c r="E218" i="20"/>
  <c r="D175" i="21"/>
  <c r="D428" i="21"/>
  <c r="E219" i="20"/>
  <c r="D431" i="21"/>
  <c r="D326" i="21"/>
  <c r="E237" i="23"/>
  <c r="D263" i="21"/>
  <c r="D442" i="21"/>
  <c r="D388" i="17"/>
  <c r="D449" i="17"/>
  <c r="D234" i="17"/>
  <c r="D120" i="21"/>
  <c r="D71" i="11"/>
  <c r="D96" i="17"/>
  <c r="D580" i="21"/>
  <c r="D193" i="17"/>
  <c r="D325" i="21"/>
  <c r="D385" i="21"/>
  <c r="D206" i="17"/>
  <c r="D145" i="21"/>
  <c r="D75" i="17"/>
  <c r="E239" i="23"/>
  <c r="D388" i="24"/>
  <c r="D504" i="24"/>
  <c r="D448" i="24"/>
  <c r="D124" i="24"/>
  <c r="D371" i="24"/>
  <c r="D101" i="24"/>
  <c r="D178" i="24"/>
  <c r="D488" i="24"/>
  <c r="D132" i="24"/>
  <c r="D74" i="24"/>
  <c r="D238" i="24"/>
  <c r="D436" i="24"/>
  <c r="D367" i="24"/>
  <c r="D347" i="24"/>
  <c r="D508" i="24"/>
  <c r="D98" i="24"/>
  <c r="D378" i="24"/>
  <c r="D79" i="24"/>
  <c r="D317" i="24"/>
  <c r="D195" i="24"/>
  <c r="D318" i="24"/>
  <c r="D405" i="24"/>
  <c r="D152" i="24"/>
  <c r="D462" i="24"/>
  <c r="D122" i="24"/>
  <c r="D464" i="24"/>
  <c r="D123" i="24"/>
  <c r="D312" i="24"/>
  <c r="D473" i="24"/>
  <c r="D431" i="24"/>
  <c r="D412" i="24"/>
  <c r="D174" i="24"/>
  <c r="D137" i="24"/>
  <c r="D395" i="24"/>
  <c r="D307" i="24"/>
  <c r="D421" i="24"/>
  <c r="D303" i="24"/>
  <c r="D461" i="24"/>
  <c r="D187" i="24"/>
  <c r="D118" i="24"/>
  <c r="D94" i="24"/>
  <c r="D230" i="24"/>
  <c r="D507" i="24"/>
  <c r="D470" i="24"/>
  <c r="D71" i="24"/>
  <c r="D92" i="24"/>
  <c r="D121" i="24"/>
  <c r="D309" i="24"/>
  <c r="D304" i="24"/>
  <c r="D140" i="24"/>
  <c r="D262" i="24"/>
  <c r="D308" i="24"/>
  <c r="D422" i="24"/>
  <c r="D499" i="24"/>
  <c r="D362" i="24"/>
  <c r="D474" i="24"/>
  <c r="D205" i="24"/>
  <c r="D82" i="24"/>
  <c r="D358" i="24"/>
  <c r="D225" i="24"/>
  <c r="D330" i="24"/>
  <c r="D478" i="24"/>
  <c r="D129" i="24"/>
  <c r="D229" i="24"/>
  <c r="D116" i="24"/>
  <c r="D433" i="24"/>
  <c r="D316" i="24"/>
  <c r="D223" i="24"/>
  <c r="D506" i="24"/>
  <c r="D415" i="24"/>
  <c r="D253" i="24"/>
  <c r="D203" i="24"/>
  <c r="D257" i="24"/>
  <c r="D231" i="24"/>
  <c r="D386" i="24"/>
  <c r="D440" i="24"/>
  <c r="D260" i="24"/>
  <c r="D78" i="24"/>
  <c r="D406" i="24"/>
  <c r="D190" i="24"/>
  <c r="D214" i="24"/>
  <c r="D353" i="24"/>
  <c r="D271" i="24"/>
  <c r="D425" i="24"/>
  <c r="D193" i="24"/>
  <c r="D445" i="24"/>
  <c r="D399" i="24"/>
  <c r="D255" i="24"/>
  <c r="D135" i="24"/>
  <c r="D328" i="24"/>
  <c r="D466" i="24"/>
  <c r="D221" i="24"/>
  <c r="D393" i="24"/>
  <c r="D364" i="24"/>
  <c r="D100" i="24"/>
  <c r="D373" i="24"/>
  <c r="D117" i="24"/>
  <c r="D296" i="24"/>
  <c r="D145" i="24"/>
  <c r="D384" i="24"/>
  <c r="D377" i="24"/>
  <c r="D452" i="24"/>
  <c r="D493" i="24"/>
  <c r="D370" i="24"/>
  <c r="D349" i="24"/>
  <c r="D200" i="24"/>
  <c r="D484" i="24"/>
  <c r="D346" i="24"/>
  <c r="D411" i="24"/>
  <c r="D417" i="24"/>
  <c r="D311" i="24"/>
  <c r="D409" i="24"/>
  <c r="D501" i="24"/>
  <c r="D127" i="24"/>
  <c r="D228" i="24"/>
  <c r="D172" i="24"/>
  <c r="D423" i="24"/>
  <c r="D217" i="24"/>
  <c r="D242" i="24"/>
  <c r="D66" i="24"/>
  <c r="D292" i="24"/>
  <c r="D227" i="24"/>
  <c r="D476" i="24"/>
  <c r="D146" i="24"/>
  <c r="D267" i="24"/>
  <c r="D286" i="24"/>
  <c r="D331" i="24"/>
  <c r="D166" i="24"/>
  <c r="D348" i="24"/>
  <c r="D133" i="24"/>
  <c r="D287" i="24"/>
  <c r="D391" i="24"/>
  <c r="D76" i="24"/>
  <c r="D460" i="24"/>
  <c r="D490" i="24"/>
  <c r="D106" i="24"/>
  <c r="D48" i="24"/>
  <c r="D325" i="24"/>
  <c r="D158" i="24"/>
  <c r="D468" i="24"/>
  <c r="D392" i="24"/>
  <c r="D184" i="24"/>
  <c r="D155" i="24"/>
  <c r="D112" i="24"/>
  <c r="D491" i="24"/>
  <c r="D107" i="24"/>
  <c r="D366" i="24"/>
  <c r="D321" i="24"/>
  <c r="D459" i="24"/>
  <c r="D319" i="24"/>
  <c r="D236" i="24"/>
  <c r="D248" i="24"/>
  <c r="D360" i="24"/>
  <c r="D177" i="24"/>
  <c r="D268" i="24"/>
  <c r="D387" i="24"/>
  <c r="D276" i="24"/>
  <c r="D173" i="24"/>
  <c r="D175" i="24"/>
  <c r="D320" i="24"/>
  <c r="D500" i="24"/>
  <c r="D492" i="24"/>
  <c r="D379" i="24"/>
  <c r="D394" i="24"/>
  <c r="D91" i="24"/>
  <c r="D442" i="24"/>
  <c r="D70" i="24"/>
  <c r="D457" i="24"/>
  <c r="D482" i="24"/>
  <c r="D342" i="24"/>
  <c r="D305" i="24"/>
  <c r="D302" i="24"/>
  <c r="D334" i="24"/>
  <c r="D324" i="24"/>
  <c r="D294" i="24"/>
  <c r="D150" i="24"/>
  <c r="D359" i="24"/>
  <c r="D381" i="24"/>
  <c r="D420" i="24"/>
  <c r="D246" i="24"/>
  <c r="D249" i="24"/>
  <c r="D301" i="24"/>
  <c r="D198" i="24"/>
  <c r="D456" i="24"/>
  <c r="D204" i="24"/>
  <c r="D239" i="24"/>
  <c r="D290" i="24"/>
  <c r="D375" i="24"/>
  <c r="D196" i="24"/>
  <c r="D125" i="24"/>
  <c r="D327" i="24"/>
  <c r="D49" i="24"/>
  <c r="D111" i="24"/>
  <c r="D447" i="24"/>
  <c r="D169" i="24"/>
  <c r="D441" i="24"/>
  <c r="D333" i="24"/>
  <c r="D344" i="24"/>
  <c r="D454" i="24"/>
  <c r="D404" i="24"/>
  <c r="D69" i="24"/>
  <c r="D450" i="24"/>
  <c r="D156" i="24"/>
  <c r="D277" i="24"/>
  <c r="D192" i="24"/>
  <c r="D306" i="24"/>
  <c r="D86" i="24"/>
  <c r="D295" i="24"/>
  <c r="D369" i="24"/>
  <c r="D413" i="24"/>
  <c r="D446" i="24"/>
  <c r="D380" i="24"/>
  <c r="D220" i="24"/>
  <c r="D414" i="24"/>
  <c r="D428" i="24"/>
  <c r="D224" i="24"/>
  <c r="D258" i="24"/>
  <c r="D363" i="24"/>
  <c r="D481" i="24"/>
  <c r="D151" i="24"/>
  <c r="D210" i="24"/>
  <c r="D265" i="24"/>
  <c r="D144" i="24"/>
  <c r="D96" i="24"/>
  <c r="D299" i="24"/>
  <c r="D202" i="24"/>
  <c r="D458" i="24"/>
  <c r="D465" i="24"/>
  <c r="D389" i="24"/>
  <c r="D285" i="24"/>
  <c r="D93" i="24"/>
  <c r="D243" i="24"/>
  <c r="D427" i="24"/>
  <c r="D269" i="24"/>
  <c r="D50" i="24"/>
  <c r="D323" i="24"/>
  <c r="D235" i="24"/>
  <c r="D314" i="24"/>
  <c r="D339" i="24"/>
  <c r="D73" i="24"/>
  <c r="D289" i="24"/>
  <c r="D376" i="24"/>
  <c r="D89" i="24"/>
  <c r="D398" i="24"/>
  <c r="D182" i="24"/>
  <c r="D270" i="24"/>
  <c r="D293" i="24"/>
  <c r="D211" i="24"/>
  <c r="D382" i="24"/>
  <c r="D297" i="24"/>
  <c r="D336" i="24"/>
  <c r="D216" i="24"/>
  <c r="D263" i="24"/>
  <c r="D480" i="24"/>
  <c r="D189" i="24"/>
  <c r="D240" i="24"/>
  <c r="D212" i="24"/>
  <c r="D87" i="24"/>
  <c r="D403" i="24"/>
  <c r="D199" i="24"/>
  <c r="D52" i="24"/>
  <c r="D329" i="24"/>
  <c r="D251" i="24"/>
  <c r="D418" i="24"/>
  <c r="D68" i="24"/>
  <c r="D443" i="24"/>
  <c r="D234" i="24"/>
  <c r="D483" i="24"/>
  <c r="D455" i="24"/>
  <c r="D439" i="24"/>
  <c r="D119" i="24"/>
  <c r="D471" i="24"/>
  <c r="D201" i="24"/>
  <c r="D400" i="24"/>
  <c r="D383" i="24"/>
  <c r="D475" i="24"/>
  <c r="D390" i="24"/>
  <c r="D495" i="24"/>
  <c r="D397" i="24"/>
  <c r="D222" i="24"/>
  <c r="D283" i="24"/>
  <c r="D188" i="24"/>
  <c r="D494" i="24"/>
  <c r="D113" i="24"/>
  <c r="D136" i="24"/>
  <c r="D164" i="24"/>
  <c r="D256" i="24"/>
  <c r="D170" i="24"/>
  <c r="D126" i="24"/>
  <c r="D128" i="24"/>
  <c r="D345" i="24"/>
  <c r="D131" i="24"/>
  <c r="D165" i="24"/>
  <c r="D372" i="24"/>
  <c r="D88" i="24"/>
  <c r="D264" i="24"/>
  <c r="D407" i="24"/>
  <c r="D75" i="24"/>
  <c r="D109" i="24"/>
  <c r="D266" i="24"/>
  <c r="D149" i="24"/>
  <c r="D213" i="24"/>
  <c r="D186" i="24"/>
  <c r="D284" i="24"/>
  <c r="D326" i="24"/>
  <c r="D180" i="24"/>
  <c r="D162" i="24"/>
  <c r="D154" i="24"/>
  <c r="D176" i="24"/>
  <c r="D161" i="24"/>
  <c r="D108" i="24"/>
  <c r="D81" i="24"/>
  <c r="D219" i="24"/>
  <c r="D254" i="24"/>
  <c r="D114" i="24"/>
  <c r="D159" i="24"/>
  <c r="D84" i="24"/>
  <c r="D469" i="24"/>
  <c r="D142" i="24"/>
  <c r="D163" i="24"/>
  <c r="D322" i="24"/>
  <c r="D432" i="24"/>
  <c r="D337" i="24"/>
  <c r="D352" i="24"/>
  <c r="D343" i="24"/>
  <c r="D496" i="24"/>
  <c r="D51" i="24"/>
  <c r="D250" i="24"/>
  <c r="D273" i="24"/>
  <c r="D291" i="24"/>
  <c r="D477" i="24"/>
  <c r="D318" i="11"/>
  <c r="D480" i="11"/>
  <c r="D293" i="11"/>
  <c r="D160" i="11"/>
  <c r="D423" i="11"/>
  <c r="D91" i="11"/>
  <c r="D523" i="11"/>
  <c r="D137" i="11"/>
  <c r="D424" i="24"/>
  <c r="D226" i="24"/>
  <c r="D47" i="24"/>
  <c r="D513" i="11"/>
  <c r="D259" i="11"/>
  <c r="D341" i="11"/>
  <c r="D476" i="11"/>
  <c r="D344" i="11"/>
  <c r="D486" i="11"/>
  <c r="D362" i="11"/>
  <c r="D262" i="11"/>
  <c r="D520" i="11"/>
  <c r="D175" i="11"/>
  <c r="D373" i="11"/>
  <c r="D446" i="11"/>
  <c r="D277" i="11"/>
  <c r="D505" i="24"/>
  <c r="D209" i="24"/>
  <c r="D134" i="24"/>
  <c r="D313" i="24"/>
  <c r="D502" i="24"/>
  <c r="D252" i="24"/>
  <c r="D215" i="24"/>
  <c r="D99" i="24"/>
  <c r="D112" i="11"/>
  <c r="D159" i="11"/>
  <c r="D387" i="11"/>
  <c r="D85" i="11"/>
  <c r="D418" i="11"/>
  <c r="D472" i="11"/>
  <c r="D65" i="11"/>
  <c r="D432" i="11"/>
  <c r="D115" i="11"/>
  <c r="D86" i="11"/>
  <c r="D245" i="11"/>
  <c r="D81" i="11"/>
  <c r="D44" i="11"/>
  <c r="D275" i="24"/>
  <c r="D479" i="24"/>
  <c r="D157" i="24"/>
  <c r="D147" i="24"/>
  <c r="D181" i="24"/>
  <c r="D183" i="24"/>
  <c r="D237" i="24"/>
  <c r="D230" i="11"/>
  <c r="D271" i="11"/>
  <c r="D282" i="11"/>
  <c r="D438" i="24"/>
  <c r="D532" i="11"/>
  <c r="D497" i="11"/>
  <c r="D495" i="11"/>
  <c r="D46" i="11"/>
  <c r="D142" i="11"/>
  <c r="D357" i="11"/>
  <c r="D235" i="11"/>
  <c r="D409" i="11"/>
  <c r="D148" i="11"/>
  <c r="D94" i="11"/>
  <c r="D410" i="11"/>
  <c r="D219" i="11"/>
  <c r="D527" i="11"/>
  <c r="D214" i="11"/>
  <c r="D472" i="24"/>
  <c r="D315" i="24"/>
  <c r="D449" i="24"/>
  <c r="D310" i="24"/>
  <c r="D335" i="24"/>
  <c r="D179" i="24"/>
  <c r="D288" i="24"/>
  <c r="D338" i="11"/>
  <c r="D218" i="11"/>
  <c r="D196" i="11"/>
  <c r="D447" i="11"/>
  <c r="D77" i="11"/>
  <c r="D165" i="11"/>
  <c r="D98" i="11"/>
  <c r="D183" i="11"/>
  <c r="D413" i="11"/>
  <c r="D295" i="11"/>
  <c r="D170" i="11"/>
  <c r="D248" i="11"/>
  <c r="D554" i="11"/>
  <c r="D408" i="24"/>
  <c r="D143" i="24"/>
  <c r="D167" i="24"/>
  <c r="D416" i="24"/>
  <c r="D274" i="24"/>
  <c r="D282" i="24"/>
  <c r="D397" i="11"/>
  <c r="D80" i="24"/>
  <c r="D84" i="11"/>
  <c r="D261" i="24"/>
  <c r="D384" i="11"/>
  <c r="D327" i="11"/>
  <c r="D208" i="11"/>
  <c r="D232" i="11"/>
  <c r="D374" i="11"/>
  <c r="D326" i="11"/>
  <c r="D232" i="24"/>
  <c r="D97" i="24"/>
  <c r="D498" i="24"/>
  <c r="D233" i="24"/>
  <c r="D356" i="24"/>
  <c r="D396" i="24"/>
  <c r="D51" i="11"/>
  <c r="D390" i="11"/>
  <c r="D389" i="11"/>
  <c r="D111" i="11"/>
  <c r="D353" i="11"/>
  <c r="D127" i="11"/>
  <c r="D173" i="11"/>
  <c r="D364" i="11"/>
  <c r="D320" i="11"/>
  <c r="D154" i="11"/>
  <c r="D452" i="11"/>
  <c r="D256" i="11"/>
  <c r="D108" i="11"/>
  <c r="D522" i="11"/>
  <c r="D254" i="11"/>
  <c r="D188" i="11"/>
  <c r="D425" i="11"/>
  <c r="D119" i="11"/>
  <c r="D553" i="11"/>
  <c r="D272" i="11"/>
  <c r="D155" i="11"/>
  <c r="D336" i="11"/>
  <c r="D99" i="11"/>
  <c r="D355" i="11"/>
  <c r="D332" i="11"/>
  <c r="D195" i="11"/>
  <c r="D514" i="11"/>
  <c r="D66" i="11"/>
  <c r="D95" i="11"/>
  <c r="D231" i="11"/>
  <c r="D407" i="11"/>
  <c r="D47" i="11"/>
  <c r="D267" i="11"/>
  <c r="D498" i="11"/>
  <c r="D465" i="11"/>
  <c r="D546" i="11"/>
  <c r="D89" i="11"/>
  <c r="D250" i="11"/>
  <c r="D392" i="11"/>
  <c r="D134" i="11"/>
  <c r="D528" i="11"/>
  <c r="D172" i="11"/>
  <c r="D347" i="11"/>
  <c r="D279" i="11"/>
  <c r="D393" i="11"/>
  <c r="D342" i="11"/>
  <c r="D217" i="11"/>
  <c r="D129" i="11"/>
  <c r="D225" i="11"/>
  <c r="D50" i="11"/>
  <c r="D180" i="11"/>
  <c r="D211" i="11"/>
  <c r="D236" i="11"/>
  <c r="D414" i="11"/>
  <c r="D317" i="11"/>
  <c r="D403" i="11"/>
  <c r="D103" i="11"/>
  <c r="D415" i="11"/>
  <c r="D213" i="11"/>
  <c r="D545" i="11"/>
  <c r="D275" i="11"/>
  <c r="D169" i="11"/>
  <c r="D257" i="11"/>
  <c r="D49" i="11"/>
  <c r="D337" i="11"/>
  <c r="D240" i="11"/>
  <c r="D525" i="11"/>
  <c r="D428" i="11"/>
  <c r="D193" i="11"/>
  <c r="D515" i="11"/>
  <c r="D164" i="11"/>
  <c r="D547" i="11"/>
  <c r="D177" i="11"/>
  <c r="D350" i="11"/>
  <c r="D294" i="11"/>
  <c r="D75" i="11"/>
  <c r="D234" i="11"/>
  <c r="D340" i="11"/>
  <c r="D285" i="11"/>
  <c r="D278" i="11"/>
  <c r="D153" i="11"/>
  <c r="D238" i="11"/>
  <c r="D289" i="11"/>
  <c r="D427" i="11"/>
  <c r="D482" i="11"/>
  <c r="D92" i="11"/>
  <c r="D68" i="11"/>
  <c r="D396" i="11"/>
  <c r="D87" i="11"/>
  <c r="D442" i="11"/>
  <c r="D200" i="11"/>
  <c r="D368" i="11"/>
  <c r="D118" i="11"/>
  <c r="D483" i="11"/>
  <c r="D114" i="11"/>
  <c r="D506" i="11"/>
  <c r="D380" i="11"/>
  <c r="D138" i="11"/>
  <c r="D304" i="11"/>
  <c r="D74" i="11"/>
  <c r="D128" i="11"/>
  <c r="D312" i="11"/>
  <c r="D324" i="11"/>
  <c r="D136" i="11"/>
  <c r="D319" i="11"/>
  <c r="D303" i="11"/>
  <c r="D500" i="11"/>
  <c r="D449" i="11"/>
  <c r="D511" i="11"/>
  <c r="D292" i="11"/>
  <c r="D435" i="11"/>
  <c r="D305" i="11"/>
  <c r="D222" i="11"/>
  <c r="D121" i="11"/>
  <c r="D310" i="11"/>
  <c r="D298" i="11"/>
  <c r="D276" i="11"/>
  <c r="D221" i="11"/>
  <c r="D479" i="11"/>
  <c r="D166" i="11"/>
  <c r="D366" i="11"/>
  <c r="D161" i="11"/>
  <c r="D491" i="11"/>
  <c r="D504" i="11"/>
  <c r="D485" i="11"/>
  <c r="D457" i="11"/>
  <c r="D434" i="11"/>
  <c r="D345" i="11"/>
  <c r="D186" i="11"/>
  <c r="D456" i="11"/>
  <c r="D335" i="11"/>
  <c r="D496" i="11"/>
  <c r="D378" i="11"/>
  <c r="D460" i="11"/>
  <c r="D201" i="11"/>
  <c r="D395" i="11"/>
  <c r="D484" i="11"/>
  <c r="D244" i="11"/>
  <c r="D315" i="11"/>
  <c r="D406" i="11"/>
  <c r="D517" i="11"/>
  <c r="D458" i="11"/>
  <c r="D551" i="11"/>
  <c r="D266" i="11"/>
  <c r="D343" i="11"/>
  <c r="D455" i="11"/>
  <c r="D253" i="11"/>
  <c r="D197" i="11"/>
  <c r="D149" i="11"/>
  <c r="D187" i="11"/>
  <c r="D90" i="11"/>
  <c r="D135" i="11"/>
  <c r="D274" i="11"/>
  <c r="D233" i="11"/>
  <c r="D493" i="11"/>
  <c r="D307" i="11"/>
  <c r="D360" i="11"/>
  <c r="D96" i="11"/>
  <c r="D509" i="11"/>
  <c r="D349" i="11"/>
  <c r="D143" i="11"/>
  <c r="D311" i="11"/>
  <c r="D417" i="11"/>
  <c r="D162" i="11"/>
  <c r="D284" i="11"/>
  <c r="D101" i="11"/>
  <c r="D379" i="11"/>
  <c r="D333" i="11"/>
  <c r="D401" i="11"/>
  <c r="D264" i="11"/>
  <c r="D499" i="11"/>
  <c r="D130" i="11"/>
  <c r="D436" i="11"/>
  <c r="D370" i="11"/>
  <c r="D270" i="11"/>
  <c r="D419" i="11"/>
  <c r="D224" i="11"/>
  <c r="D329" i="11"/>
  <c r="D146" i="11"/>
  <c r="D367" i="11"/>
  <c r="D420" i="11"/>
  <c r="D243" i="11"/>
  <c r="D488" i="11"/>
  <c r="D377" i="11"/>
  <c r="D468" i="11"/>
  <c r="D157" i="11"/>
  <c r="D198" i="11"/>
  <c r="D439" i="11"/>
  <c r="D52" i="11"/>
  <c r="D226" i="11"/>
  <c r="D220" i="11"/>
  <c r="D505" i="11"/>
  <c r="D123" i="11"/>
  <c r="D132" i="11"/>
  <c r="D382" i="11"/>
  <c r="D209" i="11"/>
  <c r="D405" i="11"/>
  <c r="D478" i="11"/>
  <c r="D404" i="11"/>
  <c r="D93" i="11"/>
  <c r="D110" i="11"/>
  <c r="D107" i="11"/>
  <c r="D290" i="11"/>
  <c r="D79" i="11"/>
  <c r="D385" i="11"/>
  <c r="D126" i="11"/>
  <c r="D358" i="11"/>
  <c r="D70" i="11"/>
  <c r="D97" i="11"/>
  <c r="D399" i="11"/>
  <c r="D314" i="11"/>
  <c r="D508" i="11"/>
  <c r="D144" i="11"/>
  <c r="D215" i="11"/>
  <c r="D291" i="11"/>
  <c r="D185" i="11"/>
  <c r="D117" i="11"/>
  <c r="D475" i="11"/>
  <c r="D473" i="11"/>
  <c r="D556" i="11"/>
  <c r="D179" i="11"/>
  <c r="D176" i="11"/>
  <c r="D464" i="11"/>
  <c r="D156" i="11"/>
  <c r="D388" i="11"/>
  <c r="D227" i="11"/>
  <c r="D251" i="11"/>
  <c r="D400" i="11"/>
  <c r="D67" i="11"/>
  <c r="D242" i="11"/>
  <c r="D269" i="11"/>
  <c r="D190" i="11"/>
  <c r="D550" i="11"/>
  <c r="D300" i="11"/>
  <c r="D334" i="11"/>
  <c r="D237" i="11"/>
  <c r="D106" i="11"/>
  <c r="D104" i="11"/>
  <c r="D167" i="11"/>
  <c r="D255" i="11"/>
  <c r="D426" i="11"/>
  <c r="D477" i="11"/>
  <c r="D519" i="11"/>
  <c r="D105" i="11"/>
  <c r="D216" i="11"/>
  <c r="D363" i="11"/>
  <c r="D412" i="11"/>
  <c r="D229" i="11"/>
  <c r="D140" i="11"/>
  <c r="D470" i="11"/>
  <c r="D131" i="11"/>
  <c r="D313" i="11"/>
  <c r="D263" i="11"/>
  <c r="D489" i="11"/>
  <c r="D369" i="11"/>
  <c r="D431" i="11"/>
  <c r="D474" i="11"/>
  <c r="D443" i="11"/>
  <c r="D299" i="11"/>
  <c r="D486" i="24"/>
  <c r="D440" i="11"/>
  <c r="D421" i="11"/>
  <c r="D171" i="11"/>
  <c r="D212" i="11"/>
  <c r="D526" i="11"/>
  <c r="D365" i="11"/>
  <c r="D402" i="11"/>
  <c r="D145" i="11"/>
  <c r="D178" i="11"/>
  <c r="D348" i="11"/>
  <c r="D88" i="11"/>
  <c r="D223" i="11"/>
  <c r="D490" i="11"/>
  <c r="D207" i="11"/>
  <c r="D433" i="11"/>
  <c r="D109" i="11"/>
  <c r="D549" i="11"/>
  <c r="D391" i="11"/>
  <c r="D41" i="11"/>
  <c r="D350" i="24"/>
  <c r="D279" i="24"/>
  <c r="D463" i="24"/>
  <c r="D355" i="24"/>
  <c r="D435" i="24"/>
  <c r="D332" i="24"/>
  <c r="D489" i="24"/>
  <c r="D331" i="11"/>
  <c r="D130" i="24"/>
  <c r="D338" i="21"/>
  <c r="D162" i="21"/>
  <c r="D105" i="21"/>
  <c r="D434" i="21"/>
  <c r="D295" i="21"/>
  <c r="D296" i="21"/>
  <c r="D89" i="21"/>
  <c r="D312" i="21"/>
  <c r="D432" i="21"/>
  <c r="D189" i="21"/>
  <c r="D156" i="21"/>
  <c r="D229" i="21"/>
  <c r="D388" i="21"/>
  <c r="D221" i="21"/>
  <c r="D231" i="21"/>
  <c r="D155" i="21"/>
  <c r="D42" i="21"/>
  <c r="D248" i="21"/>
  <c r="D409" i="21"/>
  <c r="D352" i="21"/>
  <c r="D439" i="21"/>
  <c r="D251" i="21"/>
  <c r="D353" i="21"/>
  <c r="D151" i="21"/>
  <c r="D419" i="21"/>
  <c r="D167" i="21"/>
  <c r="D438" i="21"/>
  <c r="D68" i="21"/>
  <c r="D293" i="21"/>
  <c r="D140" i="21"/>
  <c r="D200" i="21"/>
  <c r="D67" i="21"/>
  <c r="D95" i="21"/>
  <c r="D154" i="21"/>
  <c r="D430" i="21"/>
  <c r="D234" i="21"/>
  <c r="D242" i="21"/>
  <c r="D195" i="21"/>
  <c r="D360" i="21"/>
  <c r="D570" i="21"/>
  <c r="D215" i="21"/>
  <c r="D381" i="21"/>
  <c r="D291" i="21"/>
  <c r="D96" i="21"/>
  <c r="D165" i="21"/>
  <c r="D378" i="21"/>
  <c r="D358" i="21"/>
  <c r="D331" i="21"/>
  <c r="D275" i="21"/>
  <c r="D398" i="21"/>
  <c r="D356" i="21"/>
  <c r="D444" i="21"/>
  <c r="D334" i="21"/>
  <c r="D199" i="21"/>
  <c r="D386" i="21"/>
  <c r="D319" i="21"/>
  <c r="D245" i="21"/>
  <c r="D404" i="21"/>
  <c r="D273" i="21"/>
  <c r="D71" i="21"/>
  <c r="D413" i="21"/>
  <c r="D309" i="21"/>
  <c r="D367" i="21"/>
  <c r="D230" i="21"/>
  <c r="D70" i="21"/>
  <c r="D311" i="21"/>
  <c r="D387" i="21"/>
  <c r="D93" i="21"/>
  <c r="D373" i="21"/>
  <c r="D332" i="21"/>
  <c r="D278" i="21"/>
  <c r="D362" i="21"/>
  <c r="D47" i="21"/>
  <c r="D370" i="21"/>
  <c r="D163" i="21"/>
  <c r="D203" i="21"/>
  <c r="D447" i="21"/>
  <c r="D103" i="21"/>
  <c r="D574" i="21"/>
  <c r="D284" i="21"/>
  <c r="D261" i="21"/>
  <c r="D339" i="21"/>
  <c r="D90" i="21"/>
  <c r="D279" i="21"/>
  <c r="D256" i="21"/>
  <c r="D198" i="21"/>
  <c r="D108" i="21"/>
  <c r="D366" i="21"/>
  <c r="D196" i="21"/>
  <c r="D350" i="21"/>
  <c r="D48" i="21"/>
  <c r="D576" i="21"/>
  <c r="D290" i="21"/>
  <c r="D143" i="21"/>
  <c r="D359" i="21"/>
  <c r="D276" i="21"/>
  <c r="D172" i="21"/>
  <c r="D179" i="21"/>
  <c r="D410" i="21"/>
  <c r="D255" i="21"/>
  <c r="D369" i="21"/>
  <c r="D285" i="21"/>
  <c r="D364" i="21"/>
  <c r="D235" i="21"/>
  <c r="D147" i="21"/>
  <c r="D335" i="21"/>
  <c r="D211" i="21"/>
  <c r="D49" i="21"/>
  <c r="D393" i="21"/>
  <c r="D141" i="21"/>
  <c r="D443" i="21"/>
  <c r="D122" i="21"/>
  <c r="D250" i="21"/>
  <c r="D408" i="21"/>
  <c r="D192" i="21"/>
  <c r="D116" i="21"/>
  <c r="D227" i="21"/>
  <c r="D269" i="21"/>
  <c r="D289" i="21"/>
  <c r="D157" i="21"/>
  <c r="D435" i="21"/>
  <c r="D348" i="21"/>
  <c r="D318" i="21"/>
  <c r="D303" i="21"/>
  <c r="D150" i="21"/>
  <c r="D258" i="21"/>
  <c r="D392" i="21"/>
  <c r="D403" i="21"/>
  <c r="D321" i="21"/>
  <c r="D176" i="21"/>
  <c r="E240" i="23"/>
  <c r="D4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438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208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53" i="24"/>
  <c r="D54" i="24"/>
  <c r="D55" i="24"/>
  <c r="D56" i="24"/>
  <c r="D57" i="24"/>
  <c r="D58" i="24"/>
  <c r="D59" i="24"/>
  <c r="D60" i="24"/>
  <c r="D61" i="24"/>
  <c r="D62" i="24"/>
  <c r="D63" i="24"/>
  <c r="D64" i="24"/>
  <c r="E238" i="23"/>
  <c r="D207" i="24"/>
  <c r="D175" i="17"/>
  <c r="D279" i="17"/>
  <c r="D350" i="17"/>
  <c r="D84" i="17"/>
  <c r="D190" i="17"/>
  <c r="D66" i="17"/>
  <c r="D44" i="17"/>
  <c r="D316" i="17"/>
  <c r="D280" i="17"/>
  <c r="D143" i="17"/>
  <c r="D45" i="17"/>
  <c r="D239" i="17"/>
  <c r="D89" i="17"/>
  <c r="D77" i="17"/>
  <c r="D249" i="17"/>
  <c r="D365" i="17"/>
  <c r="D107" i="17"/>
  <c r="D410" i="17"/>
  <c r="D317" i="17"/>
  <c r="D486" i="17"/>
  <c r="D162" i="17"/>
  <c r="D307" i="17"/>
  <c r="D81" i="17"/>
  <c r="D165" i="17"/>
  <c r="D407" i="17"/>
  <c r="D157" i="17"/>
  <c r="D43" i="17"/>
  <c r="D71" i="17"/>
  <c r="D444" i="17"/>
  <c r="D437" i="21"/>
  <c r="D184" i="21"/>
  <c r="D112" i="21"/>
  <c r="D397" i="21"/>
  <c r="D569" i="21"/>
  <c r="D239" i="21"/>
  <c r="D178" i="21"/>
  <c r="D323" i="21"/>
  <c r="D201" i="21"/>
  <c r="D322" i="17"/>
  <c r="D235" i="17"/>
  <c r="D372" i="17"/>
  <c r="D283" i="17"/>
  <c r="D268" i="11"/>
  <c r="D74" i="17"/>
  <c r="D351" i="11"/>
  <c r="D383" i="11"/>
  <c r="D43" i="11"/>
  <c r="D210" i="11"/>
  <c r="D46" i="17"/>
  <c r="D494" i="17"/>
  <c r="D381" i="17"/>
  <c r="D488" i="17"/>
  <c r="D151" i="17"/>
  <c r="D268" i="17"/>
  <c r="D402" i="17"/>
  <c r="D82" i="17"/>
  <c r="D201" i="17"/>
  <c r="D259" i="17"/>
  <c r="D68" i="17"/>
  <c r="D391" i="17"/>
  <c r="D256" i="17"/>
  <c r="D164" i="17"/>
  <c r="D408" i="17"/>
  <c r="D126" i="17"/>
  <c r="D445" i="17"/>
  <c r="D393" i="17"/>
  <c r="D219" i="17"/>
  <c r="D304" i="17"/>
  <c r="D205" i="17"/>
  <c r="D163" i="17"/>
  <c r="D264" i="17"/>
  <c r="D122" i="17"/>
  <c r="D177" i="17"/>
  <c r="D439" i="17"/>
  <c r="D303" i="17"/>
  <c r="D50" i="17"/>
  <c r="D276" i="17"/>
  <c r="D424" i="17"/>
  <c r="D363" i="17"/>
  <c r="D492" i="11"/>
  <c r="D288" i="11"/>
  <c r="D346" i="11"/>
  <c r="D296" i="11"/>
  <c r="D518" i="11"/>
  <c r="D308" i="11"/>
  <c r="D150" i="11"/>
  <c r="D139" i="11"/>
  <c r="D521" i="11"/>
  <c r="D501" i="11"/>
  <c r="D302" i="11"/>
  <c r="D459" i="11"/>
  <c r="D69" i="11"/>
  <c r="D555" i="11"/>
  <c r="D451" i="11"/>
  <c r="D246" i="11"/>
  <c r="D383" i="17"/>
  <c r="D192" i="11"/>
  <c r="D430" i="11"/>
  <c r="D301" i="11"/>
  <c r="D236" i="17"/>
  <c r="D485" i="17"/>
  <c r="D147" i="17"/>
  <c r="D304" i="21"/>
  <c r="D98" i="21"/>
  <c r="D356" i="11"/>
  <c r="D377" i="21"/>
  <c r="D347" i="21"/>
  <c r="D578" i="21"/>
  <c r="D106" i="21"/>
  <c r="D456" i="17"/>
  <c r="D127" i="21"/>
  <c r="D78" i="21"/>
  <c r="D132" i="21"/>
  <c r="D94" i="21"/>
  <c r="D174" i="21"/>
  <c r="D97" i="21"/>
  <c r="D299" i="21"/>
  <c r="D374" i="24"/>
  <c r="D340" i="24"/>
  <c r="D138" i="24"/>
  <c r="D102" i="24"/>
  <c r="D434" i="24"/>
  <c r="D193" i="21"/>
  <c r="D139" i="21"/>
  <c r="D238" i="21"/>
  <c r="D138" i="17"/>
  <c r="D188" i="21"/>
  <c r="D282" i="21"/>
  <c r="D437" i="24"/>
  <c r="D451" i="24"/>
  <c r="D503" i="24"/>
  <c r="D247" i="24"/>
  <c r="D218" i="24"/>
  <c r="D206" i="24"/>
  <c r="D429" i="24"/>
  <c r="D194" i="24"/>
  <c r="D120" i="24"/>
  <c r="D357" i="24"/>
  <c r="D327" i="21"/>
  <c r="D182" i="21"/>
  <c r="D302" i="21"/>
  <c r="D297" i="21"/>
  <c r="D272" i="21"/>
  <c r="D128" i="21"/>
  <c r="D137" i="21"/>
  <c r="D52" i="21"/>
  <c r="D220" i="17"/>
  <c r="D447" i="17"/>
  <c r="D257" i="21"/>
  <c r="D436" i="21"/>
  <c r="D244" i="21"/>
  <c r="D427" i="21"/>
  <c r="D307" i="21"/>
  <c r="D86" i="21"/>
  <c r="D109" i="21"/>
  <c r="D117" i="21"/>
  <c r="D421" i="21"/>
  <c r="D355" i="21"/>
  <c r="D271" i="21"/>
  <c r="D153" i="21"/>
  <c r="D205" i="21"/>
  <c r="D69" i="21"/>
  <c r="D223" i="21"/>
  <c r="D294" i="21"/>
  <c r="D264" i="21"/>
  <c r="D357" i="21"/>
  <c r="D185" i="21"/>
  <c r="D204" i="21"/>
  <c r="D328" i="21"/>
  <c r="D171" i="21"/>
  <c r="D324" i="21"/>
  <c r="D173" i="21"/>
  <c r="D209" i="21"/>
  <c r="D145" i="17"/>
  <c r="D45" i="21"/>
  <c r="D335" i="17"/>
  <c r="D140" i="17"/>
  <c r="D360" i="17"/>
  <c r="D195" i="17"/>
  <c r="D137" i="17"/>
  <c r="D404" i="17"/>
  <c r="D417" i="17"/>
  <c r="D112" i="17"/>
  <c r="D362" i="17"/>
  <c r="D149" i="17"/>
  <c r="D487" i="17"/>
  <c r="D118" i="17"/>
  <c r="D242" i="17"/>
  <c r="D324" i="17"/>
  <c r="D298" i="17"/>
  <c r="D464" i="17"/>
  <c r="D301" i="17"/>
  <c r="D426" i="17"/>
  <c r="D132" i="17"/>
  <c r="D191" i="17"/>
  <c r="D292" i="17"/>
  <c r="D359" i="17"/>
  <c r="D277" i="17"/>
  <c r="D251" i="17"/>
  <c r="D245" i="17"/>
  <c r="D336" i="17"/>
  <c r="D215" i="17"/>
  <c r="D492" i="17"/>
  <c r="D293" i="17"/>
  <c r="D188" i="17"/>
  <c r="D184" i="17"/>
  <c r="D182" i="17"/>
  <c r="D516" i="11"/>
  <c r="D98" i="17"/>
  <c r="D375" i="11"/>
  <c r="D330" i="11"/>
  <c r="D113" i="11"/>
  <c r="D376" i="11"/>
  <c r="D86" i="17"/>
  <c r="D90" i="17"/>
  <c r="D152" i="17"/>
  <c r="D345" i="17"/>
  <c r="D134" i="17"/>
  <c r="D78" i="17"/>
  <c r="D390" i="17"/>
  <c r="D194" i="17"/>
  <c r="D131" i="17"/>
  <c r="D343" i="17"/>
  <c r="D425" i="17"/>
  <c r="D341" i="17"/>
  <c r="D329" i="17"/>
  <c r="D161" i="17"/>
  <c r="D253" i="17"/>
  <c r="D170" i="17"/>
  <c r="D282" i="17"/>
  <c r="D216" i="17"/>
  <c r="D374" i="17"/>
  <c r="D358" i="17"/>
  <c r="D471" i="17"/>
  <c r="D423" i="17"/>
  <c r="D111" i="17"/>
  <c r="D183" i="17"/>
  <c r="D102" i="17"/>
  <c r="D495" i="17"/>
  <c r="D218" i="17"/>
  <c r="D354" i="17"/>
  <c r="D203" i="17"/>
  <c r="D65" i="17"/>
  <c r="D300" i="17"/>
  <c r="D448" i="17"/>
  <c r="D217" i="17"/>
  <c r="D437" i="11"/>
  <c r="D462" i="11"/>
  <c r="D228" i="11"/>
  <c r="D241" i="11"/>
  <c r="D239" i="11"/>
  <c r="D502" i="11"/>
  <c r="D265" i="11"/>
  <c r="D408" i="11"/>
  <c r="D325" i="11"/>
  <c r="D122" i="11"/>
  <c r="D247" i="11"/>
  <c r="D203" i="11"/>
  <c r="D316" i="11"/>
  <c r="D469" i="11"/>
  <c r="D260" i="11"/>
  <c r="D507" i="11"/>
  <c r="D453" i="11"/>
  <c r="D147" i="11"/>
  <c r="D146" i="17"/>
  <c r="D48" i="17"/>
  <c r="D387" i="17"/>
  <c r="D181" i="17"/>
  <c r="D378" i="17"/>
  <c r="D115" i="21"/>
  <c r="D363" i="21"/>
  <c r="D573" i="21"/>
  <c r="D65" i="21"/>
  <c r="D130" i="21"/>
  <c r="D365" i="21"/>
  <c r="D524" i="11"/>
  <c r="D342" i="21"/>
  <c r="D214" i="21"/>
  <c r="D416" i="21"/>
  <c r="D322" i="21"/>
  <c r="D173" i="17"/>
  <c r="D316" i="21"/>
  <c r="D400" i="21"/>
  <c r="D118" i="21"/>
  <c r="D241" i="24"/>
  <c r="D298" i="24"/>
  <c r="D487" i="24"/>
  <c r="D72" i="24"/>
  <c r="D467" i="24"/>
  <c r="D191" i="24"/>
  <c r="D414" i="21"/>
  <c r="D74" i="21"/>
  <c r="D110" i="21"/>
  <c r="D159" i="21"/>
  <c r="D88" i="21"/>
  <c r="D325" i="17"/>
  <c r="D385" i="24"/>
  <c r="D153" i="24"/>
  <c r="D110" i="24"/>
  <c r="D115" i="24"/>
  <c r="D65" i="24"/>
  <c r="D341" i="24"/>
  <c r="D281" i="24"/>
  <c r="D368" i="21"/>
  <c r="D277" i="21"/>
  <c r="D133" i="21"/>
  <c r="D405" i="21"/>
  <c r="D135" i="21"/>
  <c r="D354" i="21"/>
  <c r="D181" i="21"/>
  <c r="D152" i="21"/>
  <c r="D349" i="17"/>
  <c r="D385" i="17"/>
  <c r="D93" i="17"/>
  <c r="D224" i="21"/>
  <c r="D301" i="21"/>
  <c r="D219" i="21"/>
  <c r="D240" i="21"/>
  <c r="D394" i="21"/>
  <c r="D341" i="21"/>
  <c r="D100" i="21"/>
  <c r="D267" i="21"/>
  <c r="D233" i="21"/>
  <c r="D310" i="21"/>
  <c r="D206" i="21"/>
  <c r="D44" i="21"/>
  <c r="D402" i="21"/>
  <c r="D329" i="21"/>
  <c r="D131" i="21"/>
  <c r="D571" i="21"/>
  <c r="D220" i="21"/>
  <c r="D216" i="21"/>
  <c r="D79" i="21"/>
  <c r="D66" i="21"/>
  <c r="D81" i="21"/>
  <c r="D577" i="21"/>
  <c r="D371" i="21"/>
  <c r="D268" i="21"/>
  <c r="D379" i="21"/>
  <c r="D466" i="17"/>
  <c r="D443" i="17"/>
  <c r="D272" i="17"/>
  <c r="D254" i="17"/>
  <c r="D442" i="17"/>
  <c r="D334" i="17"/>
  <c r="D99" i="17"/>
  <c r="D207" i="17"/>
  <c r="D493" i="17"/>
  <c r="D289" i="17"/>
  <c r="D353" i="17"/>
  <c r="D252" i="17"/>
  <c r="D185" i="17"/>
  <c r="D274" i="17"/>
  <c r="D468" i="17"/>
  <c r="D45" i="11"/>
  <c r="D127" i="17"/>
  <c r="D152" i="11"/>
  <c r="D548" i="11"/>
  <c r="D168" i="11"/>
  <c r="D151" i="11"/>
  <c r="D73" i="17"/>
  <c r="D80" i="17"/>
  <c r="D192" i="17"/>
  <c r="D231" i="17"/>
  <c r="D470" i="17"/>
  <c r="D85" i="17"/>
  <c r="D92" i="17"/>
  <c r="D129" i="17"/>
  <c r="D209" i="17"/>
  <c r="D394" i="17"/>
  <c r="D441" i="17"/>
  <c r="D133" i="17"/>
  <c r="D180" i="17"/>
  <c r="D392" i="17"/>
  <c r="D105" i="17"/>
  <c r="D332" i="17"/>
  <c r="D352" i="17"/>
  <c r="D266" i="17"/>
  <c r="D386" i="17"/>
  <c r="D302" i="17"/>
  <c r="D465" i="17"/>
  <c r="D230" i="17"/>
  <c r="D295" i="17"/>
  <c r="D130" i="17"/>
  <c r="D309" i="17"/>
  <c r="D248" i="17"/>
  <c r="D109" i="17"/>
  <c r="D414" i="17"/>
  <c r="D376" i="17"/>
  <c r="D120" i="17"/>
  <c r="D396" i="17"/>
  <c r="D467" i="17"/>
  <c r="D181" i="11"/>
  <c r="D120" i="11"/>
  <c r="D429" i="11"/>
  <c r="D83" i="11"/>
  <c r="D297" i="11"/>
  <c r="D394" i="11"/>
  <c r="D125" i="11"/>
  <c r="D174" i="11"/>
  <c r="D124" i="11"/>
  <c r="D461" i="11"/>
  <c r="D361" i="11"/>
  <c r="D42" i="11"/>
  <c r="D444" i="11"/>
  <c r="D102" i="11"/>
  <c r="D205" i="11"/>
  <c r="D199" i="11"/>
  <c r="D424" i="11"/>
  <c r="D451" i="17"/>
  <c r="D155" i="17"/>
  <c r="D172" i="17"/>
  <c r="D224" i="17"/>
  <c r="D286" i="17"/>
  <c r="D396" i="21"/>
  <c r="D46" i="21"/>
  <c r="D41" i="21"/>
  <c r="D330" i="21"/>
  <c r="D433" i="21"/>
  <c r="D422" i="21"/>
  <c r="D99" i="21"/>
  <c r="D160" i="21"/>
  <c r="D183" i="21"/>
  <c r="D383" i="21"/>
  <c r="D102" i="21"/>
  <c r="D575" i="21"/>
  <c r="D286" i="21"/>
  <c r="D579" i="21"/>
  <c r="D454" i="17"/>
  <c r="D95" i="17"/>
  <c r="D103" i="24"/>
  <c r="D104" i="24"/>
  <c r="D280" i="24"/>
  <c r="D90" i="24"/>
  <c r="D402" i="24"/>
  <c r="D177" i="21"/>
  <c r="D243" i="21"/>
  <c r="D365" i="24"/>
  <c r="D389" i="21"/>
  <c r="D420" i="21"/>
  <c r="D144" i="17"/>
  <c r="D85" i="24"/>
  <c r="D171" i="24"/>
  <c r="D208" i="24"/>
  <c r="D368" i="24"/>
  <c r="D278" i="17"/>
  <c r="D168" i="24"/>
  <c r="D426" i="24"/>
  <c r="D410" i="24"/>
  <c r="D300" i="24"/>
  <c r="D226" i="21"/>
  <c r="D166" i="21"/>
  <c r="D445" i="21"/>
  <c r="D187" i="21"/>
  <c r="D274" i="21"/>
  <c r="D169" i="21"/>
  <c r="D222" i="21"/>
  <c r="D262" i="21"/>
  <c r="D266" i="21"/>
  <c r="D240" i="17"/>
  <c r="D431" i="17"/>
  <c r="D409" i="17"/>
  <c r="D340" i="17"/>
  <c r="D336" i="21"/>
  <c r="D280" i="21"/>
  <c r="D241" i="21"/>
  <c r="D197" i="21"/>
  <c r="D412" i="21"/>
  <c r="D111" i="21"/>
  <c r="D144" i="21"/>
  <c r="D259" i="21"/>
  <c r="D382" i="21"/>
  <c r="D395" i="21"/>
  <c r="D124" i="21"/>
  <c r="D92" i="21"/>
  <c r="D305" i="21"/>
  <c r="D232" i="21"/>
  <c r="D228" i="21"/>
  <c r="D384" i="21"/>
  <c r="D440" i="21"/>
  <c r="D146" i="21"/>
  <c r="D376" i="21"/>
  <c r="D333" i="21"/>
  <c r="D349" i="21"/>
  <c r="D138" i="21"/>
  <c r="D161" i="21"/>
  <c r="D141" i="24"/>
  <c r="D317" i="21"/>
  <c r="D270" i="21"/>
  <c r="D217" i="21"/>
  <c r="D377" i="17"/>
  <c r="D169" i="17"/>
  <c r="D265" i="17"/>
  <c r="D373" i="17"/>
  <c r="D406" i="17"/>
  <c r="D469" i="17"/>
  <c r="D299" i="17"/>
  <c r="D491" i="17"/>
  <c r="D233" i="17"/>
  <c r="D375" i="17"/>
  <c r="D223" i="17"/>
  <c r="D159" i="17"/>
  <c r="D422" i="17"/>
  <c r="D357" i="17"/>
  <c r="D313" i="17"/>
  <c r="D457" i="17"/>
  <c r="D114" i="17"/>
  <c r="D208" i="17"/>
  <c r="D267" i="17"/>
  <c r="D174" i="17"/>
  <c r="D101" i="17"/>
  <c r="D153" i="17"/>
  <c r="D416" i="17"/>
  <c r="D403" i="17"/>
  <c r="D310" i="17"/>
  <c r="D87" i="17"/>
  <c r="D552" i="11"/>
  <c r="D531" i="11"/>
  <c r="D116" i="17"/>
  <c r="D117" i="17"/>
  <c r="D421" i="17"/>
  <c r="D344" i="17"/>
  <c r="D369" i="17"/>
  <c r="D320" i="17"/>
  <c r="D49" i="17"/>
  <c r="D461" i="17"/>
  <c r="D186" i="17"/>
  <c r="D88" i="17"/>
  <c r="D405" i="17"/>
  <c r="D367" i="17"/>
  <c r="D397" i="17"/>
  <c r="D41" i="17"/>
  <c r="D441" i="11"/>
  <c r="D204" i="11"/>
  <c r="D73" i="11"/>
  <c r="D69" i="17"/>
  <c r="D322" i="11"/>
  <c r="D445" i="11"/>
  <c r="D359" i="11"/>
  <c r="D76" i="11"/>
  <c r="D395" i="17"/>
  <c r="D167" i="17"/>
  <c r="D204" i="17"/>
  <c r="D79" i="17"/>
  <c r="D496" i="17"/>
  <c r="D446" i="17"/>
  <c r="D124" i="17"/>
  <c r="D232" i="17"/>
  <c r="D321" i="17"/>
  <c r="D187" i="17"/>
  <c r="D413" i="17"/>
  <c r="D370" i="17"/>
  <c r="D453" i="17"/>
  <c r="D319" i="17"/>
  <c r="D326" i="17"/>
  <c r="D263" i="17"/>
  <c r="D368" i="17"/>
  <c r="D275" i="17"/>
  <c r="D189" i="17"/>
  <c r="D434" i="17"/>
  <c r="D72" i="17"/>
  <c r="D214" i="17"/>
  <c r="D312" i="17"/>
  <c r="D270" i="17"/>
  <c r="D103" i="17"/>
  <c r="D296" i="17"/>
  <c r="D437" i="17"/>
  <c r="D258" i="17"/>
  <c r="D269" i="17"/>
  <c r="D411" i="17"/>
  <c r="D250" i="17"/>
  <c r="D211" i="17"/>
  <c r="D283" i="11"/>
  <c r="D448" i="11"/>
  <c r="D339" i="11"/>
  <c r="D487" i="11"/>
  <c r="D530" i="11"/>
  <c r="D381" i="11"/>
  <c r="D281" i="11"/>
  <c r="D450" i="11"/>
  <c r="D184" i="11"/>
  <c r="D80" i="11"/>
  <c r="D481" i="11"/>
  <c r="D386" i="11"/>
  <c r="D133" i="11"/>
  <c r="D422" i="11"/>
  <c r="D328" i="11"/>
  <c r="D116" i="11"/>
  <c r="D463" i="11"/>
  <c r="D466" i="11"/>
  <c r="D399" i="17"/>
  <c r="D323" i="17"/>
  <c r="D331" i="17"/>
  <c r="D366" i="17"/>
  <c r="D206" i="11"/>
  <c r="D416" i="11"/>
  <c r="D292" i="21"/>
  <c r="D72" i="21"/>
  <c r="D210" i="21"/>
  <c r="D213" i="21"/>
  <c r="D346" i="21"/>
  <c r="D194" i="21"/>
  <c r="D82" i="21"/>
  <c r="D158" i="11"/>
  <c r="D75" i="21"/>
  <c r="D372" i="11"/>
  <c r="D249" i="11"/>
  <c r="D380" i="21"/>
  <c r="D300" i="21"/>
  <c r="D306" i="21"/>
  <c r="D374" i="21"/>
  <c r="D229" i="17"/>
  <c r="D411" i="11"/>
  <c r="D115" i="17"/>
  <c r="D284" i="17"/>
  <c r="D245" i="24"/>
  <c r="D244" i="24"/>
  <c r="D444" i="24"/>
  <c r="D142" i="21"/>
  <c r="D207" i="21"/>
  <c r="D83" i="24"/>
  <c r="D260" i="21"/>
  <c r="D446" i="21"/>
  <c r="D51" i="21"/>
  <c r="D197" i="24"/>
  <c r="D354" i="24"/>
  <c r="D148" i="24"/>
  <c r="D67" i="24"/>
  <c r="D419" i="24"/>
  <c r="D105" i="24"/>
  <c r="D453" i="24"/>
  <c r="D212" i="21"/>
  <c r="D43" i="21"/>
  <c r="D281" i="21"/>
  <c r="D225" i="21"/>
  <c r="D426" i="21"/>
  <c r="D361" i="21"/>
  <c r="D418" i="21"/>
  <c r="D337" i="21"/>
  <c r="D342" i="17"/>
  <c r="D222" i="17"/>
  <c r="D136" i="21"/>
  <c r="D202" i="21"/>
  <c r="D50" i="21"/>
  <c r="D126" i="21"/>
  <c r="D314" i="21"/>
  <c r="D254" i="21"/>
  <c r="D448" i="21"/>
  <c r="D218" i="21"/>
  <c r="D121" i="21"/>
  <c r="D114" i="21"/>
  <c r="D391" i="21"/>
  <c r="D372" i="21"/>
  <c r="D237" i="21"/>
  <c r="D129" i="21"/>
  <c r="D83" i="21"/>
  <c r="D91" i="21"/>
  <c r="D247" i="21"/>
  <c r="D123" i="21"/>
  <c r="D246" i="21"/>
  <c r="D320" i="21"/>
  <c r="D298" i="21"/>
  <c r="D399" i="21"/>
  <c r="D401" i="21"/>
  <c r="D344" i="21"/>
  <c r="D141" i="17"/>
  <c r="D462" i="17"/>
  <c r="D420" i="17"/>
  <c r="D380" i="17"/>
  <c r="D228" i="17"/>
  <c r="D246" i="17"/>
  <c r="D238" i="17"/>
  <c r="D197" i="17"/>
  <c r="D436" i="17"/>
  <c r="D196" i="17"/>
  <c r="D237" i="17"/>
  <c r="D347" i="17"/>
  <c r="D252" i="11"/>
  <c r="D189" i="11"/>
  <c r="D352" i="11"/>
  <c r="D100" i="11"/>
  <c r="D309" i="11"/>
  <c r="D398" i="17"/>
  <c r="D91" i="17"/>
  <c r="D160" i="17"/>
  <c r="D460" i="17"/>
  <c r="D128" i="17"/>
  <c r="D328" i="17"/>
  <c r="D247" i="17"/>
  <c r="D225" i="17"/>
  <c r="D285" i="17"/>
  <c r="D202" i="17"/>
  <c r="D401" i="17"/>
  <c r="D418" i="17"/>
  <c r="D255" i="17"/>
  <c r="D241" i="17"/>
  <c r="D97" i="17"/>
  <c r="D412" i="17"/>
  <c r="D171" i="17"/>
  <c r="D262" i="17"/>
  <c r="D244" i="17"/>
  <c r="D327" i="17"/>
  <c r="D94" i="17"/>
  <c r="D287" i="17"/>
  <c r="D226" i="17"/>
  <c r="D70" i="17"/>
  <c r="D371" i="17"/>
  <c r="D472" i="17"/>
  <c r="D51" i="17"/>
  <c r="D123" i="17"/>
  <c r="D76" i="17"/>
  <c r="D200" i="17"/>
  <c r="D210" i="17"/>
  <c r="D82" i="11"/>
  <c r="D287" i="11"/>
  <c r="D467" i="11"/>
  <c r="D286" i="11"/>
  <c r="D182" i="11"/>
  <c r="D510" i="11"/>
  <c r="D454" i="11"/>
  <c r="D194" i="11"/>
  <c r="D306" i="11"/>
  <c r="D191" i="11"/>
  <c r="D280" i="11"/>
  <c r="D258" i="11"/>
  <c r="D261" i="11"/>
  <c r="D398" i="11"/>
  <c r="D273" i="11"/>
  <c r="D503" i="11"/>
  <c r="D321" i="11"/>
  <c r="D311" i="17"/>
  <c r="D382" i="17"/>
  <c r="D346" i="17"/>
  <c r="D249" i="21"/>
  <c r="D158" i="21"/>
  <c r="D113" i="21"/>
  <c r="D283" i="21"/>
  <c r="D186" i="21"/>
  <c r="D180" i="21"/>
  <c r="D76" i="21"/>
  <c r="D139" i="17"/>
  <c r="D202" i="11"/>
  <c r="D323" i="11"/>
  <c r="D407" i="21"/>
  <c r="D273" i="17"/>
  <c r="D423" i="21"/>
  <c r="D313" i="21"/>
  <c r="D107" i="21"/>
  <c r="D361" i="17"/>
  <c r="D185" i="24"/>
  <c r="D497" i="24"/>
  <c r="D77" i="24"/>
  <c r="D73" i="21"/>
  <c r="D252" i="21"/>
  <c r="D278" i="24"/>
  <c r="D168" i="21"/>
  <c r="D87" i="21"/>
  <c r="D351" i="21"/>
  <c r="D485" i="24"/>
  <c r="D430" i="24"/>
  <c r="D160" i="24"/>
  <c r="D339" i="17"/>
  <c r="D139" i="24"/>
  <c r="D401" i="24"/>
  <c r="D351" i="24"/>
  <c r="D85" i="21"/>
  <c r="D190" i="21"/>
  <c r="D425" i="21"/>
  <c r="D84" i="21"/>
  <c r="D148" i="21"/>
  <c r="D308" i="21"/>
  <c r="D119" i="21"/>
  <c r="D125" i="21"/>
  <c r="D156" i="17"/>
  <c r="D406" i="21"/>
  <c r="D417" i="21"/>
  <c r="D415" i="21"/>
  <c r="D375" i="21"/>
  <c r="D343" i="21"/>
  <c r="D191" i="21"/>
  <c r="D134" i="21"/>
  <c r="D288" i="21"/>
  <c r="D164" i="21"/>
  <c r="D287" i="21"/>
  <c r="D340" i="21"/>
  <c r="D77" i="21"/>
  <c r="D265" i="21"/>
  <c r="D101" i="21"/>
  <c r="D424" i="21"/>
  <c r="D315" i="21"/>
  <c r="D429" i="21"/>
  <c r="D236" i="21"/>
  <c r="D390" i="21"/>
  <c r="D253" i="21"/>
  <c r="D80" i="21"/>
  <c r="D345" i="21"/>
  <c r="D572" i="21"/>
  <c r="D149" i="21"/>
  <c r="D411" i="21"/>
  <c r="D170" i="21"/>
  <c r="D288" i="17"/>
  <c r="D441" i="21"/>
  <c r="D83" i="17"/>
  <c r="D400" i="17"/>
  <c r="D42" i="17"/>
  <c r="D166" i="17"/>
  <c r="D379" i="17"/>
  <c r="D351" i="17"/>
  <c r="D104" i="17"/>
  <c r="D260" i="17"/>
  <c r="D356" i="17"/>
  <c r="D330" i="17"/>
  <c r="D257" i="17"/>
  <c r="D227" i="17"/>
  <c r="D108" i="17"/>
  <c r="D355" i="17"/>
  <c r="D110" i="17"/>
  <c r="D291" i="17"/>
  <c r="D47" i="17"/>
  <c r="D136" i="17"/>
  <c r="D429" i="17"/>
  <c r="D243" i="17"/>
  <c r="D261" i="17"/>
  <c r="D333" i="17"/>
  <c r="D106" i="17"/>
  <c r="D290" i="17"/>
  <c r="D348" i="17"/>
  <c r="D142" i="17"/>
  <c r="D455" i="17"/>
  <c r="D119" i="17"/>
  <c r="D125" i="17"/>
  <c r="D463" i="17"/>
  <c r="D121" i="17"/>
  <c r="D419" i="17"/>
  <c r="D438" i="17"/>
  <c r="D179" i="17"/>
  <c r="D428" i="17"/>
  <c r="D430" i="17"/>
  <c r="D100" i="17"/>
  <c r="D306" i="17"/>
  <c r="D305" i="17"/>
  <c r="D271" i="17"/>
  <c r="D168" i="17"/>
  <c r="D281" i="17"/>
  <c r="D213" i="17"/>
  <c r="D176" i="17"/>
  <c r="D459" i="17"/>
  <c r="D384" i="17"/>
  <c r="D315" i="17"/>
  <c r="D297" i="17"/>
  <c r="D113" i="17"/>
  <c r="D212" i="17"/>
  <c r="D294" i="17"/>
  <c r="D458" i="17"/>
  <c r="D52" i="17"/>
  <c r="D337" i="17"/>
  <c r="D148" i="17"/>
  <c r="D308" i="17"/>
  <c r="D450" i="17"/>
  <c r="D199" i="17"/>
  <c r="D198" i="17"/>
  <c r="D433" i="17"/>
  <c r="D135" i="17"/>
  <c r="D364" i="17"/>
  <c r="D221" i="17"/>
  <c r="D490" i="17"/>
  <c r="D435" i="17"/>
  <c r="D427" i="17"/>
  <c r="D489" i="17"/>
  <c r="D440" i="17"/>
  <c r="D432" i="17"/>
  <c r="D314" i="17"/>
  <c r="D338" i="17"/>
  <c r="D67" i="17"/>
  <c r="D415" i="17"/>
  <c r="D178" i="17"/>
  <c r="D150" i="17"/>
  <c r="E220" i="20"/>
</calcChain>
</file>

<file path=xl/sharedStrings.xml><?xml version="1.0" encoding="utf-8"?>
<sst xmlns="http://schemas.openxmlformats.org/spreadsheetml/2006/main" count="1458" uniqueCount="300">
  <si>
    <t>Month</t>
  </si>
  <si>
    <t>Nominal</t>
  </si>
  <si>
    <t>Real</t>
  </si>
  <si>
    <t>Quarter</t>
  </si>
  <si>
    <t>Year</t>
  </si>
  <si>
    <t>Consumer Price Index (all urban consumers):</t>
  </si>
  <si>
    <t>Motor Gasoline Regular Grade Retail Price (including taxes)</t>
  </si>
  <si>
    <t>Imported Crude Oil Price (refiner average imported crude oil acquisition cost)</t>
  </si>
  <si>
    <t>DATA SOURCES</t>
  </si>
  <si>
    <t>Historical data</t>
  </si>
  <si>
    <t>Forecast data</t>
  </si>
  <si>
    <t>All Prices:</t>
  </si>
  <si>
    <t>Consumer Price Index</t>
  </si>
  <si>
    <t>NOTES</t>
  </si>
  <si>
    <t>- Quarterly values calculated as weighted average of monthly data using the following weights:</t>
  </si>
  <si>
    <t>- Imported Crude Oil Price:  U.S. crude oil net imports</t>
  </si>
  <si>
    <t>- Heating Oil Retail Price:  U.S. distillate fuel oil supplied to residential sector</t>
  </si>
  <si>
    <t>Consumer Price</t>
  </si>
  <si>
    <t>Index (1982-84=1)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</si>
  <si>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</si>
  <si>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</si>
  <si>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</si>
  <si>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</si>
  <si>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</si>
  <si>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</si>
  <si>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</si>
  <si>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</si>
  <si>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</si>
  <si>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</si>
  <si>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</si>
  <si>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</si>
  <si>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</si>
  <si>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</si>
  <si>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</si>
  <si>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</si>
  <si>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</si>
  <si>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</si>
  <si>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</si>
  <si>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</si>
  <si>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</si>
  <si>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</si>
  <si>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</si>
  <si>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</si>
  <si>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</si>
  <si>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</si>
  <si>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</si>
  <si>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</si>
  <si>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</si>
  <si>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</si>
  <si>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</si>
  <si>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</si>
  <si>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</si>
  <si>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</si>
  <si>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</si>
  <si>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</si>
  <si>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</si>
  <si>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</si>
  <si>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</si>
  <si>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</si>
  <si>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</si>
  <si>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</si>
  <si>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</si>
  <si>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</si>
  <si>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</si>
  <si>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</si>
  <si>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</si>
  <si>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</si>
  <si>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</si>
  <si>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</si>
  <si>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</si>
  <si>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</si>
  <si>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</si>
  <si>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</si>
  <si>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</si>
  <si>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</si>
  <si>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</si>
  <si>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</si>
  <si>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</si>
  <si>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</si>
  <si>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</si>
  <si>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</si>
  <si>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</si>
  <si>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</si>
  <si>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</si>
  <si>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</si>
  <si>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</si>
  <si>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</si>
  <si>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</si>
  <si>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</si>
  <si>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</si>
  <si>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</si>
  <si>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</si>
  <si>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</si>
  <si>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</si>
  <si>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</si>
  <si>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</si>
  <si>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</si>
  <si>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</si>
  <si>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</si>
  <si>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</si>
  <si>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</si>
  <si>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</si>
  <si>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</si>
  <si>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</si>
  <si>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</si>
  <si>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</si>
  <si>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</si>
  <si>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</si>
  <si>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</si>
  <si>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</si>
  <si>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</si>
  <si>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</si>
  <si>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</si>
  <si>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</si>
  <si>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</si>
  <si>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</si>
  <si>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</si>
  <si>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</si>
  <si>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</si>
  <si>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</si>
  <si>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</si>
  <si>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</si>
  <si>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</si>
  <si>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</si>
  <si>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</si>
  <si>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</si>
  <si>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</si>
  <si>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</si>
  <si>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</si>
  <si>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</si>
  <si>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</si>
  <si>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</si>
  <si>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</si>
  <si>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</si>
  <si>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</si>
  <si>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</si>
  <si>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</si>
  <si>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</si>
  <si>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</si>
  <si>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</si>
  <si>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</si>
  <si>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</si>
  <si>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</si>
  <si>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</si>
  <si>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</si>
  <si>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</si>
  <si>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</si>
  <si>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</si>
  <si>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</si>
  <si>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</si>
  <si>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</si>
  <si>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</si>
  <si>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</si>
  <si>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</si>
  <si>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</si>
  <si>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</si>
  <si>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</si>
  <si>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</si>
  <si>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</si>
  <si>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</si>
  <si>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</si>
  <si>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</si>
  <si>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</si>
  <si>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</si>
  <si>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</si>
  <si>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</si>
  <si>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</si>
  <si>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See Notes and Sources for more information</t>
  </si>
  <si>
    <t>EIA Short-Term Energy Outlook,</t>
  </si>
  <si>
    <t>Annual Average Imported Crude Oil Price</t>
  </si>
  <si>
    <t>Imported Crude Oil Price ($/barrel)</t>
  </si>
  <si>
    <t>Motor Gasoline Price ($/gallon)</t>
  </si>
  <si>
    <t>Quarterly Average Imported Crude Oil Price</t>
  </si>
  <si>
    <t>Monthly Average Imported Crude Oil Price</t>
  </si>
  <si>
    <t>Annual Average Heating Oil Price</t>
  </si>
  <si>
    <t>Heating Oil Price ($/gallon)</t>
  </si>
  <si>
    <t>Quarterly Average Heating Oil Price</t>
  </si>
  <si>
    <t>Monthly Average Heating Oil Price</t>
  </si>
  <si>
    <t>Annual Average Diesel Price</t>
  </si>
  <si>
    <t>Diesel Price ($/gallon)</t>
  </si>
  <si>
    <t>Quarterly Average Diesel Price</t>
  </si>
  <si>
    <t>Monthly Average Diesel Price</t>
  </si>
  <si>
    <t>Forecast</t>
  </si>
  <si>
    <t>Values</t>
  </si>
  <si>
    <r>
      <t xml:space="preserve">Forecast / estimated values shown in </t>
    </r>
    <r>
      <rPr>
        <b/>
        <sz val="10"/>
        <color indexed="12"/>
        <rFont val="Arial"/>
        <family val="2"/>
      </rPr>
      <t>blue</t>
    </r>
  </si>
  <si>
    <t>Annual Average Residential Natural Gas Price</t>
  </si>
  <si>
    <t>Residential Natural Gas Price ($/mcf)</t>
  </si>
  <si>
    <t>Quarterly Average Residential Natural Gas Price</t>
  </si>
  <si>
    <t>Monthly Average Residential Natural Gas Price</t>
  </si>
  <si>
    <t>Annual Average Residential Electricity Price</t>
  </si>
  <si>
    <t>Quarterly Average Residential Electricity Price</t>
  </si>
  <si>
    <r>
      <t>Residential Electricity Price (</t>
    </r>
    <r>
      <rPr>
        <b/>
        <sz val="10"/>
        <rFont val="Arial"/>
        <family val="2"/>
      </rPr>
      <t>¢</t>
    </r>
    <r>
      <rPr>
        <b/>
        <sz val="10"/>
        <rFont val="Arial"/>
        <family val="2"/>
      </rPr>
      <t>/kwh)</t>
    </r>
  </si>
  <si>
    <t>Monthly Average Residential Electricity Price</t>
  </si>
  <si>
    <t>Imported Crude Oil Prices (Annual)</t>
  </si>
  <si>
    <t>Imported Crude Oil Prices (Quarterly)</t>
  </si>
  <si>
    <t>Imported Crude Oil Prices (Monthly)</t>
  </si>
  <si>
    <t>Notes and Sources</t>
  </si>
  <si>
    <t>EIA Short-Term Energy Outlook model &lt;http://www.eia.doe.gov/emeu/steo/pub/contents.html&gt;</t>
  </si>
  <si>
    <t>IHS Global Insight macroeconomic model &lt;http://www.ihsglobalinsight.com/&gt;</t>
  </si>
  <si>
    <t>Short-Term Energy Outlook,</t>
  </si>
  <si>
    <t>1994 - Present: EIA Weekly Petroleum Status Report &lt;http://www.eia.gov/oil_gas/petroleum/data_publications/weekly_petroleum_status_report/wpsr.html&gt;</t>
  </si>
  <si>
    <t>1967 - 1980: EIA Annual Energy Review &lt;http://www.eia.doe.gov/emeu/aer/natgas.html&gt;</t>
  </si>
  <si>
    <t>1981 - Present: EIA Natural Gas Monthly &lt;http://www.eia.gov/oil_gas/natural_gas/data_publications/natural_gas_monthly/ngm.html&gt;</t>
  </si>
  <si>
    <t>1979 - 1993: EIA estimates based on refiner end-use diesel fuel price (excluding taxes) from EIA Monthly Energy Review &lt;http://www.eia.doe.gov/emeu/mer/prices.html&gt;</t>
  </si>
  <si>
    <t>1960 - 1975: EIA Annual Energy Review &lt;http://www.eia.doe.gov/emeu/aer/elect.html&gt;</t>
  </si>
  <si>
    <t>1976 - Present: EIA Monthly Energy Review &lt;http://www.eia.doe.gov/emeu/mer/prices.html&gt;</t>
  </si>
  <si>
    <t>Return to Contents</t>
  </si>
  <si>
    <t>Values shown for recent months are estimates if official historical data has not yet been released</t>
  </si>
  <si>
    <t>1919 - Present: U.S. Bureau of Labor Statistics (BLS) &lt;http://www.bls.gov/cpi/&gt;</t>
  </si>
  <si>
    <t>1968 - Present: EIA Petroleum Marketing Monthly &lt;http://www.eia.gov/oil_gas/petroleum/data_publications/petroleum_marketing_monthly/pmm.html&gt;</t>
  </si>
  <si>
    <t>1976 - 1990: EIA Monthly Energy Review &lt;http://www.eia.doe.gov/emeu/mer/prices.html&gt;, unleaded gasoline</t>
  </si>
  <si>
    <t>1991 - Present: EIA Weekly Petroleum Status Report &lt;http://www.eia.gov/oil_gas/petroleum/data_publications/weekly_petroleum_status_report/wpsr.html&gt;, unleaded gasoline</t>
  </si>
  <si>
    <t>1978 - Present: U.S. Bureau of Labor Statistics (BLS), consumer price survey &lt;http://www.bls.gov/cpi/&gt;</t>
  </si>
  <si>
    <t>2012Q1</t>
  </si>
  <si>
    <t>2012Q2</t>
  </si>
  <si>
    <t>2012Q3</t>
  </si>
  <si>
    <t>2012Q4</t>
  </si>
  <si>
    <t>Motor Gasoline Regular Grade Retail Prices (Annual)</t>
  </si>
  <si>
    <t>Motor Gasoline Regular Grade Retail Prices (Quarterly)</t>
  </si>
  <si>
    <t>Motor Gasoline Regular Grade Retail Prices (Monthly)</t>
  </si>
  <si>
    <t>Annual Average Motor Gasoline Regular Retail Price</t>
  </si>
  <si>
    <t>Quarterly Average Motor Gasoline Regular Grade Retail Price</t>
  </si>
  <si>
    <t>Monthly Average Motor Gasoline Regular Grade Retail Price</t>
  </si>
  <si>
    <t>- Motor Gasoline Regular Grade Retail Price:  U.S. total motor gasoline consumption</t>
  </si>
  <si>
    <t>- Residential Electricity Retail Price:  U.S. retail sales of electricity to residential sector</t>
  </si>
  <si>
    <t>On-highway Diesel Retail Prices (Annual)</t>
  </si>
  <si>
    <t>On-highway Diesel Retail Prices (Quarterly)</t>
  </si>
  <si>
    <t>On-highway Diesel Retail Prices (Monthly)</t>
  </si>
  <si>
    <t>Heating Oil Retail Prices (Annual)</t>
  </si>
  <si>
    <t>Heating Oil Retail Prices (Quarterly)</t>
  </si>
  <si>
    <t>Heating Oil Retail Prices (Monthly)</t>
  </si>
  <si>
    <t>Residential Natural Gas Retail Prices (Annual)</t>
  </si>
  <si>
    <t>Residential Natural Gas Retail Prices (Quarterly)</t>
  </si>
  <si>
    <t>Residential Natural Gas Retail Prices (Monthly)</t>
  </si>
  <si>
    <t>Residential Electricity Retail Prices (Annual)</t>
  </si>
  <si>
    <t>Residential Electricity Retail Prices (Quarterly)</t>
  </si>
  <si>
    <t>Residential Electricity Retail Prices (Monthly)</t>
  </si>
  <si>
    <t>- Residential Natural Gas Retail Price:  U.S. natural gas consumption by residential sector</t>
  </si>
  <si>
    <t>- On-Highway Diesel Fuel Retail Price:  U.S. distillate fuel oil supplied for on-highway use</t>
  </si>
  <si>
    <t>On-Highway Diesel Fuel Retail Price (including taxes)</t>
  </si>
  <si>
    <t>Heating Oil Retail Price (No. 2 fuel oil, including taxes)</t>
  </si>
  <si>
    <t xml:space="preserve">Residential Natural Gas Retail Price (including taxes)   </t>
  </si>
  <si>
    <t xml:space="preserve">Residential Electricity Retail Price (including taxes)   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</si>
  <si>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</si>
  <si>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</si>
  <si>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</si>
  <si>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</si>
  <si>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</si>
  <si>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</si>
  <si>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</si>
  <si>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</si>
  <si>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</si>
  <si>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</si>
  <si>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</si>
  <si>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</si>
  <si>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1974Q1</t>
  </si>
  <si>
    <t>1974Q2</t>
  </si>
  <si>
    <t>1974Q3</t>
  </si>
  <si>
    <t>1974Q4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</si>
  <si>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</si>
  <si>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</si>
  <si>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</si>
  <si>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</si>
  <si>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</si>
  <si>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</si>
  <si>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</si>
  <si>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</si>
  <si>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</si>
  <si>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</si>
  <si>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</si>
  <si>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</si>
  <si>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</si>
  <si>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</si>
  <si>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</si>
  <si>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</si>
  <si>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</si>
  <si>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</si>
  <si>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</si>
  <si>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</si>
  <si>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</si>
  <si>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</si>
  <si>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</si>
  <si>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</si>
  <si>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CIQANR_8c7c9f0b6be24fbfb7e9cbee13b7d50e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</si>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</sst>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6" fillId="0" borderId="0" xfId="1" applyNumberFormat="1" applyFill="1" applyBorder="1" applyAlignment="1" applyProtection="1">
      <alignment horizontal="left"/>
    </xf>
    <xf numFmtId="0" fontId="0" fillId="0" borderId="1" xfId="0" applyBorder="1"/>
    <xf numFmtId="2" fontId="7" fillId="0" borderId="0" xfId="0" applyNumberFormat="1" applyFont="1"/>
    <xf numFmtId="165" fontId="4" fillId="0" borderId="2" xfId="0" applyNumberFormat="1" applyFont="1" applyBorder="1"/>
    <xf numFmtId="0" fontId="0" fillId="0" borderId="2" xfId="0" applyBorder="1"/>
    <xf numFmtId="0" fontId="6" fillId="0" borderId="2" xfId="1" applyBorder="1" applyAlignment="1" applyProtection="1"/>
    <xf numFmtId="166" fontId="1" fillId="0" borderId="0" xfId="0" applyNumberFormat="1" applyFont="1"/>
    <xf numFmtId="166" fontId="7" fillId="0" borderId="0" xfId="0" applyNumberFormat="1" applyFont="1"/>
    <xf numFmtId="166" fontId="1" fillId="0" borderId="1" xfId="0" applyNumberFormat="1" applyFont="1" applyBorder="1"/>
    <xf numFmtId="0" fontId="8" fillId="0" borderId="0" xfId="1" applyFont="1" applyAlignment="1" applyProtection="1"/>
    <xf numFmtId="0" fontId="0" fillId="0" borderId="0" xfId="0" applyAlignment="1">
      <alignment horizontal="left"/>
    </xf>
    <xf numFmtId="0" fontId="9" fillId="0" borderId="0" xfId="1" applyFont="1" applyAlignment="1" applyProtection="1">
      <alignment horizontal="left"/>
    </xf>
    <xf numFmtId="0" fontId="6" fillId="0" borderId="0" xfId="1" applyAlignment="1" applyProtection="1">
      <alignment horizontal="left"/>
    </xf>
    <xf numFmtId="0" fontId="10" fillId="0" borderId="0" xfId="0" applyFont="1"/>
    <xf numFmtId="22" fontId="0" fillId="0" borderId="0" xfId="0" applyNumberFormat="1"/>
    <xf numFmtId="0" fontId="0" fillId="0" borderId="0" xfId="0" applyAlignment="1">
      <alignment horizontal="left"/>
    </xf>
    <xf numFmtId="0" fontId="6" fillId="0" borderId="0" xfId="1" applyNumberFormat="1" applyFill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9" fillId="0" borderId="0" xfId="1" applyFont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6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16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3490285190861208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713656050816260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Oil-A'!$A$41:$A$86</c:f>
              <c:numCache>
                <c:formatCode>General</c:formatCode>
                <c:ptCount val="4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</c:numCache>
            </c:numRef>
          </c:cat>
          <c:val>
            <c:numRef>
              <c:f>'Crude Oil-A'!$E$41:$E$98</c:f>
              <c:numCache>
                <c:formatCode>General</c:formatCode>
                <c:ptCount val="58"/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A-414C-9F75-94860C32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06928"/>
        <c:axId val="181571454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Oil-A'!$A$41:$A$98</c:f>
              <c:numCache>
                <c:formatCode>General</c:formatCode>
                <c:ptCount val="5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  <c:pt idx="56">
                  <c:v>2024</c:v>
                </c:pt>
                <c:pt idx="57">
                  <c:v>2025</c:v>
                </c:pt>
              </c:numCache>
            </c:numRef>
          </c:cat>
          <c:val>
            <c:numRef>
              <c:f>'Crude Oil-A'!$C$41:$C$98</c:f>
              <c:numCache>
                <c:formatCode>0.00</c:formatCode>
                <c:ptCount val="58"/>
                <c:pt idx="0">
                  <c:v>2.9</c:v>
                </c:pt>
                <c:pt idx="1">
                  <c:v>2.8</c:v>
                </c:pt>
                <c:pt idx="2">
                  <c:v>2.96</c:v>
                </c:pt>
                <c:pt idx="3">
                  <c:v>3.17</c:v>
                </c:pt>
                <c:pt idx="4">
                  <c:v>3.22</c:v>
                </c:pt>
                <c:pt idx="5">
                  <c:v>4.08</c:v>
                </c:pt>
                <c:pt idx="6">
                  <c:v>12.52</c:v>
                </c:pt>
                <c:pt idx="7">
                  <c:v>13.946718203</c:v>
                </c:pt>
                <c:pt idx="8">
                  <c:v>13.483572863999999</c:v>
                </c:pt>
                <c:pt idx="9">
                  <c:v>14.525864502999999</c:v>
                </c:pt>
                <c:pt idx="10">
                  <c:v>14.56930006</c:v>
                </c:pt>
                <c:pt idx="11">
                  <c:v>21.573135913000002</c:v>
                </c:pt>
                <c:pt idx="12">
                  <c:v>33.858791771</c:v>
                </c:pt>
                <c:pt idx="13">
                  <c:v>37.099725198999998</c:v>
                </c:pt>
                <c:pt idx="14">
                  <c:v>33.568900286999998</c:v>
                </c:pt>
                <c:pt idx="15">
                  <c:v>29.314416294000001</c:v>
                </c:pt>
                <c:pt idx="16">
                  <c:v>28.876823650999999</c:v>
                </c:pt>
                <c:pt idx="17">
                  <c:v>26.991316866999998</c:v>
                </c:pt>
                <c:pt idx="18">
                  <c:v>13.934331794</c:v>
                </c:pt>
                <c:pt idx="19">
                  <c:v>18.138013121</c:v>
                </c:pt>
                <c:pt idx="20">
                  <c:v>14.602182092</c:v>
                </c:pt>
                <c:pt idx="21">
                  <c:v>18.071612658999999</c:v>
                </c:pt>
                <c:pt idx="22">
                  <c:v>21.733567231999999</c:v>
                </c:pt>
                <c:pt idx="23">
                  <c:v>18.725637669000001</c:v>
                </c:pt>
                <c:pt idx="24">
                  <c:v>18.208122711000001</c:v>
                </c:pt>
                <c:pt idx="25">
                  <c:v>16.133509063000002</c:v>
                </c:pt>
                <c:pt idx="26">
                  <c:v>15.538111376</c:v>
                </c:pt>
                <c:pt idx="27">
                  <c:v>17.141829372</c:v>
                </c:pt>
                <c:pt idx="28">
                  <c:v>20.618924849999999</c:v>
                </c:pt>
                <c:pt idx="29">
                  <c:v>18.488877165000002</c:v>
                </c:pt>
                <c:pt idx="30">
                  <c:v>12.066664086999999</c:v>
                </c:pt>
                <c:pt idx="31">
                  <c:v>17.271496745</c:v>
                </c:pt>
                <c:pt idx="32">
                  <c:v>27.721609297000001</c:v>
                </c:pt>
                <c:pt idx="33">
                  <c:v>21.993048731999998</c:v>
                </c:pt>
                <c:pt idx="34">
                  <c:v>23.712193128999999</c:v>
                </c:pt>
                <c:pt idx="35">
                  <c:v>27.727315847</c:v>
                </c:pt>
                <c:pt idx="36">
                  <c:v>35.892836543999998</c:v>
                </c:pt>
                <c:pt idx="37">
                  <c:v>48.887001327</c:v>
                </c:pt>
                <c:pt idx="38">
                  <c:v>59.048347649999997</c:v>
                </c:pt>
                <c:pt idx="39">
                  <c:v>67.185930995000007</c:v>
                </c:pt>
                <c:pt idx="40">
                  <c:v>92.573664398000005</c:v>
                </c:pt>
                <c:pt idx="41">
                  <c:v>59.036944044999998</c:v>
                </c:pt>
                <c:pt idx="42">
                  <c:v>75.825637925999999</c:v>
                </c:pt>
                <c:pt idx="43">
                  <c:v>102.58033188</c:v>
                </c:pt>
                <c:pt idx="44">
                  <c:v>101.08643607</c:v>
                </c:pt>
                <c:pt idx="45">
                  <c:v>98.121134243</c:v>
                </c:pt>
                <c:pt idx="46">
                  <c:v>89.634869330000001</c:v>
                </c:pt>
                <c:pt idx="47">
                  <c:v>46.342751346</c:v>
                </c:pt>
                <c:pt idx="48">
                  <c:v>38.702707109999999</c:v>
                </c:pt>
                <c:pt idx="49">
                  <c:v>48.982184339</c:v>
                </c:pt>
                <c:pt idx="50">
                  <c:v>61.340983965</c:v>
                </c:pt>
                <c:pt idx="51">
                  <c:v>57.952591071999997</c:v>
                </c:pt>
                <c:pt idx="52">
                  <c:v>37.219147436999997</c:v>
                </c:pt>
                <c:pt idx="53">
                  <c:v>65.921221713999998</c:v>
                </c:pt>
                <c:pt idx="54">
                  <c:v>92.826857344000004</c:v>
                </c:pt>
                <c:pt idx="55">
                  <c:v>74.594268157000002</c:v>
                </c:pt>
                <c:pt idx="56">
                  <c:v>80.522804437000005</c:v>
                </c:pt>
                <c:pt idx="57">
                  <c:v>82.576799914999995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A-414C-9F75-94860C326D51}"/>
            </c:ext>
          </c:extLst>
        </c:ser>
        <c:ser>
          <c:idx val="1"/>
          <c:order val="1"/>
          <c:tx>
            <c:strRef>
              <c:f>'Crude Oil-A'!$A$102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Oil-A'!$A$41:$A$98</c:f>
              <c:numCache>
                <c:formatCode>General</c:formatCode>
                <c:ptCount val="5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  <c:pt idx="56">
                  <c:v>2024</c:v>
                </c:pt>
                <c:pt idx="57">
                  <c:v>2025</c:v>
                </c:pt>
              </c:numCache>
            </c:numRef>
          </c:cat>
          <c:val>
            <c:numRef>
              <c:f>'Crude Oil-A'!$D$41:$D$98</c:f>
              <c:numCache>
                <c:formatCode>0.00</c:formatCode>
                <c:ptCount val="58"/>
                <c:pt idx="0">
                  <c:v>25.948633333333337</c:v>
                </c:pt>
                <c:pt idx="1">
                  <c:v>23.756786920980925</c:v>
                </c:pt>
                <c:pt idx="2">
                  <c:v>23.755037525773194</c:v>
                </c:pt>
                <c:pt idx="3">
                  <c:v>24.372494123456789</c:v>
                </c:pt>
                <c:pt idx="4">
                  <c:v>23.986966315789477</c:v>
                </c:pt>
                <c:pt idx="5">
                  <c:v>28.613628108108106</c:v>
                </c:pt>
                <c:pt idx="6">
                  <c:v>79.077538985801212</c:v>
                </c:pt>
                <c:pt idx="7">
                  <c:v>80.68331300019824</c:v>
                </c:pt>
                <c:pt idx="8">
                  <c:v>73.745259823405362</c:v>
                </c:pt>
                <c:pt idx="9">
                  <c:v>74.618355491308407</c:v>
                </c:pt>
                <c:pt idx="10">
                  <c:v>69.535947407942331</c:v>
                </c:pt>
                <c:pt idx="11">
                  <c:v>92.549080007945946</c:v>
                </c:pt>
                <c:pt idx="12">
                  <c:v>127.97579372867104</c:v>
                </c:pt>
                <c:pt idx="13">
                  <c:v>127.04082835246719</c:v>
                </c:pt>
                <c:pt idx="14">
                  <c:v>108.28181995279544</c:v>
                </c:pt>
                <c:pt idx="15">
                  <c:v>91.662210653271288</c:v>
                </c:pt>
                <c:pt idx="16">
                  <c:v>86.514778434591761</c:v>
                </c:pt>
                <c:pt idx="17">
                  <c:v>78.110161847464497</c:v>
                </c:pt>
                <c:pt idx="18">
                  <c:v>39.555624682625471</c:v>
                </c:pt>
                <c:pt idx="19">
                  <c:v>49.709958829090645</c:v>
                </c:pt>
                <c:pt idx="20">
                  <c:v>38.44328917913753</c:v>
                </c:pt>
                <c:pt idx="21">
                  <c:v>45.402034350140411</c:v>
                </c:pt>
                <c:pt idx="22">
                  <c:v>51.795214534458921</c:v>
                </c:pt>
                <c:pt idx="23">
                  <c:v>42.821467340460885</c:v>
                </c:pt>
                <c:pt idx="24">
                  <c:v>40.408938403237897</c:v>
                </c:pt>
                <c:pt idx="25">
                  <c:v>34.772176035089579</c:v>
                </c:pt>
                <c:pt idx="26">
                  <c:v>32.641680266215772</c:v>
                </c:pt>
                <c:pt idx="27">
                  <c:v>35.028007484780872</c:v>
                </c:pt>
                <c:pt idx="28">
                  <c:v>40.931169620521047</c:v>
                </c:pt>
                <c:pt idx="29">
                  <c:v>35.86440200339819</c:v>
                </c:pt>
                <c:pt idx="30">
                  <c:v>23.050117908967476</c:v>
                </c:pt>
                <c:pt idx="31">
                  <c:v>32.284507257352658</c:v>
                </c:pt>
                <c:pt idx="32">
                  <c:v>50.130500898376198</c:v>
                </c:pt>
                <c:pt idx="33">
                  <c:v>38.681711587761761</c:v>
                </c:pt>
                <c:pt idx="34">
                  <c:v>41.050341328390196</c:v>
                </c:pt>
                <c:pt idx="35">
                  <c:v>46.922996884651674</c:v>
                </c:pt>
                <c:pt idx="36">
                  <c:v>59.163301376220332</c:v>
                </c:pt>
                <c:pt idx="37">
                  <c:v>77.958059744688512</c:v>
                </c:pt>
                <c:pt idx="38">
                  <c:v>91.222658778414598</c:v>
                </c:pt>
                <c:pt idx="39">
                  <c:v>100.89792926690339</c:v>
                </c:pt>
                <c:pt idx="40">
                  <c:v>133.91568754364235</c:v>
                </c:pt>
                <c:pt idx="41">
                  <c:v>85.676437108836225</c:v>
                </c:pt>
                <c:pt idx="42">
                  <c:v>108.2688698642761</c:v>
                </c:pt>
                <c:pt idx="43">
                  <c:v>142.01230212112222</c:v>
                </c:pt>
                <c:pt idx="44">
                  <c:v>137.10176992480365</c:v>
                </c:pt>
                <c:pt idx="45">
                  <c:v>131.15725473909774</c:v>
                </c:pt>
                <c:pt idx="46">
                  <c:v>117.90899730690909</c:v>
                </c:pt>
                <c:pt idx="47">
                  <c:v>60.887199136809436</c:v>
                </c:pt>
                <c:pt idx="48">
                  <c:v>50.212984510377453</c:v>
                </c:pt>
                <c:pt idx="49">
                  <c:v>62.223346409901396</c:v>
                </c:pt>
                <c:pt idx="50">
                  <c:v>76.067759651309444</c:v>
                </c:pt>
                <c:pt idx="51">
                  <c:v>70.585973363835905</c:v>
                </c:pt>
                <c:pt idx="52">
                  <c:v>44.773435384264602</c:v>
                </c:pt>
                <c:pt idx="53">
                  <c:v>75.754153508736351</c:v>
                </c:pt>
                <c:pt idx="54">
                  <c:v>98.77897408147841</c:v>
                </c:pt>
                <c:pt idx="55">
                  <c:v>76.230307139355673</c:v>
                </c:pt>
                <c:pt idx="56">
                  <c:v>80.120052539120834</c:v>
                </c:pt>
                <c:pt idx="57">
                  <c:v>80.487510415646568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A-414C-9F75-94860C32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3664"/>
        <c:axId val="1815710192"/>
      </c:lineChart>
      <c:catAx>
        <c:axId val="181570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01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15710192"/>
        <c:scaling>
          <c:orientation val="minMax"/>
          <c:max val="15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3664"/>
        <c:crosses val="autoZero"/>
        <c:crossBetween val="between"/>
        <c:majorUnit val="10"/>
      </c:valAx>
      <c:catAx>
        <c:axId val="181570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4544"/>
        <c:crosses val="autoZero"/>
        <c:auto val="1"/>
        <c:lblAlgn val="ctr"/>
        <c:lblOffset val="100"/>
        <c:noMultiLvlLbl val="0"/>
      </c:catAx>
      <c:valAx>
        <c:axId val="18157145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06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787544738725841"/>
          <c:y val="0.20120892852995145"/>
          <c:w val="0.39709219233502041"/>
          <c:h val="4.34027777777776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20169458683458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Oil-A'!$E$41:$E$87</c:f>
              <c:numCache>
                <c:formatCode>General</c:formatCode>
                <c:ptCount val="47"/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D-408C-862A-DF82D001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698768"/>
        <c:axId val="181571889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Oil-A'!$C$41:$C$87</c:f>
              <c:numCache>
                <c:formatCode>0.00</c:formatCode>
                <c:ptCount val="47"/>
                <c:pt idx="0">
                  <c:v>0.70542796355000004</c:v>
                </c:pt>
                <c:pt idx="1">
                  <c:v>1.0047148763</c:v>
                </c:pt>
                <c:pt idx="2">
                  <c:v>1.2350862946000001</c:v>
                </c:pt>
                <c:pt idx="3">
                  <c:v>1.2119982076</c:v>
                </c:pt>
                <c:pt idx="4">
                  <c:v>1.1061730213000001</c:v>
                </c:pt>
                <c:pt idx="5">
                  <c:v>1.1224079741999999</c:v>
                </c:pt>
                <c:pt idx="6">
                  <c:v>1.0822391057</c:v>
                </c:pt>
                <c:pt idx="7">
                  <c:v>0.85190441969999997</c:v>
                </c:pt>
                <c:pt idx="8">
                  <c:v>0.85255131241000004</c:v>
                </c:pt>
                <c:pt idx="9">
                  <c:v>0.84934335863999999</c:v>
                </c:pt>
                <c:pt idx="10">
                  <c:v>0.89470909488000006</c:v>
                </c:pt>
                <c:pt idx="11">
                  <c:v>1.1017689517</c:v>
                </c:pt>
                <c:pt idx="12">
                  <c:v>1.037275248</c:v>
                </c:pt>
                <c:pt idx="13">
                  <c:v>0.96344384230000002</c:v>
                </c:pt>
                <c:pt idx="14">
                  <c:v>0.94759478062000002</c:v>
                </c:pt>
                <c:pt idx="15">
                  <c:v>0.921898365</c:v>
                </c:pt>
                <c:pt idx="16">
                  <c:v>0.89670023197000004</c:v>
                </c:pt>
                <c:pt idx="17">
                  <c:v>1.0274646148</c:v>
                </c:pt>
                <c:pt idx="18">
                  <c:v>1.0281359794</c:v>
                </c:pt>
                <c:pt idx="19">
                  <c:v>0.88759809862000005</c:v>
                </c:pt>
                <c:pt idx="20">
                  <c:v>0.90282457226000001</c:v>
                </c:pt>
                <c:pt idx="21">
                  <c:v>1.3818291677000001</c:v>
                </c:pt>
                <c:pt idx="22">
                  <c:v>1.3312892314</c:v>
                </c:pt>
                <c:pt idx="23">
                  <c:v>1.1661154297</c:v>
                </c:pt>
                <c:pt idx="24">
                  <c:v>1.4278894025</c:v>
                </c:pt>
                <c:pt idx="25">
                  <c:v>1.6476590972</c:v>
                </c:pt>
                <c:pt idx="26">
                  <c:v>2.1952958416000001</c:v>
                </c:pt>
                <c:pt idx="27">
                  <c:v>2.4732490348999998</c:v>
                </c:pt>
                <c:pt idx="28">
                  <c:v>2.6644317759999998</c:v>
                </c:pt>
                <c:pt idx="29">
                  <c:v>3.5088583164</c:v>
                </c:pt>
                <c:pt idx="30">
                  <c:v>2.5240142991000001</c:v>
                </c:pt>
                <c:pt idx="31">
                  <c:v>2.9706917405</c:v>
                </c:pt>
                <c:pt idx="32">
                  <c:v>3.6567494282999999</c:v>
                </c:pt>
                <c:pt idx="33">
                  <c:v>3.7859787318000002</c:v>
                </c:pt>
                <c:pt idx="34">
                  <c:v>3.7828018549000002</c:v>
                </c:pt>
                <c:pt idx="35">
                  <c:v>3.7135107226000001</c:v>
                </c:pt>
                <c:pt idx="36">
                  <c:v>2.6491567696999998</c:v>
                </c:pt>
                <c:pt idx="37">
                  <c:v>2.1028071550999998</c:v>
                </c:pt>
                <c:pt idx="38">
                  <c:v>2.5066436668000001</c:v>
                </c:pt>
                <c:pt idx="39">
                  <c:v>3.0107916823999998</c:v>
                </c:pt>
                <c:pt idx="40">
                  <c:v>2.9990694631000001</c:v>
                </c:pt>
                <c:pt idx="41">
                  <c:v>2.4445221888000002</c:v>
                </c:pt>
                <c:pt idx="42">
                  <c:v>2.9975501507</c:v>
                </c:pt>
                <c:pt idx="43">
                  <c:v>4.6859840359999998</c:v>
                </c:pt>
                <c:pt idx="44">
                  <c:v>3.9293705575</c:v>
                </c:pt>
                <c:pt idx="45">
                  <c:v>3.8244028394999998</c:v>
                </c:pt>
                <c:pt idx="46">
                  <c:v>3.9337509143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D-408C-862A-DF82D001A2D2}"/>
            </c:ext>
          </c:extLst>
        </c:ser>
        <c:ser>
          <c:idx val="1"/>
          <c:order val="1"/>
          <c:tx>
            <c:strRef>
              <c:f>'Heat Oil-A'!$A$91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Oil-A'!$D$41:$D$87</c:f>
              <c:numCache>
                <c:formatCode>0.00</c:formatCode>
                <c:ptCount val="47"/>
                <c:pt idx="0">
                  <c:v>3.0262966544001362</c:v>
                </c:pt>
                <c:pt idx="1">
                  <c:v>3.7975124639746856</c:v>
                </c:pt>
                <c:pt idx="2">
                  <c:v>4.2293139669129589</c:v>
                </c:pt>
                <c:pt idx="3">
                  <c:v>3.9094927321547499</c:v>
                </c:pt>
                <c:pt idx="4">
                  <c:v>3.4588532645665975</c:v>
                </c:pt>
                <c:pt idx="5">
                  <c:v>3.3627270912730483</c:v>
                </c:pt>
                <c:pt idx="6">
                  <c:v>3.1318913456658599</c:v>
                </c:pt>
                <c:pt idx="7">
                  <c:v>2.418315566852868</c:v>
                </c:pt>
                <c:pt idx="8">
                  <c:v>2.3365453733474721</c:v>
                </c:pt>
                <c:pt idx="9">
                  <c:v>2.2360734952391823</c:v>
                </c:pt>
                <c:pt idx="10">
                  <c:v>2.2478133980419548</c:v>
                </c:pt>
                <c:pt idx="11">
                  <c:v>2.6257244662847721</c:v>
                </c:pt>
                <c:pt idx="12">
                  <c:v>2.3720232624618807</c:v>
                </c:pt>
                <c:pt idx="13">
                  <c:v>2.1381524881178366</c:v>
                </c:pt>
                <c:pt idx="14">
                  <c:v>2.0423289436280729</c:v>
                </c:pt>
                <c:pt idx="15">
                  <c:v>1.9366775626771058</c:v>
                </c:pt>
                <c:pt idx="16">
                  <c:v>1.8323378301942133</c:v>
                </c:pt>
                <c:pt idx="17">
                  <c:v>2.0396470103756217</c:v>
                </c:pt>
                <c:pt idx="18">
                  <c:v>1.9943602713290629</c:v>
                </c:pt>
                <c:pt idx="19">
                  <c:v>1.6955175582461164</c:v>
                </c:pt>
                <c:pt idx="20">
                  <c:v>1.6875923891009761</c:v>
                </c:pt>
                <c:pt idx="21">
                  <c:v>2.4988371919765782</c:v>
                </c:pt>
                <c:pt idx="22">
                  <c:v>2.3414919284919375</c:v>
                </c:pt>
                <c:pt idx="23">
                  <c:v>2.0187688315908288</c:v>
                </c:pt>
                <c:pt idx="24">
                  <c:v>2.416420339958147</c:v>
                </c:pt>
                <c:pt idx="25">
                  <c:v>2.7158887711038275</c:v>
                </c:pt>
                <c:pt idx="26">
                  <c:v>3.500746614257948</c:v>
                </c:pt>
                <c:pt idx="27">
                  <c:v>3.8208749569426081</c:v>
                </c:pt>
                <c:pt idx="28">
                  <c:v>4.0013682163806665</c:v>
                </c:pt>
                <c:pt idx="29">
                  <c:v>5.0758623091092092</c:v>
                </c:pt>
                <c:pt idx="30">
                  <c:v>3.6629360793778956</c:v>
                </c:pt>
                <c:pt idx="31">
                  <c:v>4.2417504983336096</c:v>
                </c:pt>
                <c:pt idx="32">
                  <c:v>5.0624071405858713</c:v>
                </c:pt>
                <c:pt idx="33">
                  <c:v>5.1348569126327046</c:v>
                </c:pt>
                <c:pt idx="34">
                  <c:v>5.056422455145495</c:v>
                </c:pt>
                <c:pt idx="35">
                  <c:v>4.8848883148165072</c:v>
                </c:pt>
                <c:pt idx="36">
                  <c:v>3.4805817759301645</c:v>
                </c:pt>
                <c:pt idx="37">
                  <c:v>2.7281870182167514</c:v>
                </c:pt>
                <c:pt idx="38">
                  <c:v>3.1842548328596263</c:v>
                </c:pt>
                <c:pt idx="39">
                  <c:v>3.7336241327273396</c:v>
                </c:pt>
                <c:pt idx="40">
                  <c:v>3.6528519833680071</c:v>
                </c:pt>
                <c:pt idx="41">
                  <c:v>2.9406814449713239</c:v>
                </c:pt>
                <c:pt idx="42">
                  <c:v>3.4446702952721249</c:v>
                </c:pt>
                <c:pt idx="43">
                  <c:v>4.9864522928200179</c:v>
                </c:pt>
                <c:pt idx="44">
                  <c:v>4.0155514875770972</c:v>
                </c:pt>
                <c:pt idx="45">
                  <c:v>3.8052742769439329</c:v>
                </c:pt>
                <c:pt idx="46">
                  <c:v>3.8342224209849425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2D-408C-862A-DF82D001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4000"/>
        <c:axId val="1815718352"/>
      </c:lineChart>
      <c:catAx>
        <c:axId val="18157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8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718352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4000"/>
        <c:crosses val="autoZero"/>
        <c:crossBetween val="between"/>
        <c:majorUnit val="0.5"/>
      </c:valAx>
      <c:catAx>
        <c:axId val="181569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8896"/>
        <c:crosses val="autoZero"/>
        <c:auto val="1"/>
        <c:lblAlgn val="ctr"/>
        <c:lblOffset val="100"/>
        <c:noMultiLvlLbl val="0"/>
      </c:catAx>
      <c:valAx>
        <c:axId val="181571889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698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21122405153903"/>
          <c:y val="0.1655096741225931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Retail Heating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218845966401856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Oil-Q'!$E$41:$E$228</c:f>
              <c:numCache>
                <c:formatCode>General</c:formatCode>
                <c:ptCount val="188"/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A-42E5-853B-841B3D9B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7600"/>
        <c:axId val="181572433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Oil-Q'!$C$41:$C$228</c:f>
              <c:numCache>
                <c:formatCode>0.00</c:formatCode>
                <c:ptCount val="188"/>
                <c:pt idx="0">
                  <c:v>0.57623897622999998</c:v>
                </c:pt>
                <c:pt idx="1">
                  <c:v>0.6599157148</c:v>
                </c:pt>
                <c:pt idx="2">
                  <c:v>0.80271502832999997</c:v>
                </c:pt>
                <c:pt idx="3">
                  <c:v>0.87029019546999997</c:v>
                </c:pt>
                <c:pt idx="4">
                  <c:v>0.96508632602</c:v>
                </c:pt>
                <c:pt idx="5">
                  <c:v>1.012564971</c:v>
                </c:pt>
                <c:pt idx="6">
                  <c:v>1.0205212549</c:v>
                </c:pt>
                <c:pt idx="7">
                  <c:v>1.0387811377</c:v>
                </c:pt>
                <c:pt idx="8">
                  <c:v>1.2141389837000001</c:v>
                </c:pt>
                <c:pt idx="9">
                  <c:v>1.2686170522</c:v>
                </c:pt>
                <c:pt idx="10">
                  <c:v>1.2450404405</c:v>
                </c:pt>
                <c:pt idx="11">
                  <c:v>1.2386030559000001</c:v>
                </c:pt>
                <c:pt idx="12">
                  <c:v>1.2376649224</c:v>
                </c:pt>
                <c:pt idx="13">
                  <c:v>1.1724713485</c:v>
                </c:pt>
                <c:pt idx="14">
                  <c:v>1.194267129</c:v>
                </c:pt>
                <c:pt idx="15">
                  <c:v>1.2264127267</c:v>
                </c:pt>
                <c:pt idx="16">
                  <c:v>1.1530071591</c:v>
                </c:pt>
                <c:pt idx="17">
                  <c:v>1.0803724593999999</c:v>
                </c:pt>
                <c:pt idx="18">
                  <c:v>1.0842841632</c:v>
                </c:pt>
                <c:pt idx="19">
                  <c:v>1.0863018531999999</c:v>
                </c:pt>
                <c:pt idx="20">
                  <c:v>1.160657882</c:v>
                </c:pt>
                <c:pt idx="21">
                  <c:v>1.1332371138999999</c:v>
                </c:pt>
                <c:pt idx="22">
                  <c:v>1.0919652718999999</c:v>
                </c:pt>
                <c:pt idx="23">
                  <c:v>1.0878560101000001</c:v>
                </c:pt>
                <c:pt idx="24">
                  <c:v>1.0810753049999999</c:v>
                </c:pt>
                <c:pt idx="25">
                  <c:v>1.0785844913</c:v>
                </c:pt>
                <c:pt idx="26">
                  <c:v>1.0364975051</c:v>
                </c:pt>
                <c:pt idx="27">
                  <c:v>1.1152613571000001</c:v>
                </c:pt>
                <c:pt idx="28">
                  <c:v>1.0294986501000001</c:v>
                </c:pt>
                <c:pt idx="29">
                  <c:v>0.83965856087000001</c:v>
                </c:pt>
                <c:pt idx="30">
                  <c:v>0.73693927429999995</c:v>
                </c:pt>
                <c:pt idx="31">
                  <c:v>0.73985662575</c:v>
                </c:pt>
                <c:pt idx="32">
                  <c:v>0.83570835771999996</c:v>
                </c:pt>
                <c:pt idx="33">
                  <c:v>0.84107875837000001</c:v>
                </c:pt>
                <c:pt idx="34">
                  <c:v>0.84799073164000005</c:v>
                </c:pt>
                <c:pt idx="35">
                  <c:v>0.88091081057999998</c:v>
                </c:pt>
                <c:pt idx="36">
                  <c:v>0.88664865522000003</c:v>
                </c:pt>
                <c:pt idx="37">
                  <c:v>0.87109005593</c:v>
                </c:pt>
                <c:pt idx="38">
                  <c:v>0.82359298874999998</c:v>
                </c:pt>
                <c:pt idx="39">
                  <c:v>0.80688404330999997</c:v>
                </c:pt>
                <c:pt idx="40">
                  <c:v>0.88721589541000001</c:v>
                </c:pt>
                <c:pt idx="41">
                  <c:v>0.88720907379000002</c:v>
                </c:pt>
                <c:pt idx="42">
                  <c:v>0.85053032002999995</c:v>
                </c:pt>
                <c:pt idx="43">
                  <c:v>0.93529365716000001</c:v>
                </c:pt>
                <c:pt idx="44">
                  <c:v>1.0986480063999999</c:v>
                </c:pt>
                <c:pt idx="45">
                  <c:v>0.94418825917000004</c:v>
                </c:pt>
                <c:pt idx="46">
                  <c:v>1.0194915669</c:v>
                </c:pt>
                <c:pt idx="47">
                  <c:v>1.3004061866000001</c:v>
                </c:pt>
                <c:pt idx="48">
                  <c:v>1.1721897127000001</c:v>
                </c:pt>
                <c:pt idx="49">
                  <c:v>0.97913538136</c:v>
                </c:pt>
                <c:pt idx="50">
                  <c:v>0.93171838462000001</c:v>
                </c:pt>
                <c:pt idx="51">
                  <c:v>1.0028983386000001</c:v>
                </c:pt>
                <c:pt idx="52">
                  <c:v>0.97457252389000004</c:v>
                </c:pt>
                <c:pt idx="53">
                  <c:v>0.95223003170999998</c:v>
                </c:pt>
                <c:pt idx="54">
                  <c:v>0.94497635126000001</c:v>
                </c:pt>
                <c:pt idx="55">
                  <c:v>0.97257196798000001</c:v>
                </c:pt>
                <c:pt idx="56">
                  <c:v>0.97299705407000003</c:v>
                </c:pt>
                <c:pt idx="57">
                  <c:v>0.96418998059000005</c:v>
                </c:pt>
                <c:pt idx="58">
                  <c:v>0.91632136162</c:v>
                </c:pt>
                <c:pt idx="59">
                  <c:v>0.92065176935000004</c:v>
                </c:pt>
                <c:pt idx="60">
                  <c:v>0.95124020378999996</c:v>
                </c:pt>
                <c:pt idx="61">
                  <c:v>0.92116059073000001</c:v>
                </c:pt>
                <c:pt idx="62">
                  <c:v>0.89512473336999998</c:v>
                </c:pt>
                <c:pt idx="63">
                  <c:v>0.89535335895000001</c:v>
                </c:pt>
                <c:pt idx="64">
                  <c:v>0.91167343609999996</c:v>
                </c:pt>
                <c:pt idx="65">
                  <c:v>0.89886050106000004</c:v>
                </c:pt>
                <c:pt idx="66">
                  <c:v>0.87756214455000003</c:v>
                </c:pt>
                <c:pt idx="67">
                  <c:v>0.88912954448000003</c:v>
                </c:pt>
                <c:pt idx="68">
                  <c:v>1.0084884703999999</c:v>
                </c:pt>
                <c:pt idx="69">
                  <c:v>1.0297861765</c:v>
                </c:pt>
                <c:pt idx="70">
                  <c:v>0.95117790411000003</c:v>
                </c:pt>
                <c:pt idx="71">
                  <c:v>1.0972637257</c:v>
                </c:pt>
                <c:pt idx="72">
                  <c:v>1.1170015576000001</c:v>
                </c:pt>
                <c:pt idx="73">
                  <c:v>1.0282046018</c:v>
                </c:pt>
                <c:pt idx="74">
                  <c:v>0.94881506149999995</c:v>
                </c:pt>
                <c:pt idx="75">
                  <c:v>0.96992385098</c:v>
                </c:pt>
                <c:pt idx="76">
                  <c:v>0.94995127525</c:v>
                </c:pt>
                <c:pt idx="77">
                  <c:v>0.89844133309999996</c:v>
                </c:pt>
                <c:pt idx="78">
                  <c:v>0.83930482945999996</c:v>
                </c:pt>
                <c:pt idx="79">
                  <c:v>0.83343600641000004</c:v>
                </c:pt>
                <c:pt idx="80">
                  <c:v>0.83025642035000002</c:v>
                </c:pt>
                <c:pt idx="81">
                  <c:v>0.85027722939999995</c:v>
                </c:pt>
                <c:pt idx="82">
                  <c:v>0.89150886605000002</c:v>
                </c:pt>
                <c:pt idx="83">
                  <c:v>1.0360352735</c:v>
                </c:pt>
                <c:pt idx="84">
                  <c:v>1.3841300967000001</c:v>
                </c:pt>
                <c:pt idx="85">
                  <c:v>1.2673490735999999</c:v>
                </c:pt>
                <c:pt idx="86">
                  <c:v>1.3062562856</c:v>
                </c:pt>
                <c:pt idx="87">
                  <c:v>1.4933908174999999</c:v>
                </c:pt>
                <c:pt idx="88">
                  <c:v>1.4605444974999999</c:v>
                </c:pt>
                <c:pt idx="89">
                  <c:v>1.3471736356999999</c:v>
                </c:pt>
                <c:pt idx="90">
                  <c:v>1.2600649799999999</c:v>
                </c:pt>
                <c:pt idx="91">
                  <c:v>1.1730042249999999</c:v>
                </c:pt>
                <c:pt idx="92">
                  <c:v>1.1183458798999999</c:v>
                </c:pt>
                <c:pt idx="93">
                  <c:v>1.153460623</c:v>
                </c:pt>
                <c:pt idx="94">
                  <c:v>1.1456987785999999</c:v>
                </c:pt>
                <c:pt idx="95">
                  <c:v>1.2357705594999999</c:v>
                </c:pt>
                <c:pt idx="96">
                  <c:v>1.5793749051999999</c:v>
                </c:pt>
                <c:pt idx="97">
                  <c:v>1.4016812891999999</c:v>
                </c:pt>
                <c:pt idx="98">
                  <c:v>1.2821180691</c:v>
                </c:pt>
                <c:pt idx="99">
                  <c:v>1.3334570358</c:v>
                </c:pt>
                <c:pt idx="100">
                  <c:v>1.533138782</c:v>
                </c:pt>
                <c:pt idx="101">
                  <c:v>1.5283498156999999</c:v>
                </c:pt>
                <c:pt idx="102">
                  <c:v>1.6081544824</c:v>
                </c:pt>
                <c:pt idx="103">
                  <c:v>1.9111062217999999</c:v>
                </c:pt>
                <c:pt idx="104">
                  <c:v>1.9589998</c:v>
                </c:pt>
                <c:pt idx="105">
                  <c:v>2.0733925500999999</c:v>
                </c:pt>
                <c:pt idx="106">
                  <c:v>2.3589164782999998</c:v>
                </c:pt>
                <c:pt idx="107">
                  <c:v>2.4772255859999999</c:v>
                </c:pt>
                <c:pt idx="108">
                  <c:v>2.4231858371000001</c:v>
                </c:pt>
                <c:pt idx="109">
                  <c:v>2.5523196097</c:v>
                </c:pt>
                <c:pt idx="110">
                  <c:v>2.5926133375</c:v>
                </c:pt>
                <c:pt idx="111">
                  <c:v>2.4136356376000001</c:v>
                </c:pt>
                <c:pt idx="112">
                  <c:v>2.4298482577999998</c:v>
                </c:pt>
                <c:pt idx="113">
                  <c:v>2.560215828</c:v>
                </c:pt>
                <c:pt idx="114">
                  <c:v>2.6536648478</c:v>
                </c:pt>
                <c:pt idx="115">
                  <c:v>3.1297158138999999</c:v>
                </c:pt>
                <c:pt idx="116">
                  <c:v>3.4373400967999999</c:v>
                </c:pt>
                <c:pt idx="117">
                  <c:v>4.1485631010999997</c:v>
                </c:pt>
                <c:pt idx="118">
                  <c:v>4.2422574504000004</c:v>
                </c:pt>
                <c:pt idx="119">
                  <c:v>2.96154685</c:v>
                </c:pt>
                <c:pt idx="120">
                  <c:v>2.4403049689</c:v>
                </c:pt>
                <c:pt idx="121">
                  <c:v>2.3741208598000001</c:v>
                </c:pt>
                <c:pt idx="122">
                  <c:v>2.5241972577</c:v>
                </c:pt>
                <c:pt idx="123">
                  <c:v>2.7428503342999999</c:v>
                </c:pt>
                <c:pt idx="124">
                  <c:v>2.9261534042999999</c:v>
                </c:pt>
                <c:pt idx="125">
                  <c:v>2.9169175513000001</c:v>
                </c:pt>
                <c:pt idx="126">
                  <c:v>2.8169051159</c:v>
                </c:pt>
                <c:pt idx="127">
                  <c:v>3.0990293544999998</c:v>
                </c:pt>
                <c:pt idx="128">
                  <c:v>3.5825323055</c:v>
                </c:pt>
                <c:pt idx="129">
                  <c:v>3.9271274779000001</c:v>
                </c:pt>
                <c:pt idx="130">
                  <c:v>3.6679251863000002</c:v>
                </c:pt>
                <c:pt idx="131">
                  <c:v>3.6571343871000002</c:v>
                </c:pt>
                <c:pt idx="132">
                  <c:v>3.7808222506</c:v>
                </c:pt>
                <c:pt idx="133">
                  <c:v>3.7406960598999999</c:v>
                </c:pt>
                <c:pt idx="134">
                  <c:v>3.6707314213000002</c:v>
                </c:pt>
                <c:pt idx="135">
                  <c:v>3.8456542986</c:v>
                </c:pt>
                <c:pt idx="136">
                  <c:v>3.8927028074000001</c:v>
                </c:pt>
                <c:pt idx="137">
                  <c:v>3.6475955708000001</c:v>
                </c:pt>
                <c:pt idx="138">
                  <c:v>3.6552038085</c:v>
                </c:pt>
                <c:pt idx="139">
                  <c:v>3.7261901185999999</c:v>
                </c:pt>
                <c:pt idx="140">
                  <c:v>3.9721093123000002</c:v>
                </c:pt>
                <c:pt idx="141">
                  <c:v>3.8154546227999999</c:v>
                </c:pt>
                <c:pt idx="142">
                  <c:v>3.6898247639999999</c:v>
                </c:pt>
                <c:pt idx="143">
                  <c:v>3.3008682162</c:v>
                </c:pt>
                <c:pt idx="144">
                  <c:v>2.8837372457999999</c:v>
                </c:pt>
                <c:pt idx="145">
                  <c:v>2.7621032578000002</c:v>
                </c:pt>
                <c:pt idx="146">
                  <c:v>2.4658228816999999</c:v>
                </c:pt>
                <c:pt idx="147">
                  <c:v>2.2364910935000002</c:v>
                </c:pt>
                <c:pt idx="148">
                  <c:v>1.9473783646</c:v>
                </c:pt>
                <c:pt idx="149">
                  <c:v>2.0537647182000001</c:v>
                </c:pt>
                <c:pt idx="150">
                  <c:v>2.1082954562</c:v>
                </c:pt>
                <c:pt idx="151">
                  <c:v>2.3323153690999998</c:v>
                </c:pt>
                <c:pt idx="152">
                  <c:v>2.4695156479999998</c:v>
                </c:pt>
                <c:pt idx="153">
                  <c:v>2.3827767662000001</c:v>
                </c:pt>
                <c:pt idx="154">
                  <c:v>2.3429711941</c:v>
                </c:pt>
                <c:pt idx="155">
                  <c:v>2.6505855245999999</c:v>
                </c:pt>
                <c:pt idx="156">
                  <c:v>2.8710507633</c:v>
                </c:pt>
                <c:pt idx="157">
                  <c:v>2.9848827337000001</c:v>
                </c:pt>
                <c:pt idx="158">
                  <c:v>3.2484676564999999</c:v>
                </c:pt>
                <c:pt idx="159">
                  <c:v>3.1630594978</c:v>
                </c:pt>
                <c:pt idx="160">
                  <c:v>2.9968459271999999</c:v>
                </c:pt>
                <c:pt idx="161">
                  <c:v>3.0472360304000001</c:v>
                </c:pt>
                <c:pt idx="162">
                  <c:v>2.8967029501999999</c:v>
                </c:pt>
                <c:pt idx="163">
                  <c:v>3.0118306080999999</c:v>
                </c:pt>
                <c:pt idx="164">
                  <c:v>2.7987515378999999</c:v>
                </c:pt>
                <c:pt idx="165">
                  <c:v>2.0012790161999998</c:v>
                </c:pt>
                <c:pt idx="166">
                  <c:v>2.1359996097999998</c:v>
                </c:pt>
                <c:pt idx="167">
                  <c:v>2.2976681171000002</c:v>
                </c:pt>
                <c:pt idx="168">
                  <c:v>2.7249681665000001</c:v>
                </c:pt>
                <c:pt idx="169">
                  <c:v>2.8343979017000001</c:v>
                </c:pt>
                <c:pt idx="170">
                  <c:v>2.9733291809</c:v>
                </c:pt>
                <c:pt idx="171">
                  <c:v>3.4599959328000001</c:v>
                </c:pt>
                <c:pt idx="172">
                  <c:v>4.1530213201999997</c:v>
                </c:pt>
                <c:pt idx="173">
                  <c:v>5.5262962191999998</c:v>
                </c:pt>
                <c:pt idx="174">
                  <c:v>4.9672027724000003</c:v>
                </c:pt>
                <c:pt idx="175">
                  <c:v>4.9329753288999996</c:v>
                </c:pt>
                <c:pt idx="176">
                  <c:v>4.0713253483000003</c:v>
                </c:pt>
                <c:pt idx="177">
                  <c:v>3.5327908615000001</c:v>
                </c:pt>
                <c:pt idx="178">
                  <c:v>3.867695356</c:v>
                </c:pt>
                <c:pt idx="179">
                  <c:v>3.9453853315999998</c:v>
                </c:pt>
                <c:pt idx="180">
                  <c:v>3.7800266733000001</c:v>
                </c:pt>
                <c:pt idx="181">
                  <c:v>3.6599832419</c:v>
                </c:pt>
                <c:pt idx="182">
                  <c:v>3.6507468664</c:v>
                </c:pt>
                <c:pt idx="183">
                  <c:v>4.0261106575000003</c:v>
                </c:pt>
                <c:pt idx="184">
                  <c:v>4.0247423744999997</c:v>
                </c:pt>
                <c:pt idx="185">
                  <c:v>3.7826244980000001</c:v>
                </c:pt>
                <c:pt idx="186">
                  <c:v>3.7215049155000002</c:v>
                </c:pt>
                <c:pt idx="187">
                  <c:v>3.9398551366999999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A-42E5-853B-841B3D9B491E}"/>
            </c:ext>
          </c:extLst>
        </c:ser>
        <c:ser>
          <c:idx val="1"/>
          <c:order val="1"/>
          <c:tx>
            <c:strRef>
              <c:f>'Heat Oil-Q'!$A$233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Oil-Q'!$D$41:$D$228</c:f>
              <c:numCache>
                <c:formatCode>0.00</c:formatCode>
                <c:ptCount val="188"/>
                <c:pt idx="0">
                  <c:v>2.5929388277284948</c:v>
                </c:pt>
                <c:pt idx="1">
                  <c:v>2.8779682208823152</c:v>
                </c:pt>
                <c:pt idx="2">
                  <c:v>3.3914829755155682</c:v>
                </c:pt>
                <c:pt idx="3">
                  <c:v>3.5641485415783474</c:v>
                </c:pt>
                <c:pt idx="4">
                  <c:v>3.8023456917943741</c:v>
                </c:pt>
                <c:pt idx="5">
                  <c:v>3.8591937075137777</c:v>
                </c:pt>
                <c:pt idx="6">
                  <c:v>3.8178644240514887</c:v>
                </c:pt>
                <c:pt idx="7">
                  <c:v>3.780203470212641</c:v>
                </c:pt>
                <c:pt idx="8">
                  <c:v>4.2994272287294981</c:v>
                </c:pt>
                <c:pt idx="9">
                  <c:v>4.400592774607766</c:v>
                </c:pt>
                <c:pt idx="10">
                  <c:v>4.2017901861315954</c:v>
                </c:pt>
                <c:pt idx="11">
                  <c:v>4.1131960026566539</c:v>
                </c:pt>
                <c:pt idx="12">
                  <c:v>4.0738748322477027</c:v>
                </c:pt>
                <c:pt idx="13">
                  <c:v>3.8043245855316066</c:v>
                </c:pt>
                <c:pt idx="14">
                  <c:v>3.8088958483197746</c:v>
                </c:pt>
                <c:pt idx="15">
                  <c:v>3.8994364526238452</c:v>
                </c:pt>
                <c:pt idx="16">
                  <c:v>3.6635461227176607</c:v>
                </c:pt>
                <c:pt idx="17">
                  <c:v>3.3935131044044087</c:v>
                </c:pt>
                <c:pt idx="18">
                  <c:v>3.372910151450585</c:v>
                </c:pt>
                <c:pt idx="19">
                  <c:v>3.3457624306240112</c:v>
                </c:pt>
                <c:pt idx="20">
                  <c:v>3.5248032803376255</c:v>
                </c:pt>
                <c:pt idx="21">
                  <c:v>3.4093860113989569</c:v>
                </c:pt>
                <c:pt idx="22">
                  <c:v>3.2568972934789349</c:v>
                </c:pt>
                <c:pt idx="23">
                  <c:v>3.2169090285524633</c:v>
                </c:pt>
                <c:pt idx="24">
                  <c:v>3.1677771674853079</c:v>
                </c:pt>
                <c:pt idx="25">
                  <c:v>3.1319880803444446</c:v>
                </c:pt>
                <c:pt idx="26">
                  <c:v>2.9911800234388912</c:v>
                </c:pt>
                <c:pt idx="27">
                  <c:v>3.1860008836209501</c:v>
                </c:pt>
                <c:pt idx="28">
                  <c:v>2.9257894358399068</c:v>
                </c:pt>
                <c:pt idx="29">
                  <c:v>2.397944715339464</c:v>
                </c:pt>
                <c:pt idx="30">
                  <c:v>2.0918031377659205</c:v>
                </c:pt>
                <c:pt idx="31">
                  <c:v>2.0855089282100425</c:v>
                </c:pt>
                <c:pt idx="32">
                  <c:v>2.3276017618688853</c:v>
                </c:pt>
                <c:pt idx="33">
                  <c:v>2.3163160229103155</c:v>
                </c:pt>
                <c:pt idx="34">
                  <c:v>2.3108261969982</c:v>
                </c:pt>
                <c:pt idx="35">
                  <c:v>2.3783339261726555</c:v>
                </c:pt>
                <c:pt idx="36">
                  <c:v>2.3752897924188128</c:v>
                </c:pt>
                <c:pt idx="37">
                  <c:v>2.30714338700307</c:v>
                </c:pt>
                <c:pt idx="38">
                  <c:v>2.1550701661490295</c:v>
                </c:pt>
                <c:pt idx="39">
                  <c:v>2.0885324870193158</c:v>
                </c:pt>
                <c:pt idx="40">
                  <c:v>2.2706669546500309</c:v>
                </c:pt>
                <c:pt idx="41">
                  <c:v>2.234529700918126</c:v>
                </c:pt>
                <c:pt idx="42">
                  <c:v>2.1255312436604616</c:v>
                </c:pt>
                <c:pt idx="43">
                  <c:v>2.313838236355406</c:v>
                </c:pt>
                <c:pt idx="44">
                  <c:v>2.6719680138601527</c:v>
                </c:pt>
                <c:pt idx="45">
                  <c:v>2.2738185554376464</c:v>
                </c:pt>
                <c:pt idx="46">
                  <c:v>2.413479125283891</c:v>
                </c:pt>
                <c:pt idx="47">
                  <c:v>3.0271006217469933</c:v>
                </c:pt>
                <c:pt idx="48">
                  <c:v>2.7083897052767534</c:v>
                </c:pt>
                <c:pt idx="49">
                  <c:v>2.2489798371852947</c:v>
                </c:pt>
                <c:pt idx="50">
                  <c:v>2.1238786587786254</c:v>
                </c:pt>
                <c:pt idx="51">
                  <c:v>2.2673240206789309</c:v>
                </c:pt>
                <c:pt idx="52">
                  <c:v>2.1884560164134088</c:v>
                </c:pt>
                <c:pt idx="53">
                  <c:v>2.1219619416200897</c:v>
                </c:pt>
                <c:pt idx="54">
                  <c:v>2.0898447313224673</c:v>
                </c:pt>
                <c:pt idx="55">
                  <c:v>2.1321963904421812</c:v>
                </c:pt>
                <c:pt idx="56">
                  <c:v>2.117721287129442</c:v>
                </c:pt>
                <c:pt idx="57">
                  <c:v>2.0835041446220979</c:v>
                </c:pt>
                <c:pt idx="58">
                  <c:v>1.9709471171878949</c:v>
                </c:pt>
                <c:pt idx="59">
                  <c:v>1.9639817009364655</c:v>
                </c:pt>
                <c:pt idx="60">
                  <c:v>2.0190906552206123</c:v>
                </c:pt>
                <c:pt idx="61">
                  <c:v>1.9441999610897969</c:v>
                </c:pt>
                <c:pt idx="62">
                  <c:v>1.8719084078293533</c:v>
                </c:pt>
                <c:pt idx="63">
                  <c:v>1.8615514278371112</c:v>
                </c:pt>
                <c:pt idx="64">
                  <c:v>1.881662548945531</c:v>
                </c:pt>
                <c:pt idx="65">
                  <c:v>1.8401736930826209</c:v>
                </c:pt>
                <c:pt idx="66">
                  <c:v>1.7875607923314927</c:v>
                </c:pt>
                <c:pt idx="67">
                  <c:v>1.8013035681622809</c:v>
                </c:pt>
                <c:pt idx="68">
                  <c:v>2.0251081500315675</c:v>
                </c:pt>
                <c:pt idx="69">
                  <c:v>2.0502463354782954</c:v>
                </c:pt>
                <c:pt idx="70">
                  <c:v>1.8829065481387577</c:v>
                </c:pt>
                <c:pt idx="71">
                  <c:v>2.1533819057817261</c:v>
                </c:pt>
                <c:pt idx="72">
                  <c:v>2.1788429706725299</c:v>
                </c:pt>
                <c:pt idx="73">
                  <c:v>2.0010378152815655</c:v>
                </c:pt>
                <c:pt idx="74">
                  <c:v>1.8373473232841502</c:v>
                </c:pt>
                <c:pt idx="75">
                  <c:v>1.8681549305430232</c:v>
                </c:pt>
                <c:pt idx="76">
                  <c:v>1.8259212834070118</c:v>
                </c:pt>
                <c:pt idx="77">
                  <c:v>1.7212462881165791</c:v>
                </c:pt>
                <c:pt idx="78">
                  <c:v>1.5997495977717304</c:v>
                </c:pt>
                <c:pt idx="79">
                  <c:v>1.5811432009596225</c:v>
                </c:pt>
                <c:pt idx="80">
                  <c:v>1.5693741385891997</c:v>
                </c:pt>
                <c:pt idx="81">
                  <c:v>1.5952744608351892</c:v>
                </c:pt>
                <c:pt idx="82">
                  <c:v>1.6602944984603278</c:v>
                </c:pt>
                <c:pt idx="83">
                  <c:v>1.9153239255638177</c:v>
                </c:pt>
                <c:pt idx="84">
                  <c:v>2.5337766747724526</c:v>
                </c:pt>
                <c:pt idx="85">
                  <c:v>2.3019544059998416</c:v>
                </c:pt>
                <c:pt idx="86">
                  <c:v>2.3511374840043708</c:v>
                </c:pt>
                <c:pt idx="87">
                  <c:v>2.6689348132905462</c:v>
                </c:pt>
                <c:pt idx="88">
                  <c:v>2.5855008731764699</c:v>
                </c:pt>
                <c:pt idx="89">
                  <c:v>2.3682034805264309</c:v>
                </c:pt>
                <c:pt idx="90">
                  <c:v>2.2088397619460918</c:v>
                </c:pt>
                <c:pt idx="91">
                  <c:v>2.0577705825110422</c:v>
                </c:pt>
                <c:pt idx="92">
                  <c:v>1.9556415169706711</c:v>
                </c:pt>
                <c:pt idx="93">
                  <c:v>2.0013115968126582</c:v>
                </c:pt>
                <c:pt idx="94">
                  <c:v>1.9771945882283111</c:v>
                </c:pt>
                <c:pt idx="95">
                  <c:v>2.1201029509152849</c:v>
                </c:pt>
                <c:pt idx="96">
                  <c:v>2.6820111455475075</c:v>
                </c:pt>
                <c:pt idx="97">
                  <c:v>2.3841618674933902</c:v>
                </c:pt>
                <c:pt idx="98">
                  <c:v>2.1646333272471834</c:v>
                </c:pt>
                <c:pt idx="99">
                  <c:v>2.2427979056187013</c:v>
                </c:pt>
                <c:pt idx="100">
                  <c:v>2.5570127115092407</c:v>
                </c:pt>
                <c:pt idx="101">
                  <c:v>2.5291571355017113</c:v>
                </c:pt>
                <c:pt idx="102">
                  <c:v>2.6443562686694286</c:v>
                </c:pt>
                <c:pt idx="103">
                  <c:v>3.1091281887486022</c:v>
                </c:pt>
                <c:pt idx="104">
                  <c:v>3.1710296834831566</c:v>
                </c:pt>
                <c:pt idx="105">
                  <c:v>3.3336683465690506</c:v>
                </c:pt>
                <c:pt idx="106">
                  <c:v>3.7361541460446381</c:v>
                </c:pt>
                <c:pt idx="107">
                  <c:v>3.8872875239059996</c:v>
                </c:pt>
                <c:pt idx="108">
                  <c:v>3.7827890846220038</c:v>
                </c:pt>
                <c:pt idx="109">
                  <c:v>3.9487436323574947</c:v>
                </c:pt>
                <c:pt idx="110">
                  <c:v>3.9735714901994408</c:v>
                </c:pt>
                <c:pt idx="111">
                  <c:v>3.714496971679893</c:v>
                </c:pt>
                <c:pt idx="112">
                  <c:v>3.7031421661804549</c:v>
                </c:pt>
                <c:pt idx="113">
                  <c:v>3.8581298125625914</c:v>
                </c:pt>
                <c:pt idx="114">
                  <c:v>3.97379863085528</c:v>
                </c:pt>
                <c:pt idx="115">
                  <c:v>4.6298813263692074</c:v>
                </c:pt>
                <c:pt idx="116">
                  <c:v>5.0304695707682212</c:v>
                </c:pt>
                <c:pt idx="117">
                  <c:v>5.9933585308107196</c:v>
                </c:pt>
                <c:pt idx="118">
                  <c:v>6.0356545799954011</c:v>
                </c:pt>
                <c:pt idx="119">
                  <c:v>4.31228837701717</c:v>
                </c:pt>
                <c:pt idx="120">
                  <c:v>3.5779230378996707</c:v>
                </c:pt>
                <c:pt idx="121">
                  <c:v>3.4624733622767372</c:v>
                </c:pt>
                <c:pt idx="122">
                  <c:v>3.6499444108624055</c:v>
                </c:pt>
                <c:pt idx="123">
                  <c:v>3.9353020842995785</c:v>
                </c:pt>
                <c:pt idx="124">
                  <c:v>4.1916520889489517</c:v>
                </c:pt>
                <c:pt idx="125">
                  <c:v>4.1798961547660278</c:v>
                </c:pt>
                <c:pt idx="126">
                  <c:v>4.0247814212879502</c:v>
                </c:pt>
                <c:pt idx="127">
                  <c:v>4.3923136514498751</c:v>
                </c:pt>
                <c:pt idx="128">
                  <c:v>5.0239748925638201</c:v>
                </c:pt>
                <c:pt idx="129">
                  <c:v>5.4453051042173062</c:v>
                </c:pt>
                <c:pt idx="130">
                  <c:v>5.0529499380204106</c:v>
                </c:pt>
                <c:pt idx="131">
                  <c:v>5.0155694605047563</c:v>
                </c:pt>
                <c:pt idx="132">
                  <c:v>5.1561628695458701</c:v>
                </c:pt>
                <c:pt idx="133">
                  <c:v>5.0906935318584914</c:v>
                </c:pt>
                <c:pt idx="134">
                  <c:v>4.973027286678664</c:v>
                </c:pt>
                <c:pt idx="135">
                  <c:v>5.1755937687108995</c:v>
                </c:pt>
                <c:pt idx="136">
                  <c:v>5.2179392705204144</c:v>
                </c:pt>
                <c:pt idx="137">
                  <c:v>4.8947464508166902</c:v>
                </c:pt>
                <c:pt idx="138">
                  <c:v>4.8785705984759558</c:v>
                </c:pt>
                <c:pt idx="139">
                  <c:v>4.9549935090602757</c:v>
                </c:pt>
                <c:pt idx="140">
                  <c:v>5.2493185974828158</c:v>
                </c:pt>
                <c:pt idx="141">
                  <c:v>5.0156553928522314</c:v>
                </c:pt>
                <c:pt idx="142">
                  <c:v>4.8381294506850345</c:v>
                </c:pt>
                <c:pt idx="143">
                  <c:v>4.3389060737495049</c:v>
                </c:pt>
                <c:pt idx="144">
                  <c:v>3.8152938541832078</c:v>
                </c:pt>
                <c:pt idx="145">
                  <c:v>3.6296153611811786</c:v>
                </c:pt>
                <c:pt idx="146">
                  <c:v>3.228087725152383</c:v>
                </c:pt>
                <c:pt idx="147">
                  <c:v>2.9280837214645605</c:v>
                </c:pt>
                <c:pt idx="148">
                  <c:v>2.5511522845216632</c:v>
                </c:pt>
                <c:pt idx="149">
                  <c:v>2.6691755156301467</c:v>
                </c:pt>
                <c:pt idx="150">
                  <c:v>2.7284647559549025</c:v>
                </c:pt>
                <c:pt idx="151">
                  <c:v>2.9993423327336672</c:v>
                </c:pt>
                <c:pt idx="152">
                  <c:v>3.1535879162727571</c:v>
                </c:pt>
                <c:pt idx="153">
                  <c:v>3.0393151214800689</c:v>
                </c:pt>
                <c:pt idx="154">
                  <c:v>2.9743231606858775</c:v>
                </c:pt>
                <c:pt idx="155">
                  <c:v>3.338272231661612</c:v>
                </c:pt>
                <c:pt idx="156">
                  <c:v>3.5857217481318626</c:v>
                </c:pt>
                <c:pt idx="157">
                  <c:v>3.707704000723425</c:v>
                </c:pt>
                <c:pt idx="158">
                  <c:v>4.0189689284331287</c:v>
                </c:pt>
                <c:pt idx="159">
                  <c:v>3.8974356218730333</c:v>
                </c:pt>
                <c:pt idx="160">
                  <c:v>3.6827997641721297</c:v>
                </c:pt>
                <c:pt idx="161">
                  <c:v>3.7174113155921429</c:v>
                </c:pt>
                <c:pt idx="162">
                  <c:v>3.5221529184176763</c:v>
                </c:pt>
                <c:pt idx="163">
                  <c:v>3.6365967293568029</c:v>
                </c:pt>
                <c:pt idx="164">
                  <c:v>3.3678336371208539</c:v>
                </c:pt>
                <c:pt idx="165">
                  <c:v>2.4311441861879568</c:v>
                </c:pt>
                <c:pt idx="166">
                  <c:v>2.5656186238949519</c:v>
                </c:pt>
                <c:pt idx="167">
                  <c:v>2.7406898427962649</c:v>
                </c:pt>
                <c:pt idx="168">
                  <c:v>3.2180730643982058</c:v>
                </c:pt>
                <c:pt idx="169">
                  <c:v>3.2855940021920715</c:v>
                </c:pt>
                <c:pt idx="170">
                  <c:v>3.392744125228822</c:v>
                </c:pt>
                <c:pt idx="171">
                  <c:v>3.8660280640070606</c:v>
                </c:pt>
                <c:pt idx="172">
                  <c:v>4.5402552069004543</c:v>
                </c:pt>
                <c:pt idx="173">
                  <c:v>5.8990766218784492</c:v>
                </c:pt>
                <c:pt idx="174">
                  <c:v>5.2340384935818962</c:v>
                </c:pt>
                <c:pt idx="175">
                  <c:v>5.1469054741944502</c:v>
                </c:pt>
                <c:pt idx="176">
                  <c:v>4.2089353151359976</c:v>
                </c:pt>
                <c:pt idx="177">
                  <c:v>3.6249554146162835</c:v>
                </c:pt>
                <c:pt idx="178">
                  <c:v>3.9352999728821687</c:v>
                </c:pt>
                <c:pt idx="179">
                  <c:v>3.9874465283587477</c:v>
                </c:pt>
                <c:pt idx="180">
                  <c:v>3.7905176397955662</c:v>
                </c:pt>
                <c:pt idx="181">
                  <c:v>3.6530404570440265</c:v>
                </c:pt>
                <c:pt idx="182">
                  <c:v>3.6234092820623882</c:v>
                </c:pt>
                <c:pt idx="183">
                  <c:v>3.9727571467553839</c:v>
                </c:pt>
                <c:pt idx="184">
                  <c:v>3.950620566310679</c:v>
                </c:pt>
                <c:pt idx="185">
                  <c:v>3.6977510602131374</c:v>
                </c:pt>
                <c:pt idx="186">
                  <c:v>3.6198338422609786</c:v>
                </c:pt>
                <c:pt idx="187">
                  <c:v>3.8101952200871487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A-42E5-853B-841B3D9B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3248"/>
        <c:axId val="1815719984"/>
      </c:lineChart>
      <c:catAx>
        <c:axId val="181572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9984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9984"/>
        <c:scaling>
          <c:orientation val="minMax"/>
          <c:max val="6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3248"/>
        <c:crosses val="autoZero"/>
        <c:crossBetween val="between"/>
        <c:majorUnit val="0.5"/>
      </c:valAx>
      <c:catAx>
        <c:axId val="181572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24336"/>
        <c:crosses val="autoZero"/>
        <c:auto val="1"/>
        <c:lblAlgn val="ctr"/>
        <c:lblOffset val="100"/>
        <c:noMultiLvlLbl val="0"/>
      </c:catAx>
      <c:valAx>
        <c:axId val="181572433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7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254304939155334"/>
          <c:y val="0.16145829558915759"/>
          <c:w val="0.39709172259507797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9474067419424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3946795713035978"/>
          <c:w val="0.86241704944535758"/>
          <c:h val="0.69039461213182218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Oil-M'!$E$41:$E$606</c:f>
              <c:numCache>
                <c:formatCode>General</c:formatCode>
                <c:ptCount val="566"/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4073-861E-57F53678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32496"/>
        <c:axId val="181570257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Oil-M'!$C$41:$C$606</c:f>
              <c:numCache>
                <c:formatCode>0.00</c:formatCode>
                <c:ptCount val="566"/>
                <c:pt idx="0">
                  <c:v>0.53300000000000003</c:v>
                </c:pt>
                <c:pt idx="1">
                  <c:v>0.54500000000000004</c:v>
                </c:pt>
                <c:pt idx="2">
                  <c:v>0.55500000000000005</c:v>
                </c:pt>
                <c:pt idx="3">
                  <c:v>0.57699999999999996</c:v>
                </c:pt>
                <c:pt idx="4">
                  <c:v>0.60499999999999998</c:v>
                </c:pt>
                <c:pt idx="5">
                  <c:v>0.627</c:v>
                </c:pt>
                <c:pt idx="6">
                  <c:v>0.65600000000000003</c:v>
                </c:pt>
                <c:pt idx="7">
                  <c:v>0.70899999999999996</c:v>
                </c:pt>
                <c:pt idx="8">
                  <c:v>0.752</c:v>
                </c:pt>
                <c:pt idx="9">
                  <c:v>0.8</c:v>
                </c:pt>
                <c:pt idx="10">
                  <c:v>0.84799999999999998</c:v>
                </c:pt>
                <c:pt idx="11">
                  <c:v>0.85599999999999998</c:v>
                </c:pt>
                <c:pt idx="12">
                  <c:v>0.86699999999999999</c:v>
                </c:pt>
                <c:pt idx="13">
                  <c:v>0.88300000000000001</c:v>
                </c:pt>
                <c:pt idx="14">
                  <c:v>0.92900000000000005</c:v>
                </c:pt>
                <c:pt idx="15">
                  <c:v>0.97699999999999998</c:v>
                </c:pt>
                <c:pt idx="16">
                  <c:v>1.006</c:v>
                </c:pt>
                <c:pt idx="17">
                  <c:v>1.01</c:v>
                </c:pt>
                <c:pt idx="18">
                  <c:v>1.0109999999999999</c:v>
                </c:pt>
                <c:pt idx="19">
                  <c:v>1.0169999999999999</c:v>
                </c:pt>
                <c:pt idx="20">
                  <c:v>1.022</c:v>
                </c:pt>
                <c:pt idx="21">
                  <c:v>1.0209999999999999</c:v>
                </c:pt>
                <c:pt idx="22">
                  <c:v>1.0189999999999999</c:v>
                </c:pt>
                <c:pt idx="23">
                  <c:v>1.0129999999999999</c:v>
                </c:pt>
                <c:pt idx="24">
                  <c:v>1.0249999999999999</c:v>
                </c:pt>
                <c:pt idx="25">
                  <c:v>1.0660000000000001</c:v>
                </c:pt>
                <c:pt idx="26">
                  <c:v>1.1499999999999999</c:v>
                </c:pt>
                <c:pt idx="27">
                  <c:v>1.26</c:v>
                </c:pt>
                <c:pt idx="28">
                  <c:v>1.29</c:v>
                </c:pt>
                <c:pt idx="29">
                  <c:v>1.28</c:v>
                </c:pt>
                <c:pt idx="30">
                  <c:v>1.2669999999999999</c:v>
                </c:pt>
                <c:pt idx="31">
                  <c:v>1.2589999999999999</c:v>
                </c:pt>
                <c:pt idx="32">
                  <c:v>1.2509999999999999</c:v>
                </c:pt>
                <c:pt idx="33">
                  <c:v>1.246</c:v>
                </c:pt>
                <c:pt idx="34">
                  <c:v>1.2390000000000001</c:v>
                </c:pt>
                <c:pt idx="35">
                  <c:v>1.232</c:v>
                </c:pt>
                <c:pt idx="36">
                  <c:v>1.2350000000000001</c:v>
                </c:pt>
                <c:pt idx="37">
                  <c:v>1.2470000000000001</c:v>
                </c:pt>
                <c:pt idx="38">
                  <c:v>1.254</c:v>
                </c:pt>
                <c:pt idx="39">
                  <c:v>1.248</c:v>
                </c:pt>
                <c:pt idx="40">
                  <c:v>1.208</c:v>
                </c:pt>
                <c:pt idx="41">
                  <c:v>1.1619999999999999</c:v>
                </c:pt>
                <c:pt idx="42">
                  <c:v>1.171</c:v>
                </c:pt>
                <c:pt idx="43">
                  <c:v>1.194</c:v>
                </c:pt>
                <c:pt idx="44">
                  <c:v>1.2</c:v>
                </c:pt>
                <c:pt idx="45">
                  <c:v>1.1950000000000001</c:v>
                </c:pt>
                <c:pt idx="46">
                  <c:v>1.1910000000000001</c:v>
                </c:pt>
                <c:pt idx="47">
                  <c:v>1.214</c:v>
                </c:pt>
                <c:pt idx="48">
                  <c:v>1.2370000000000001</c:v>
                </c:pt>
                <c:pt idx="49">
                  <c:v>1.2290000000000001</c:v>
                </c:pt>
                <c:pt idx="50">
                  <c:v>1.194</c:v>
                </c:pt>
                <c:pt idx="51">
                  <c:v>1.1599999999999999</c:v>
                </c:pt>
                <c:pt idx="52">
                  <c:v>1.101</c:v>
                </c:pt>
                <c:pt idx="53">
                  <c:v>1.07</c:v>
                </c:pt>
                <c:pt idx="54">
                  <c:v>1.089</c:v>
                </c:pt>
                <c:pt idx="55">
                  <c:v>1.087</c:v>
                </c:pt>
                <c:pt idx="56">
                  <c:v>1.083</c:v>
                </c:pt>
                <c:pt idx="57">
                  <c:v>1.083</c:v>
                </c:pt>
                <c:pt idx="58">
                  <c:v>1.087</c:v>
                </c:pt>
                <c:pt idx="59">
                  <c:v>1.089</c:v>
                </c:pt>
                <c:pt idx="60">
                  <c:v>1.0860000000000001</c:v>
                </c:pt>
                <c:pt idx="61">
                  <c:v>1.085</c:v>
                </c:pt>
                <c:pt idx="62">
                  <c:v>1.1220000000000001</c:v>
                </c:pt>
                <c:pt idx="63">
                  <c:v>1.22</c:v>
                </c:pt>
                <c:pt idx="64">
                  <c:v>1.1579999999999999</c:v>
                </c:pt>
                <c:pt idx="65">
                  <c:v>1.137</c:v>
                </c:pt>
                <c:pt idx="66">
                  <c:v>1.1339999999999999</c:v>
                </c:pt>
                <c:pt idx="67">
                  <c:v>1.127</c:v>
                </c:pt>
                <c:pt idx="68">
                  <c:v>1.109</c:v>
                </c:pt>
                <c:pt idx="69">
                  <c:v>1.0880000000000001</c:v>
                </c:pt>
                <c:pt idx="70">
                  <c:v>1.081</c:v>
                </c:pt>
                <c:pt idx="71">
                  <c:v>1.091</c:v>
                </c:pt>
                <c:pt idx="72">
                  <c:v>1.089</c:v>
                </c:pt>
                <c:pt idx="73">
                  <c:v>1.085</c:v>
                </c:pt>
                <c:pt idx="74">
                  <c:v>1.0780000000000001</c:v>
                </c:pt>
                <c:pt idx="75">
                  <c:v>1.085</c:v>
                </c:pt>
                <c:pt idx="76">
                  <c:v>1.081</c:v>
                </c:pt>
                <c:pt idx="77">
                  <c:v>1.087</c:v>
                </c:pt>
                <c:pt idx="78">
                  <c:v>1.0820000000000001</c:v>
                </c:pt>
                <c:pt idx="79">
                  <c:v>1.0629999999999999</c:v>
                </c:pt>
                <c:pt idx="80">
                  <c:v>1.04</c:v>
                </c:pt>
                <c:pt idx="81">
                  <c:v>1.024</c:v>
                </c:pt>
                <c:pt idx="82">
                  <c:v>1.046</c:v>
                </c:pt>
                <c:pt idx="83">
                  <c:v>1.0680000000000001</c:v>
                </c:pt>
                <c:pt idx="84">
                  <c:v>1.119</c:v>
                </c:pt>
                <c:pt idx="85">
                  <c:v>1.143</c:v>
                </c:pt>
                <c:pt idx="86">
                  <c:v>1.1259999999999999</c:v>
                </c:pt>
                <c:pt idx="87">
                  <c:v>1.0109999999999999</c:v>
                </c:pt>
                <c:pt idx="88">
                  <c:v>0.93700000000000006</c:v>
                </c:pt>
                <c:pt idx="89">
                  <c:v>0.875</c:v>
                </c:pt>
                <c:pt idx="90">
                  <c:v>0.83</c:v>
                </c:pt>
                <c:pt idx="91">
                  <c:v>0.80600000000000005</c:v>
                </c:pt>
                <c:pt idx="92">
                  <c:v>0.751</c:v>
                </c:pt>
                <c:pt idx="93">
                  <c:v>0.72599999999999998</c:v>
                </c:pt>
                <c:pt idx="94">
                  <c:v>0.73599999999999999</c:v>
                </c:pt>
                <c:pt idx="95">
                  <c:v>0.73299999999999998</c:v>
                </c:pt>
                <c:pt idx="96">
                  <c:v>0.73299999999999998</c:v>
                </c:pt>
                <c:pt idx="97">
                  <c:v>0.75</c:v>
                </c:pt>
                <c:pt idx="98">
                  <c:v>0.81699999999999995</c:v>
                </c:pt>
                <c:pt idx="99">
                  <c:v>0.85099999999999998</c:v>
                </c:pt>
                <c:pt idx="100">
                  <c:v>0.84299999999999997</c:v>
                </c:pt>
                <c:pt idx="101">
                  <c:v>0.84299999999999997</c:v>
                </c:pt>
                <c:pt idx="102">
                  <c:v>0.83899999999999997</c:v>
                </c:pt>
                <c:pt idx="103">
                  <c:v>0.84099999999999997</c:v>
                </c:pt>
                <c:pt idx="104">
                  <c:v>0.84199999999999997</c:v>
                </c:pt>
                <c:pt idx="105">
                  <c:v>0.85</c:v>
                </c:pt>
                <c:pt idx="106">
                  <c:v>0.85199999999999998</c:v>
                </c:pt>
                <c:pt idx="107">
                  <c:v>0.86299999999999999</c:v>
                </c:pt>
                <c:pt idx="108">
                  <c:v>0.88800000000000001</c:v>
                </c:pt>
                <c:pt idx="109">
                  <c:v>0.88900000000000001</c:v>
                </c:pt>
                <c:pt idx="110">
                  <c:v>0.89</c:v>
                </c:pt>
                <c:pt idx="111">
                  <c:v>0.88800000000000001</c:v>
                </c:pt>
                <c:pt idx="112">
                  <c:v>0.88100000000000001</c:v>
                </c:pt>
                <c:pt idx="113">
                  <c:v>0.876</c:v>
                </c:pt>
                <c:pt idx="114">
                  <c:v>0.874</c:v>
                </c:pt>
                <c:pt idx="115">
                  <c:v>0.86199999999999999</c:v>
                </c:pt>
                <c:pt idx="116">
                  <c:v>0.83199999999999996</c:v>
                </c:pt>
                <c:pt idx="117">
                  <c:v>0.82199999999999995</c:v>
                </c:pt>
                <c:pt idx="118">
                  <c:v>0.81699999999999995</c:v>
                </c:pt>
                <c:pt idx="119">
                  <c:v>0.79</c:v>
                </c:pt>
                <c:pt idx="120">
                  <c:v>0.79800000000000004</c:v>
                </c:pt>
                <c:pt idx="121">
                  <c:v>0.82599999999999996</c:v>
                </c:pt>
                <c:pt idx="122">
                  <c:v>0.88300000000000001</c:v>
                </c:pt>
                <c:pt idx="123">
                  <c:v>0.88800000000000001</c:v>
                </c:pt>
                <c:pt idx="124">
                  <c:v>0.89100000000000001</c:v>
                </c:pt>
                <c:pt idx="125">
                  <c:v>0.90400000000000003</c:v>
                </c:pt>
                <c:pt idx="126">
                  <c:v>0.88700000000000001</c:v>
                </c:pt>
                <c:pt idx="127">
                  <c:v>0.86699999999999999</c:v>
                </c:pt>
                <c:pt idx="128">
                  <c:v>0.85699999999999998</c:v>
                </c:pt>
                <c:pt idx="129">
                  <c:v>0.84599999999999997</c:v>
                </c:pt>
                <c:pt idx="130">
                  <c:v>0.85</c:v>
                </c:pt>
                <c:pt idx="131">
                  <c:v>0.88700000000000001</c:v>
                </c:pt>
                <c:pt idx="132">
                  <c:v>0.91300000000000003</c:v>
                </c:pt>
                <c:pt idx="133">
                  <c:v>0.97799999999999998</c:v>
                </c:pt>
                <c:pt idx="134">
                  <c:v>1.2589999999999999</c:v>
                </c:pt>
                <c:pt idx="135">
                  <c:v>1.0229999999999999</c:v>
                </c:pt>
                <c:pt idx="136">
                  <c:v>0.98699999999999999</c:v>
                </c:pt>
                <c:pt idx="137">
                  <c:v>0.96799999999999997</c:v>
                </c:pt>
                <c:pt idx="138">
                  <c:v>0.95199999999999996</c:v>
                </c:pt>
                <c:pt idx="139">
                  <c:v>0.90900000000000003</c:v>
                </c:pt>
                <c:pt idx="140">
                  <c:v>0.88</c:v>
                </c:pt>
                <c:pt idx="141">
                  <c:v>0.998</c:v>
                </c:pt>
                <c:pt idx="142">
                  <c:v>1.165</c:v>
                </c:pt>
                <c:pt idx="143">
                  <c:v>1.33</c:v>
                </c:pt>
                <c:pt idx="144">
                  <c:v>1.3049999999999999</c:v>
                </c:pt>
                <c:pt idx="145">
                  <c:v>1.2729999999999999</c:v>
                </c:pt>
                <c:pt idx="146">
                  <c:v>1.2350000000000001</c:v>
                </c:pt>
                <c:pt idx="147">
                  <c:v>1.17</c:v>
                </c:pt>
                <c:pt idx="148">
                  <c:v>1.0860000000000001</c:v>
                </c:pt>
                <c:pt idx="149">
                  <c:v>1.016</c:v>
                </c:pt>
                <c:pt idx="150">
                  <c:v>0.96799999999999997</c:v>
                </c:pt>
                <c:pt idx="151">
                  <c:v>0.94499999999999995</c:v>
                </c:pt>
                <c:pt idx="152">
                  <c:v>0.92600000000000005</c:v>
                </c:pt>
                <c:pt idx="153">
                  <c:v>0.92700000000000005</c:v>
                </c:pt>
                <c:pt idx="154">
                  <c:v>0.94199999999999995</c:v>
                </c:pt>
                <c:pt idx="155">
                  <c:v>0.96599999999999997</c:v>
                </c:pt>
                <c:pt idx="156">
                  <c:v>1.02</c:v>
                </c:pt>
                <c:pt idx="157">
                  <c:v>1.0169999999999999</c:v>
                </c:pt>
                <c:pt idx="158">
                  <c:v>0.98499999999999999</c:v>
                </c:pt>
                <c:pt idx="159">
                  <c:v>0.97499999999999998</c:v>
                </c:pt>
                <c:pt idx="160">
                  <c:v>0.96099999999999997</c:v>
                </c:pt>
                <c:pt idx="161">
                  <c:v>0.95099999999999996</c:v>
                </c:pt>
                <c:pt idx="162">
                  <c:v>0.95199999999999996</c:v>
                </c:pt>
                <c:pt idx="163">
                  <c:v>0.95399999999999996</c:v>
                </c:pt>
                <c:pt idx="164">
                  <c:v>0.94699999999999995</c:v>
                </c:pt>
                <c:pt idx="165">
                  <c:v>0.94299999999999995</c:v>
                </c:pt>
                <c:pt idx="166">
                  <c:v>0.94499999999999995</c:v>
                </c:pt>
                <c:pt idx="167">
                  <c:v>0.96899999999999997</c:v>
                </c:pt>
                <c:pt idx="168">
                  <c:v>0.97799999999999998</c:v>
                </c:pt>
                <c:pt idx="169">
                  <c:v>0.97099999999999997</c:v>
                </c:pt>
                <c:pt idx="170">
                  <c:v>0.96899999999999997</c:v>
                </c:pt>
                <c:pt idx="171">
                  <c:v>0.97299999999999998</c:v>
                </c:pt>
                <c:pt idx="172">
                  <c:v>0.97699999999999998</c:v>
                </c:pt>
                <c:pt idx="173">
                  <c:v>0.97699999999999998</c:v>
                </c:pt>
                <c:pt idx="174">
                  <c:v>0.96299999999999997</c:v>
                </c:pt>
                <c:pt idx="175">
                  <c:v>0.95</c:v>
                </c:pt>
                <c:pt idx="176">
                  <c:v>0.93700000000000006</c:v>
                </c:pt>
                <c:pt idx="177">
                  <c:v>0.90600000000000003</c:v>
                </c:pt>
                <c:pt idx="178">
                  <c:v>0.90700000000000003</c:v>
                </c:pt>
                <c:pt idx="179">
                  <c:v>0.92400000000000004</c:v>
                </c:pt>
                <c:pt idx="180">
                  <c:v>0.92700000000000005</c:v>
                </c:pt>
                <c:pt idx="181">
                  <c:v>0.91400000000000003</c:v>
                </c:pt>
                <c:pt idx="182">
                  <c:v>0.91900000000000004</c:v>
                </c:pt>
                <c:pt idx="183">
                  <c:v>0.97799999999999998</c:v>
                </c:pt>
                <c:pt idx="184">
                  <c:v>0.96599999999999997</c:v>
                </c:pt>
                <c:pt idx="185">
                  <c:v>0.93500000000000005</c:v>
                </c:pt>
                <c:pt idx="186">
                  <c:v>0.91900000000000004</c:v>
                </c:pt>
                <c:pt idx="187">
                  <c:v>0.90600000000000003</c:v>
                </c:pt>
                <c:pt idx="188">
                  <c:v>0.89800000000000002</c:v>
                </c:pt>
                <c:pt idx="189">
                  <c:v>0.89400000000000002</c:v>
                </c:pt>
                <c:pt idx="190">
                  <c:v>0.89400000000000002</c:v>
                </c:pt>
                <c:pt idx="191">
                  <c:v>0.89</c:v>
                </c:pt>
                <c:pt idx="192">
                  <c:v>0.89400000000000002</c:v>
                </c:pt>
                <c:pt idx="193">
                  <c:v>0.9</c:v>
                </c:pt>
                <c:pt idx="194">
                  <c:v>0.91300000000000003</c:v>
                </c:pt>
                <c:pt idx="195">
                  <c:v>0.91500000000000004</c:v>
                </c:pt>
                <c:pt idx="196">
                  <c:v>0.90600000000000003</c:v>
                </c:pt>
                <c:pt idx="197">
                  <c:v>0.9</c:v>
                </c:pt>
                <c:pt idx="198">
                  <c:v>0.90100000000000002</c:v>
                </c:pt>
                <c:pt idx="199">
                  <c:v>0.89500000000000002</c:v>
                </c:pt>
                <c:pt idx="200">
                  <c:v>0.88500000000000001</c:v>
                </c:pt>
                <c:pt idx="201">
                  <c:v>0.879</c:v>
                </c:pt>
                <c:pt idx="202">
                  <c:v>0.87</c:v>
                </c:pt>
                <c:pt idx="203">
                  <c:v>0.873</c:v>
                </c:pt>
                <c:pt idx="204">
                  <c:v>0.879</c:v>
                </c:pt>
                <c:pt idx="205">
                  <c:v>0.90500000000000003</c:v>
                </c:pt>
                <c:pt idx="206">
                  <c:v>1.0069999999999999</c:v>
                </c:pt>
                <c:pt idx="207">
                  <c:v>1.0009999999999999</c:v>
                </c:pt>
                <c:pt idx="208">
                  <c:v>1.02</c:v>
                </c:pt>
                <c:pt idx="209">
                  <c:v>1.0649999999999999</c:v>
                </c:pt>
                <c:pt idx="210">
                  <c:v>1.038</c:v>
                </c:pt>
                <c:pt idx="211">
                  <c:v>0.96899999999999997</c:v>
                </c:pt>
                <c:pt idx="212">
                  <c:v>0.93500000000000005</c:v>
                </c:pt>
                <c:pt idx="213">
                  <c:v>0.93400000000000005</c:v>
                </c:pt>
                <c:pt idx="214">
                  <c:v>0.98</c:v>
                </c:pt>
                <c:pt idx="215">
                  <c:v>1.0629999999999999</c:v>
                </c:pt>
                <c:pt idx="216">
                  <c:v>1.097</c:v>
                </c:pt>
                <c:pt idx="217">
                  <c:v>1.121</c:v>
                </c:pt>
                <c:pt idx="218">
                  <c:v>1.1359999999999999</c:v>
                </c:pt>
                <c:pt idx="219">
                  <c:v>1.127</c:v>
                </c:pt>
                <c:pt idx="220">
                  <c:v>1.079</c:v>
                </c:pt>
                <c:pt idx="221">
                  <c:v>1.046</c:v>
                </c:pt>
                <c:pt idx="222">
                  <c:v>1.0309999999999999</c:v>
                </c:pt>
                <c:pt idx="223">
                  <c:v>1.0009999999999999</c:v>
                </c:pt>
                <c:pt idx="224">
                  <c:v>0.95699999999999996</c:v>
                </c:pt>
                <c:pt idx="225">
                  <c:v>0.94499999999999995</c:v>
                </c:pt>
                <c:pt idx="226">
                  <c:v>0.94499999999999995</c:v>
                </c:pt>
                <c:pt idx="227">
                  <c:v>0.95599999999999996</c:v>
                </c:pt>
                <c:pt idx="228">
                  <c:v>0.97</c:v>
                </c:pt>
                <c:pt idx="229">
                  <c:v>0.97899999999999998</c:v>
                </c:pt>
                <c:pt idx="230">
                  <c:v>0.96599999999999997</c:v>
                </c:pt>
                <c:pt idx="231">
                  <c:v>0.94799999999999995</c:v>
                </c:pt>
                <c:pt idx="232">
                  <c:v>0.93300000000000005</c:v>
                </c:pt>
                <c:pt idx="233">
                  <c:v>0.91500000000000004</c:v>
                </c:pt>
                <c:pt idx="234">
                  <c:v>0.90300000000000002</c:v>
                </c:pt>
                <c:pt idx="235">
                  <c:v>0.874</c:v>
                </c:pt>
                <c:pt idx="236">
                  <c:v>0.85299999999999998</c:v>
                </c:pt>
                <c:pt idx="237">
                  <c:v>0.83799999999999997</c:v>
                </c:pt>
                <c:pt idx="238">
                  <c:v>0.82699999999999996</c:v>
                </c:pt>
                <c:pt idx="239">
                  <c:v>0.83399999999999996</c:v>
                </c:pt>
                <c:pt idx="240">
                  <c:v>0.84099999999999997</c:v>
                </c:pt>
                <c:pt idx="241">
                  <c:v>0.82699999999999996</c:v>
                </c:pt>
                <c:pt idx="242">
                  <c:v>0.83399999999999996</c:v>
                </c:pt>
                <c:pt idx="243">
                  <c:v>0.82799999999999996</c:v>
                </c:pt>
                <c:pt idx="244">
                  <c:v>0.82799999999999996</c:v>
                </c:pt>
                <c:pt idx="245">
                  <c:v>0.85299999999999998</c:v>
                </c:pt>
                <c:pt idx="246">
                  <c:v>0.85199999999999998</c:v>
                </c:pt>
                <c:pt idx="247">
                  <c:v>0.84499999999999997</c:v>
                </c:pt>
                <c:pt idx="248">
                  <c:v>0.85699999999999998</c:v>
                </c:pt>
                <c:pt idx="249">
                  <c:v>0.877</c:v>
                </c:pt>
                <c:pt idx="250">
                  <c:v>0.93899999999999995</c:v>
                </c:pt>
                <c:pt idx="251">
                  <c:v>0.97599999999999998</c:v>
                </c:pt>
                <c:pt idx="252">
                  <c:v>1.018</c:v>
                </c:pt>
                <c:pt idx="253">
                  <c:v>1.0880000000000001</c:v>
                </c:pt>
                <c:pt idx="254">
                  <c:v>1.1890000000000001</c:v>
                </c:pt>
                <c:pt idx="255">
                  <c:v>1.6140000000000001</c:v>
                </c:pt>
                <c:pt idx="256">
                  <c:v>1.359</c:v>
                </c:pt>
                <c:pt idx="257">
                  <c:v>1.286</c:v>
                </c:pt>
                <c:pt idx="258">
                  <c:v>1.2629999999999999</c:v>
                </c:pt>
                <c:pt idx="259">
                  <c:v>1.2490000000000001</c:v>
                </c:pt>
                <c:pt idx="260">
                  <c:v>1.25</c:v>
                </c:pt>
                <c:pt idx="261">
                  <c:v>1.246</c:v>
                </c:pt>
                <c:pt idx="262">
                  <c:v>1.407</c:v>
                </c:pt>
                <c:pt idx="263">
                  <c:v>1.4530000000000001</c:v>
                </c:pt>
                <c:pt idx="264">
                  <c:v>1.4770000000000001</c:v>
                </c:pt>
                <c:pt idx="265">
                  <c:v>1.528</c:v>
                </c:pt>
                <c:pt idx="266">
                  <c:v>1.5089999999999999</c:v>
                </c:pt>
                <c:pt idx="267">
                  <c:v>1.4630000000000001</c:v>
                </c:pt>
                <c:pt idx="268">
                  <c:v>1.3939999999999999</c:v>
                </c:pt>
                <c:pt idx="269">
                  <c:v>1.367</c:v>
                </c:pt>
                <c:pt idx="270">
                  <c:v>1.343</c:v>
                </c:pt>
                <c:pt idx="271">
                  <c:v>1.3220000000000001</c:v>
                </c:pt>
                <c:pt idx="272">
                  <c:v>1.2569999999999999</c:v>
                </c:pt>
                <c:pt idx="273">
                  <c:v>1.238</c:v>
                </c:pt>
                <c:pt idx="274">
                  <c:v>1.2849999999999999</c:v>
                </c:pt>
                <c:pt idx="275">
                  <c:v>1.2270000000000001</c:v>
                </c:pt>
                <c:pt idx="276">
                  <c:v>1.1930000000000001</c:v>
                </c:pt>
                <c:pt idx="277">
                  <c:v>1.117</c:v>
                </c:pt>
                <c:pt idx="278">
                  <c:v>1.123</c:v>
                </c:pt>
                <c:pt idx="279">
                  <c:v>1.1120000000000001</c:v>
                </c:pt>
                <c:pt idx="280">
                  <c:v>1.119</c:v>
                </c:pt>
                <c:pt idx="281">
                  <c:v>1.1579999999999999</c:v>
                </c:pt>
                <c:pt idx="282">
                  <c:v>1.163</c:v>
                </c:pt>
                <c:pt idx="283">
                  <c:v>1.1359999999999999</c:v>
                </c:pt>
                <c:pt idx="284">
                  <c:v>1.127</c:v>
                </c:pt>
                <c:pt idx="285">
                  <c:v>1.135</c:v>
                </c:pt>
                <c:pt idx="286">
                  <c:v>1.1739999999999999</c:v>
                </c:pt>
                <c:pt idx="287">
                  <c:v>1.2030000000000001</c:v>
                </c:pt>
                <c:pt idx="288">
                  <c:v>1.2210000000000001</c:v>
                </c:pt>
                <c:pt idx="289">
                  <c:v>1.2669999999999999</c:v>
                </c:pt>
                <c:pt idx="290">
                  <c:v>1.3959999999999999</c:v>
                </c:pt>
                <c:pt idx="291">
                  <c:v>1.641</c:v>
                </c:pt>
                <c:pt idx="292">
                  <c:v>1.766</c:v>
                </c:pt>
                <c:pt idx="293">
                  <c:v>1.4910000000000001</c:v>
                </c:pt>
                <c:pt idx="294">
                  <c:v>1.3720000000000001</c:v>
                </c:pt>
                <c:pt idx="295">
                  <c:v>1.3049999999999999</c:v>
                </c:pt>
                <c:pt idx="296">
                  <c:v>1.2789999999999999</c:v>
                </c:pt>
                <c:pt idx="297">
                  <c:v>1.2829999999999999</c:v>
                </c:pt>
                <c:pt idx="298">
                  <c:v>1.284</c:v>
                </c:pt>
                <c:pt idx="299">
                  <c:v>1.2969999999999999</c:v>
                </c:pt>
                <c:pt idx="300">
                  <c:v>1.331</c:v>
                </c:pt>
                <c:pt idx="301">
                  <c:v>1.36</c:v>
                </c:pt>
                <c:pt idx="302">
                  <c:v>1.508</c:v>
                </c:pt>
                <c:pt idx="303">
                  <c:v>1.5580000000000001</c:v>
                </c:pt>
                <c:pt idx="304">
                  <c:v>1.5409999999999999</c:v>
                </c:pt>
                <c:pt idx="305">
                  <c:v>1.5189999999999999</c:v>
                </c:pt>
                <c:pt idx="306">
                  <c:v>1.5329999999999999</c:v>
                </c:pt>
                <c:pt idx="307">
                  <c:v>1.5369999999999999</c:v>
                </c:pt>
                <c:pt idx="308">
                  <c:v>1.536</c:v>
                </c:pt>
                <c:pt idx="309">
                  <c:v>1.607</c:v>
                </c:pt>
                <c:pt idx="310">
                  <c:v>1.671</c:v>
                </c:pt>
                <c:pt idx="311">
                  <c:v>1.8819999999999999</c:v>
                </c:pt>
                <c:pt idx="312">
                  <c:v>1.958</c:v>
                </c:pt>
                <c:pt idx="313">
                  <c:v>1.895</c:v>
                </c:pt>
                <c:pt idx="314">
                  <c:v>1.859</c:v>
                </c:pt>
                <c:pt idx="315">
                  <c:v>1.962</c:v>
                </c:pt>
                <c:pt idx="316">
                  <c:v>2.0779999999999998</c:v>
                </c:pt>
                <c:pt idx="317">
                  <c:v>2.12</c:v>
                </c:pt>
                <c:pt idx="318">
                  <c:v>2.036</c:v>
                </c:pt>
                <c:pt idx="319">
                  <c:v>2.0590000000000002</c:v>
                </c:pt>
                <c:pt idx="320">
                  <c:v>2.173</c:v>
                </c:pt>
                <c:pt idx="321">
                  <c:v>2.2759999999999998</c:v>
                </c:pt>
                <c:pt idx="322">
                  <c:v>2.593</c:v>
                </c:pt>
                <c:pt idx="323">
                  <c:v>2.6259999999999999</c:v>
                </c:pt>
                <c:pt idx="324">
                  <c:v>2.4580000000000002</c:v>
                </c:pt>
                <c:pt idx="325">
                  <c:v>2.407</c:v>
                </c:pt>
                <c:pt idx="326">
                  <c:v>2.4180000000000001</c:v>
                </c:pt>
                <c:pt idx="327">
                  <c:v>2.423</c:v>
                </c:pt>
                <c:pt idx="328">
                  <c:v>2.4289999999999998</c:v>
                </c:pt>
                <c:pt idx="329">
                  <c:v>2.5259999999999998</c:v>
                </c:pt>
                <c:pt idx="330">
                  <c:v>2.5720000000000001</c:v>
                </c:pt>
                <c:pt idx="331">
                  <c:v>2.5659999999999998</c:v>
                </c:pt>
                <c:pt idx="332">
                  <c:v>2.597</c:v>
                </c:pt>
                <c:pt idx="333">
                  <c:v>2.649</c:v>
                </c:pt>
                <c:pt idx="334">
                  <c:v>2.5310000000000001</c:v>
                </c:pt>
                <c:pt idx="335">
                  <c:v>2.3959999999999999</c:v>
                </c:pt>
                <c:pt idx="336">
                  <c:v>2.375</c:v>
                </c:pt>
                <c:pt idx="337">
                  <c:v>2.46</c:v>
                </c:pt>
                <c:pt idx="338">
                  <c:v>2.3679999999999999</c:v>
                </c:pt>
                <c:pt idx="339">
                  <c:v>2.4249999999999998</c:v>
                </c:pt>
                <c:pt idx="340">
                  <c:v>2.5049999999999999</c:v>
                </c:pt>
                <c:pt idx="341">
                  <c:v>2.5550000000000002</c:v>
                </c:pt>
                <c:pt idx="342">
                  <c:v>2.5670000000000002</c:v>
                </c:pt>
                <c:pt idx="343">
                  <c:v>2.5609999999999999</c:v>
                </c:pt>
                <c:pt idx="344">
                  <c:v>2.621</c:v>
                </c:pt>
                <c:pt idx="345">
                  <c:v>2.6339999999999999</c:v>
                </c:pt>
                <c:pt idx="346">
                  <c:v>2.706</c:v>
                </c:pt>
                <c:pt idx="347">
                  <c:v>2.8079999999999998</c:v>
                </c:pt>
                <c:pt idx="348">
                  <c:v>3.169</c:v>
                </c:pt>
                <c:pt idx="349">
                  <c:v>3.2469999999999999</c:v>
                </c:pt>
                <c:pt idx="350">
                  <c:v>3.3370000000000002</c:v>
                </c:pt>
                <c:pt idx="351">
                  <c:v>3.3380000000000001</c:v>
                </c:pt>
                <c:pt idx="352">
                  <c:v>3.6989999999999998</c:v>
                </c:pt>
                <c:pt idx="353">
                  <c:v>3.875</c:v>
                </c:pt>
                <c:pt idx="354">
                  <c:v>4.1849999999999996</c:v>
                </c:pt>
                <c:pt idx="355">
                  <c:v>4.5890000000000004</c:v>
                </c:pt>
                <c:pt idx="356">
                  <c:v>4.649</c:v>
                </c:pt>
                <c:pt idx="357">
                  <c:v>4.2169999999999996</c:v>
                </c:pt>
                <c:pt idx="358">
                  <c:v>3.952</c:v>
                </c:pt>
                <c:pt idx="359">
                  <c:v>3.544</c:v>
                </c:pt>
                <c:pt idx="360">
                  <c:v>3.0030000000000001</c:v>
                </c:pt>
                <c:pt idx="361">
                  <c:v>2.637</c:v>
                </c:pt>
                <c:pt idx="362">
                  <c:v>2.5089999999999999</c:v>
                </c:pt>
                <c:pt idx="363">
                  <c:v>2.4510000000000001</c:v>
                </c:pt>
                <c:pt idx="364">
                  <c:v>2.319</c:v>
                </c:pt>
                <c:pt idx="365">
                  <c:v>2.3540000000000001</c:v>
                </c:pt>
                <c:pt idx="366">
                  <c:v>2.3439999999999999</c:v>
                </c:pt>
                <c:pt idx="367">
                  <c:v>2.4489999999999998</c:v>
                </c:pt>
                <c:pt idx="368">
                  <c:v>2.452</c:v>
                </c:pt>
                <c:pt idx="369">
                  <c:v>2.5590000000000002</c:v>
                </c:pt>
                <c:pt idx="370">
                  <c:v>2.5529999999999999</c:v>
                </c:pt>
                <c:pt idx="371">
                  <c:v>2.6030000000000002</c:v>
                </c:pt>
                <c:pt idx="372">
                  <c:v>2.79</c:v>
                </c:pt>
                <c:pt idx="373">
                  <c:v>2.7879999999999998</c:v>
                </c:pt>
                <c:pt idx="374">
                  <c:v>2.9670000000000001</c:v>
                </c:pt>
                <c:pt idx="375">
                  <c:v>2.89</c:v>
                </c:pt>
                <c:pt idx="376">
                  <c:v>2.9079999999999999</c:v>
                </c:pt>
                <c:pt idx="377">
                  <c:v>2.9809999999999999</c:v>
                </c:pt>
                <c:pt idx="378">
                  <c:v>2.9129999999999998</c:v>
                </c:pt>
                <c:pt idx="379">
                  <c:v>2.8279999999999998</c:v>
                </c:pt>
                <c:pt idx="380">
                  <c:v>2.8</c:v>
                </c:pt>
                <c:pt idx="381">
                  <c:v>2.8140000000000001</c:v>
                </c:pt>
                <c:pt idx="382">
                  <c:v>2.83</c:v>
                </c:pt>
                <c:pt idx="383">
                  <c:v>2.9359999999999999</c:v>
                </c:pt>
                <c:pt idx="384">
                  <c:v>3.044</c:v>
                </c:pt>
                <c:pt idx="385">
                  <c:v>3.1930000000000001</c:v>
                </c:pt>
                <c:pt idx="386">
                  <c:v>3.415</c:v>
                </c:pt>
                <c:pt idx="387">
                  <c:v>3.6070000000000002</c:v>
                </c:pt>
                <c:pt idx="388">
                  <c:v>3.827</c:v>
                </c:pt>
                <c:pt idx="389">
                  <c:v>3.9750000000000001</c:v>
                </c:pt>
                <c:pt idx="390">
                  <c:v>3.9140000000000001</c:v>
                </c:pt>
                <c:pt idx="391">
                  <c:v>3.8239999999999998</c:v>
                </c:pt>
                <c:pt idx="392">
                  <c:v>3.6890000000000001</c:v>
                </c:pt>
                <c:pt idx="393">
                  <c:v>3.6709999999999998</c:v>
                </c:pt>
                <c:pt idx="394">
                  <c:v>3.6539999999999999</c:v>
                </c:pt>
                <c:pt idx="395">
                  <c:v>3.6419999999999999</c:v>
                </c:pt>
                <c:pt idx="396">
                  <c:v>3.6819999999999999</c:v>
                </c:pt>
                <c:pt idx="397">
                  <c:v>3.6459999999999999</c:v>
                </c:pt>
                <c:pt idx="398">
                  <c:v>3.6970000000000001</c:v>
                </c:pt>
                <c:pt idx="399">
                  <c:v>3.8039999999999998</c:v>
                </c:pt>
                <c:pt idx="400">
                  <c:v>3.9089999999999998</c:v>
                </c:pt>
                <c:pt idx="401">
                  <c:v>3.8580000000000001</c:v>
                </c:pt>
                <c:pt idx="402">
                  <c:v>3.7490000000000001</c:v>
                </c:pt>
                <c:pt idx="403">
                  <c:v>3.5129999999999999</c:v>
                </c:pt>
                <c:pt idx="404">
                  <c:v>3.492</c:v>
                </c:pt>
                <c:pt idx="405">
                  <c:v>3.66</c:v>
                </c:pt>
                <c:pt idx="406">
                  <c:v>3.8170000000000002</c:v>
                </c:pt>
                <c:pt idx="407">
                  <c:v>3.847</c:v>
                </c:pt>
                <c:pt idx="408">
                  <c:v>3.847</c:v>
                </c:pt>
                <c:pt idx="409">
                  <c:v>3.8439999999999999</c:v>
                </c:pt>
                <c:pt idx="410">
                  <c:v>3.8410000000000002</c:v>
                </c:pt>
                <c:pt idx="411">
                  <c:v>3.9649999999999999</c:v>
                </c:pt>
                <c:pt idx="412">
                  <c:v>3.879</c:v>
                </c:pt>
                <c:pt idx="413">
                  <c:v>3.7010000000000001</c:v>
                </c:pt>
                <c:pt idx="414">
                  <c:v>3.5990000000000002</c:v>
                </c:pt>
                <c:pt idx="415">
                  <c:v>3.569</c:v>
                </c:pt>
                <c:pt idx="416">
                  <c:v>3.6040000000000001</c:v>
                </c:pt>
                <c:pt idx="417">
                  <c:v>3.6509999999999998</c:v>
                </c:pt>
                <c:pt idx="418">
                  <c:v>3.694</c:v>
                </c:pt>
                <c:pt idx="419">
                  <c:v>3.6840000000000002</c:v>
                </c:pt>
                <c:pt idx="420">
                  <c:v>3.6829999999999998</c:v>
                </c:pt>
                <c:pt idx="421">
                  <c:v>3.7719999999999998</c:v>
                </c:pt>
                <c:pt idx="422">
                  <c:v>3.9039999999999999</c:v>
                </c:pt>
                <c:pt idx="423">
                  <c:v>4.0720000000000001</c:v>
                </c:pt>
                <c:pt idx="424">
                  <c:v>3.952</c:v>
                </c:pt>
                <c:pt idx="425">
                  <c:v>3.83</c:v>
                </c:pt>
                <c:pt idx="426">
                  <c:v>3.8149999999999999</c:v>
                </c:pt>
                <c:pt idx="427">
                  <c:v>3.7789999999999999</c:v>
                </c:pt>
                <c:pt idx="428">
                  <c:v>3.7530000000000001</c:v>
                </c:pt>
                <c:pt idx="429">
                  <c:v>3.7050000000000001</c:v>
                </c:pt>
                <c:pt idx="430">
                  <c:v>3.6419999999999999</c:v>
                </c:pt>
                <c:pt idx="431">
                  <c:v>3.5150000000000001</c:v>
                </c:pt>
                <c:pt idx="432">
                  <c:v>3.3839999999999999</c:v>
                </c:pt>
                <c:pt idx="433">
                  <c:v>3.1379999999999999</c:v>
                </c:pt>
                <c:pt idx="434">
                  <c:v>2.8109999999999999</c:v>
                </c:pt>
                <c:pt idx="435">
                  <c:v>2.8639999999999999</c:v>
                </c:pt>
                <c:pt idx="436">
                  <c:v>3.0190000000000001</c:v>
                </c:pt>
                <c:pt idx="437">
                  <c:v>2.7549999999999999</c:v>
                </c:pt>
                <c:pt idx="438">
                  <c:v>2.7879999999999998</c:v>
                </c:pt>
                <c:pt idx="439">
                  <c:v>2.7429999999999999</c:v>
                </c:pt>
                <c:pt idx="440">
                  <c:v>2.6509999999999998</c:v>
                </c:pt>
                <c:pt idx="441">
                  <c:v>2.4369999999999998</c:v>
                </c:pt>
                <c:pt idx="442">
                  <c:v>2.3759999999999999</c:v>
                </c:pt>
                <c:pt idx="443">
                  <c:v>2.35</c:v>
                </c:pt>
                <c:pt idx="444">
                  <c:v>2.302</c:v>
                </c:pt>
                <c:pt idx="445">
                  <c:v>2.1139999999999999</c:v>
                </c:pt>
                <c:pt idx="446">
                  <c:v>1.97</c:v>
                </c:pt>
                <c:pt idx="447">
                  <c:v>1.923</c:v>
                </c:pt>
                <c:pt idx="448">
                  <c:v>1.9470000000000001</c:v>
                </c:pt>
                <c:pt idx="449">
                  <c:v>1.9890000000000001</c:v>
                </c:pt>
                <c:pt idx="450">
                  <c:v>2.097</c:v>
                </c:pt>
                <c:pt idx="451">
                  <c:v>2.1549999999999998</c:v>
                </c:pt>
                <c:pt idx="452">
                  <c:v>2.13</c:v>
                </c:pt>
                <c:pt idx="453">
                  <c:v>2.073</c:v>
                </c:pt>
                <c:pt idx="454">
                  <c:v>2.1219999999999999</c:v>
                </c:pt>
                <c:pt idx="455">
                  <c:v>2.2879999999999998</c:v>
                </c:pt>
                <c:pt idx="456">
                  <c:v>2.2559999999999998</c:v>
                </c:pt>
                <c:pt idx="457">
                  <c:v>2.3940000000000001</c:v>
                </c:pt>
                <c:pt idx="458">
                  <c:v>2.4820000000000002</c:v>
                </c:pt>
                <c:pt idx="459">
                  <c:v>2.4740000000000002</c:v>
                </c:pt>
                <c:pt idx="460">
                  <c:v>2.4489999999999998</c:v>
                </c:pt>
                <c:pt idx="461">
                  <c:v>2.4380000000000002</c:v>
                </c:pt>
                <c:pt idx="462">
                  <c:v>2.3780000000000001</c:v>
                </c:pt>
                <c:pt idx="463">
                  <c:v>2.2839999999999998</c:v>
                </c:pt>
                <c:pt idx="464">
                  <c:v>2.2149999999999999</c:v>
                </c:pt>
                <c:pt idx="465">
                  <c:v>2.2919999999999998</c:v>
                </c:pt>
                <c:pt idx="466">
                  <c:v>2.4809999999999999</c:v>
                </c:pt>
                <c:pt idx="467">
                  <c:v>2.52</c:v>
                </c:pt>
                <c:pt idx="468">
                  <c:v>2.633</c:v>
                </c:pt>
                <c:pt idx="469">
                  <c:v>2.7029999999999998</c:v>
                </c:pt>
                <c:pt idx="470">
                  <c:v>2.9020000000000001</c:v>
                </c:pt>
                <c:pt idx="471">
                  <c:v>2.8559999999999999</c:v>
                </c:pt>
                <c:pt idx="472">
                  <c:v>2.827</c:v>
                </c:pt>
                <c:pt idx="473">
                  <c:v>2.875</c:v>
                </c:pt>
                <c:pt idx="474">
                  <c:v>3.1320000000000001</c:v>
                </c:pt>
                <c:pt idx="475">
                  <c:v>3.1320000000000001</c:v>
                </c:pt>
                <c:pt idx="476">
                  <c:v>3.22</c:v>
                </c:pt>
                <c:pt idx="477">
                  <c:v>3.2290000000000001</c:v>
                </c:pt>
                <c:pt idx="478">
                  <c:v>3.2789999999999999</c:v>
                </c:pt>
                <c:pt idx="479">
                  <c:v>3.3809999999999998</c:v>
                </c:pt>
                <c:pt idx="480">
                  <c:v>3.286</c:v>
                </c:pt>
                <c:pt idx="481">
                  <c:v>2.9510000000000001</c:v>
                </c:pt>
                <c:pt idx="482">
                  <c:v>2.9340000000000002</c:v>
                </c:pt>
                <c:pt idx="483">
                  <c:v>3.03</c:v>
                </c:pt>
                <c:pt idx="484">
                  <c:v>3.05</c:v>
                </c:pt>
                <c:pt idx="485">
                  <c:v>3.1030000000000002</c:v>
                </c:pt>
                <c:pt idx="486">
                  <c:v>3.03</c:v>
                </c:pt>
                <c:pt idx="487">
                  <c:v>2.9460000000000002</c:v>
                </c:pt>
                <c:pt idx="488">
                  <c:v>2.9319999999999999</c:v>
                </c:pt>
                <c:pt idx="489">
                  <c:v>2.87</c:v>
                </c:pt>
                <c:pt idx="490">
                  <c:v>2.8940000000000001</c:v>
                </c:pt>
                <c:pt idx="491">
                  <c:v>3.008</c:v>
                </c:pt>
                <c:pt idx="492">
                  <c:v>2.984</c:v>
                </c:pt>
                <c:pt idx="493">
                  <c:v>3.0350000000000001</c:v>
                </c:pt>
                <c:pt idx="494">
                  <c:v>3.052</c:v>
                </c:pt>
                <c:pt idx="495">
                  <c:v>2.8119999999999998</c:v>
                </c:pt>
                <c:pt idx="496">
                  <c:v>2.4049999999999998</c:v>
                </c:pt>
                <c:pt idx="497">
                  <c:v>2.044</c:v>
                </c:pt>
                <c:pt idx="498">
                  <c:v>1.905</c:v>
                </c:pt>
                <c:pt idx="499">
                  <c:v>2.0569999999999999</c:v>
                </c:pt>
                <c:pt idx="500">
                  <c:v>2.1339999999999999</c:v>
                </c:pt>
                <c:pt idx="501">
                  <c:v>2.161</c:v>
                </c:pt>
                <c:pt idx="502">
                  <c:v>2.1230000000000002</c:v>
                </c:pt>
                <c:pt idx="503">
                  <c:v>2.1389999999999998</c:v>
                </c:pt>
                <c:pt idx="504">
                  <c:v>2.2080000000000002</c:v>
                </c:pt>
                <c:pt idx="505">
                  <c:v>2.419</c:v>
                </c:pt>
                <c:pt idx="506">
                  <c:v>2.5489999999999999</c:v>
                </c:pt>
                <c:pt idx="507">
                  <c:v>2.79</c:v>
                </c:pt>
                <c:pt idx="508">
                  <c:v>2.8730000000000002</c:v>
                </c:pt>
                <c:pt idx="509">
                  <c:v>2.7850000000000001</c:v>
                </c:pt>
                <c:pt idx="510">
                  <c:v>2.8250000000000002</c:v>
                </c:pt>
                <c:pt idx="511">
                  <c:v>2.952</c:v>
                </c:pt>
                <c:pt idx="512">
                  <c:v>2.98</c:v>
                </c:pt>
                <c:pt idx="513">
                  <c:v>2.9319999999999999</c:v>
                </c:pt>
                <c:pt idx="514">
                  <c:v>2.9990000000000001</c:v>
                </c:pt>
                <c:pt idx="515">
                  <c:v>3.4220000000000002</c:v>
                </c:pt>
                <c:pt idx="516">
                  <c:v>3.512</c:v>
                </c:pt>
                <c:pt idx="517">
                  <c:v>3.4430000000000001</c:v>
                </c:pt>
                <c:pt idx="518">
                  <c:v>3.7759999999999998</c:v>
                </c:pt>
                <c:pt idx="519">
                  <c:v>4.0579999999999998</c:v>
                </c:pt>
                <c:pt idx="520">
                  <c:v>4.9279999999999999</c:v>
                </c:pt>
                <c:pt idx="521">
                  <c:v>5.1429999999999998</c:v>
                </c:pt>
                <c:pt idx="522">
                  <c:v>5.9729999999999999</c:v>
                </c:pt>
                <c:pt idx="523">
                  <c:v>5.8630000000000004</c:v>
                </c:pt>
                <c:pt idx="524">
                  <c:v>5.2560000000000002</c:v>
                </c:pt>
                <c:pt idx="525">
                  <c:v>4.9530000000000003</c:v>
                </c:pt>
                <c:pt idx="526">
                  <c:v>4.8150000000000004</c:v>
                </c:pt>
                <c:pt idx="527">
                  <c:v>5.7859999999999996</c:v>
                </c:pt>
                <c:pt idx="528">
                  <c:v>5.24</c:v>
                </c:pt>
                <c:pt idx="529">
                  <c:v>4.3440000000000003</c:v>
                </c:pt>
                <c:pt idx="530">
                  <c:v>4.3129999999999997</c:v>
                </c:pt>
                <c:pt idx="531">
                  <c:v>3.988</c:v>
                </c:pt>
                <c:pt idx="532">
                  <c:v>3.8660000000000001</c:v>
                </c:pt>
                <c:pt idx="533">
                  <c:v>3.7090000000000001</c:v>
                </c:pt>
                <c:pt idx="534">
                  <c:v>3.423</c:v>
                </c:pt>
                <c:pt idx="535">
                  <c:v>3.395</c:v>
                </c:pt>
                <c:pt idx="536">
                  <c:v>3.472</c:v>
                </c:pt>
                <c:pt idx="537">
                  <c:v>3.819</c:v>
                </c:pt>
                <c:pt idx="538">
                  <c:v>4.1509999999999998</c:v>
                </c:pt>
                <c:pt idx="539">
                  <c:v>4.0890000000000004</c:v>
                </c:pt>
                <c:pt idx="540">
                  <c:v>4.0110000000000001</c:v>
                </c:pt>
                <c:pt idx="541">
                  <c:v>3.8210000000000002</c:v>
                </c:pt>
                <c:pt idx="542">
                  <c:v>3.766</c:v>
                </c:pt>
                <c:pt idx="543">
                  <c:v>3.8279999999999998</c:v>
                </c:pt>
                <c:pt idx="544">
                  <c:v>3.7314829999999999</c:v>
                </c:pt>
                <c:pt idx="545">
                  <c:v>3.670944</c:v>
                </c:pt>
                <c:pt idx="546">
                  <c:v>3.6425019999999999</c:v>
                </c:pt>
                <c:pt idx="547">
                  <c:v>3.6592799999999999</c:v>
                </c:pt>
                <c:pt idx="548">
                  <c:v>3.6040709999999998</c:v>
                </c:pt>
                <c:pt idx="549">
                  <c:v>3.640714</c:v>
                </c:pt>
                <c:pt idx="550">
                  <c:v>3.6847150000000002</c:v>
                </c:pt>
                <c:pt idx="551">
                  <c:v>3.9731169999999998</c:v>
                </c:pt>
                <c:pt idx="552">
                  <c:v>4.1011810000000004</c:v>
                </c:pt>
                <c:pt idx="553">
                  <c:v>4.005763</c:v>
                </c:pt>
                <c:pt idx="554">
                  <c:v>4.0627899999999997</c:v>
                </c:pt>
                <c:pt idx="555">
                  <c:v>4.0270919999999997</c:v>
                </c:pt>
                <c:pt idx="556">
                  <c:v>3.9605079999999999</c:v>
                </c:pt>
                <c:pt idx="557">
                  <c:v>3.8252350000000002</c:v>
                </c:pt>
                <c:pt idx="558">
                  <c:v>3.7766440000000001</c:v>
                </c:pt>
                <c:pt idx="559">
                  <c:v>3.6982759999999999</c:v>
                </c:pt>
                <c:pt idx="560">
                  <c:v>3.6555369999999998</c:v>
                </c:pt>
                <c:pt idx="561">
                  <c:v>3.6921279999999999</c:v>
                </c:pt>
                <c:pt idx="562">
                  <c:v>3.7796750000000001</c:v>
                </c:pt>
                <c:pt idx="563">
                  <c:v>3.9086639999999999</c:v>
                </c:pt>
                <c:pt idx="564">
                  <c:v>3.9663789999999999</c:v>
                </c:pt>
                <c:pt idx="565">
                  <c:v>3.9390990000000001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7-4073-861E-57F536789BD4}"/>
            </c:ext>
          </c:extLst>
        </c:ser>
        <c:ser>
          <c:idx val="1"/>
          <c:order val="1"/>
          <c:tx>
            <c:strRef>
              <c:f>'Heat Oil-M'!$A$611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Oil-M'!$D$41:$D$606</c:f>
              <c:numCache>
                <c:formatCode>0.00</c:formatCode>
                <c:ptCount val="566"/>
                <c:pt idx="0">
                  <c:v>2.4587771674074075</c:v>
                </c:pt>
                <c:pt idx="1">
                  <c:v>2.4993234462444773</c:v>
                </c:pt>
                <c:pt idx="2">
                  <c:v>2.5228890218978104</c:v>
                </c:pt>
                <c:pt idx="3">
                  <c:v>2.5963632543352602</c:v>
                </c:pt>
                <c:pt idx="4">
                  <c:v>2.6950941058655227</c:v>
                </c:pt>
                <c:pt idx="5">
                  <c:v>2.7654039263456092</c:v>
                </c:pt>
                <c:pt idx="6">
                  <c:v>2.8608913389355743</c:v>
                </c:pt>
                <c:pt idx="7">
                  <c:v>3.0577697008310247</c:v>
                </c:pt>
                <c:pt idx="8">
                  <c:v>3.2076776328767123</c:v>
                </c:pt>
                <c:pt idx="9">
                  <c:v>3.380011940298508</c:v>
                </c:pt>
                <c:pt idx="10">
                  <c:v>3.5491033978494624</c:v>
                </c:pt>
                <c:pt idx="11">
                  <c:v>3.5444728936170216</c:v>
                </c:pt>
                <c:pt idx="12">
                  <c:v>3.5522313315789473</c:v>
                </c:pt>
                <c:pt idx="13">
                  <c:v>3.5754449778933681</c:v>
                </c:pt>
                <c:pt idx="14">
                  <c:v>3.7086585179487184</c:v>
                </c:pt>
                <c:pt idx="15">
                  <c:v>3.8509085721518983</c:v>
                </c:pt>
                <c:pt idx="16">
                  <c:v>3.9107603196004996</c:v>
                </c:pt>
                <c:pt idx="17">
                  <c:v>3.8874837577255867</c:v>
                </c:pt>
                <c:pt idx="18">
                  <c:v>3.8532291260709912</c:v>
                </c:pt>
                <c:pt idx="19">
                  <c:v>3.8385105599999996</c:v>
                </c:pt>
                <c:pt idx="20">
                  <c:v>3.8527123389830509</c:v>
                </c:pt>
                <c:pt idx="21">
                  <c:v>3.8211857644230767</c:v>
                </c:pt>
                <c:pt idx="22">
                  <c:v>3.7818818641239567</c:v>
                </c:pt>
                <c:pt idx="23">
                  <c:v>3.7241037402597401</c:v>
                </c:pt>
                <c:pt idx="24">
                  <c:v>3.7286003504672895</c:v>
                </c:pt>
                <c:pt idx="25">
                  <c:v>3.8418393240740745</c:v>
                </c:pt>
                <c:pt idx="26">
                  <c:v>4.1065497706422018</c:v>
                </c:pt>
                <c:pt idx="27">
                  <c:v>4.4584470000000005</c:v>
                </c:pt>
                <c:pt idx="28">
                  <c:v>4.5336889841986459</c:v>
                </c:pt>
                <c:pt idx="29">
                  <c:v>4.4732997530864198</c:v>
                </c:pt>
                <c:pt idx="30">
                  <c:v>4.3982499576365663</c:v>
                </c:pt>
                <c:pt idx="31">
                  <c:v>4.3318447779005522</c:v>
                </c:pt>
                <c:pt idx="32">
                  <c:v>4.2572774163934417</c:v>
                </c:pt>
                <c:pt idx="33">
                  <c:v>4.2080690412147508</c:v>
                </c:pt>
                <c:pt idx="34">
                  <c:v>4.1439772330827074</c:v>
                </c:pt>
                <c:pt idx="35">
                  <c:v>4.1073297130620983</c:v>
                </c:pt>
                <c:pt idx="36">
                  <c:v>4.0997734115138602</c:v>
                </c:pt>
                <c:pt idx="37">
                  <c:v>4.1264117874601496</c:v>
                </c:pt>
                <c:pt idx="38">
                  <c:v>4.1363880762711869</c:v>
                </c:pt>
                <c:pt idx="39">
                  <c:v>4.1035557845828938</c:v>
                </c:pt>
                <c:pt idx="40">
                  <c:v>3.9720315607180572</c:v>
                </c:pt>
                <c:pt idx="41">
                  <c:v>3.8087130863157892</c:v>
                </c:pt>
                <c:pt idx="42">
                  <c:v>3.8021918206465073</c:v>
                </c:pt>
                <c:pt idx="43">
                  <c:v>3.832907406185567</c:v>
                </c:pt>
                <c:pt idx="44">
                  <c:v>3.8324135384615383</c:v>
                </c:pt>
                <c:pt idx="45">
                  <c:v>3.8086325690890486</c:v>
                </c:pt>
                <c:pt idx="46">
                  <c:v>3.7958840081883318</c:v>
                </c:pt>
                <c:pt idx="47">
                  <c:v>3.8534117268093779</c:v>
                </c:pt>
                <c:pt idx="48">
                  <c:v>3.9304236040816334</c:v>
                </c:pt>
                <c:pt idx="49">
                  <c:v>3.9169953367451384</c:v>
                </c:pt>
                <c:pt idx="50">
                  <c:v>3.7976712808988764</c:v>
                </c:pt>
                <c:pt idx="51">
                  <c:v>3.6857650612244894</c:v>
                </c:pt>
                <c:pt idx="52">
                  <c:v>3.4947333700305809</c:v>
                </c:pt>
                <c:pt idx="53">
                  <c:v>3.3722717813765186</c:v>
                </c:pt>
                <c:pt idx="54">
                  <c:v>3.4183139153225808</c:v>
                </c:pt>
                <c:pt idx="55">
                  <c:v>3.4051707565392353</c:v>
                </c:pt>
                <c:pt idx="56">
                  <c:v>3.3790424729458914</c:v>
                </c:pt>
                <c:pt idx="57">
                  <c:v>3.3689154725274726</c:v>
                </c:pt>
                <c:pt idx="58">
                  <c:v>3.3712547131474104</c:v>
                </c:pt>
                <c:pt idx="59">
                  <c:v>3.3640549642857143</c:v>
                </c:pt>
                <c:pt idx="60">
                  <c:v>3.3448327359050447</c:v>
                </c:pt>
                <c:pt idx="61">
                  <c:v>3.331865936883629</c:v>
                </c:pt>
                <c:pt idx="62">
                  <c:v>3.4218648305582771</c:v>
                </c:pt>
                <c:pt idx="63">
                  <c:v>3.7026120077972711</c:v>
                </c:pt>
                <c:pt idx="64">
                  <c:v>3.5042002798833818</c:v>
                </c:pt>
                <c:pt idx="65">
                  <c:v>3.4273296534365927</c:v>
                </c:pt>
                <c:pt idx="66">
                  <c:v>3.4116811826086955</c:v>
                </c:pt>
                <c:pt idx="67">
                  <c:v>3.3840821330761814</c:v>
                </c:pt>
                <c:pt idx="68">
                  <c:v>3.3172373909702211</c:v>
                </c:pt>
                <c:pt idx="69">
                  <c:v>3.2450704674329502</c:v>
                </c:pt>
                <c:pt idx="70">
                  <c:v>3.2149538834766003</c:v>
                </c:pt>
                <c:pt idx="71">
                  <c:v>3.2323454576593722</c:v>
                </c:pt>
                <c:pt idx="72">
                  <c:v>3.2202919316239318</c:v>
                </c:pt>
                <c:pt idx="73">
                  <c:v>3.2023810995260664</c:v>
                </c:pt>
                <c:pt idx="74">
                  <c:v>3.1757002913907288</c:v>
                </c:pt>
                <c:pt idx="75">
                  <c:v>3.1782803951081844</c:v>
                </c:pt>
                <c:pt idx="76">
                  <c:v>3.1517384981273406</c:v>
                </c:pt>
                <c:pt idx="77">
                  <c:v>3.1633081607476634</c:v>
                </c:pt>
                <c:pt idx="78">
                  <c:v>3.1428829776119405</c:v>
                </c:pt>
                <c:pt idx="79">
                  <c:v>3.0790769004651164</c:v>
                </c:pt>
                <c:pt idx="80">
                  <c:v>3.0068611327762307</c:v>
                </c:pt>
                <c:pt idx="81">
                  <c:v>2.9551140537534755</c:v>
                </c:pt>
                <c:pt idx="82">
                  <c:v>3.0130179981498619</c:v>
                </c:pt>
                <c:pt idx="83">
                  <c:v>3.0650477861751155</c:v>
                </c:pt>
                <c:pt idx="84">
                  <c:v>3.1966811779816511</c:v>
                </c:pt>
                <c:pt idx="85">
                  <c:v>3.2503329205479456</c:v>
                </c:pt>
                <c:pt idx="86">
                  <c:v>3.1903360655141038</c:v>
                </c:pt>
                <c:pt idx="87">
                  <c:v>2.8697248824065631</c:v>
                </c:pt>
                <c:pt idx="88">
                  <c:v>2.6743027791017417</c:v>
                </c:pt>
                <c:pt idx="89">
                  <c:v>2.5065377184912605</c:v>
                </c:pt>
                <c:pt idx="90">
                  <c:v>2.3710861284403668</c:v>
                </c:pt>
                <c:pt idx="91">
                  <c:v>2.2941058647166361</c:v>
                </c:pt>
                <c:pt idx="92">
                  <c:v>2.135608069406393</c:v>
                </c:pt>
                <c:pt idx="93">
                  <c:v>2.0626322408759119</c:v>
                </c:pt>
                <c:pt idx="94">
                  <c:v>2.0834393599999999</c:v>
                </c:pt>
                <c:pt idx="95">
                  <c:v>2.0711812958257712</c:v>
                </c:pt>
                <c:pt idx="96">
                  <c:v>2.0674291557971012</c:v>
                </c:pt>
                <c:pt idx="97">
                  <c:v>2.1077409747292419</c:v>
                </c:pt>
                <c:pt idx="98">
                  <c:v>2.2836660789946137</c:v>
                </c:pt>
                <c:pt idx="99">
                  <c:v>2.3701918032200355</c:v>
                </c:pt>
                <c:pt idx="100">
                  <c:v>2.3395398823529407</c:v>
                </c:pt>
                <c:pt idx="101">
                  <c:v>2.329160379769299</c:v>
                </c:pt>
                <c:pt idx="102">
                  <c:v>2.3119543398230089</c:v>
                </c:pt>
                <c:pt idx="103">
                  <c:v>2.3072564546255503</c:v>
                </c:pt>
                <c:pt idx="104">
                  <c:v>2.3039102917398946</c:v>
                </c:pt>
                <c:pt idx="105">
                  <c:v>2.3156260717410322</c:v>
                </c:pt>
                <c:pt idx="106">
                  <c:v>2.3129801848299913</c:v>
                </c:pt>
                <c:pt idx="107">
                  <c:v>2.3367308417391306</c:v>
                </c:pt>
                <c:pt idx="108">
                  <c:v>2.3960887071057195</c:v>
                </c:pt>
                <c:pt idx="109">
                  <c:v>2.3946368546712806</c:v>
                </c:pt>
                <c:pt idx="110">
                  <c:v>2.3890638275862073</c:v>
                </c:pt>
                <c:pt idx="111">
                  <c:v>2.379592399311532</c:v>
                </c:pt>
                <c:pt idx="112">
                  <c:v>2.3547549493562232</c:v>
                </c:pt>
                <c:pt idx="113">
                  <c:v>2.3274064300341299</c:v>
                </c:pt>
                <c:pt idx="114">
                  <c:v>2.316163969361702</c:v>
                </c:pt>
                <c:pt idx="115">
                  <c:v>2.2746835864406778</c:v>
                </c:pt>
                <c:pt idx="116">
                  <c:v>2.1862544742616032</c:v>
                </c:pt>
                <c:pt idx="117">
                  <c:v>2.1509018420168067</c:v>
                </c:pt>
                <c:pt idx="118">
                  <c:v>2.1288736502092047</c:v>
                </c:pt>
                <c:pt idx="119">
                  <c:v>2.0516517431192658</c:v>
                </c:pt>
                <c:pt idx="120">
                  <c:v>2.0655370972568581</c:v>
                </c:pt>
                <c:pt idx="121">
                  <c:v>2.1309267075393534</c:v>
                </c:pt>
                <c:pt idx="122">
                  <c:v>2.2685785379537955</c:v>
                </c:pt>
                <c:pt idx="123">
                  <c:v>2.2739197105263158</c:v>
                </c:pt>
                <c:pt idx="124">
                  <c:v>2.2703992438625207</c:v>
                </c:pt>
                <c:pt idx="125">
                  <c:v>2.2866837887896017</c:v>
                </c:pt>
                <c:pt idx="126">
                  <c:v>2.2327991366208568</c:v>
                </c:pt>
                <c:pt idx="127">
                  <c:v>2.1754196712328766</c:v>
                </c:pt>
                <c:pt idx="128">
                  <c:v>2.1434196401606425</c:v>
                </c:pt>
                <c:pt idx="129">
                  <c:v>2.115907836144578</c:v>
                </c:pt>
                <c:pt idx="130">
                  <c:v>2.1208017628205127</c:v>
                </c:pt>
                <c:pt idx="131">
                  <c:v>2.2025299298245615</c:v>
                </c:pt>
                <c:pt idx="132">
                  <c:v>2.2580875837966645</c:v>
                </c:pt>
                <c:pt idx="133">
                  <c:v>2.411188921615202</c:v>
                </c:pt>
                <c:pt idx="134">
                  <c:v>3.0747604109803923</c:v>
                </c:pt>
                <c:pt idx="135">
                  <c:v>2.4886361156249999</c:v>
                </c:pt>
                <c:pt idx="136">
                  <c:v>2.3898570233281489</c:v>
                </c:pt>
                <c:pt idx="137">
                  <c:v>2.338396623739333</c:v>
                </c:pt>
                <c:pt idx="138">
                  <c:v>2.2961827048799384</c:v>
                </c:pt>
                <c:pt idx="139">
                  <c:v>2.1789660692840647</c:v>
                </c:pt>
                <c:pt idx="140">
                  <c:v>2.0997514789272032</c:v>
                </c:pt>
                <c:pt idx="141">
                  <c:v>2.3614045045592702</c:v>
                </c:pt>
                <c:pt idx="142">
                  <c:v>2.7378256150943399</c:v>
                </c:pt>
                <c:pt idx="143">
                  <c:v>3.10449916041979</c:v>
                </c:pt>
                <c:pt idx="144">
                  <c:v>3.0393088855646972</c:v>
                </c:pt>
                <c:pt idx="145">
                  <c:v>2.953735639344262</c:v>
                </c:pt>
                <c:pt idx="146">
                  <c:v>2.8549275872308839</c:v>
                </c:pt>
                <c:pt idx="147">
                  <c:v>2.7026618100890207</c:v>
                </c:pt>
                <c:pt idx="148">
                  <c:v>2.5086245519287833</c:v>
                </c:pt>
                <c:pt idx="149">
                  <c:v>2.3417153042190972</c:v>
                </c:pt>
                <c:pt idx="150">
                  <c:v>2.2228563775811208</c:v>
                </c:pt>
                <c:pt idx="151">
                  <c:v>2.1636581029411763</c:v>
                </c:pt>
                <c:pt idx="152">
                  <c:v>2.1170426842878118</c:v>
                </c:pt>
                <c:pt idx="153">
                  <c:v>2.1131229663250366</c:v>
                </c:pt>
                <c:pt idx="154">
                  <c:v>2.1410463591240871</c:v>
                </c:pt>
                <c:pt idx="155">
                  <c:v>2.1923947346938775</c:v>
                </c:pt>
                <c:pt idx="156">
                  <c:v>2.3048713497822932</c:v>
                </c:pt>
                <c:pt idx="157">
                  <c:v>2.2914408191027493</c:v>
                </c:pt>
                <c:pt idx="158">
                  <c:v>2.2177356905278383</c:v>
                </c:pt>
                <c:pt idx="159">
                  <c:v>2.1904690476190476</c:v>
                </c:pt>
                <c:pt idx="160">
                  <c:v>2.1512554967649171</c:v>
                </c:pt>
                <c:pt idx="161">
                  <c:v>2.1242884045911046</c:v>
                </c:pt>
                <c:pt idx="162">
                  <c:v>2.1219555275590549</c:v>
                </c:pt>
                <c:pt idx="163">
                  <c:v>2.1203422869379014</c:v>
                </c:pt>
                <c:pt idx="164">
                  <c:v>2.0987919516014237</c:v>
                </c:pt>
                <c:pt idx="165">
                  <c:v>2.0854739687500001</c:v>
                </c:pt>
                <c:pt idx="166">
                  <c:v>2.0854535931963145</c:v>
                </c:pt>
                <c:pt idx="167">
                  <c:v>2.1293627974594211</c:v>
                </c:pt>
                <c:pt idx="168">
                  <c:v>2.1430905052779732</c:v>
                </c:pt>
                <c:pt idx="169">
                  <c:v>2.124760896697119</c:v>
                </c:pt>
                <c:pt idx="170">
                  <c:v>2.1129601428571432</c:v>
                </c:pt>
                <c:pt idx="171">
                  <c:v>2.1172344011180995</c:v>
                </c:pt>
                <c:pt idx="172">
                  <c:v>2.1229712295882761</c:v>
                </c:pt>
                <c:pt idx="173">
                  <c:v>2.1155895493741306</c:v>
                </c:pt>
                <c:pt idx="174">
                  <c:v>2.0794896449375866</c:v>
                </c:pt>
                <c:pt idx="175">
                  <c:v>2.0499959805959804</c:v>
                </c:pt>
                <c:pt idx="176">
                  <c:v>2.0191448664359863</c:v>
                </c:pt>
                <c:pt idx="177">
                  <c:v>1.9482979392265196</c:v>
                </c:pt>
                <c:pt idx="178">
                  <c:v>1.9477581048275863</c:v>
                </c:pt>
                <c:pt idx="179">
                  <c:v>1.9760882307692311</c:v>
                </c:pt>
                <c:pt idx="180">
                  <c:v>1.9770725835616441</c:v>
                </c:pt>
                <c:pt idx="181">
                  <c:v>1.9453493533834585</c:v>
                </c:pt>
                <c:pt idx="182">
                  <c:v>1.9559913082706766</c:v>
                </c:pt>
                <c:pt idx="183">
                  <c:v>2.0758906666666666</c:v>
                </c:pt>
                <c:pt idx="184">
                  <c:v>2.0448440353501018</c:v>
                </c:pt>
                <c:pt idx="185">
                  <c:v>1.9778781657608697</c:v>
                </c:pt>
                <c:pt idx="186">
                  <c:v>1.9400781586440676</c:v>
                </c:pt>
                <c:pt idx="187">
                  <c:v>1.9074614036511157</c:v>
                </c:pt>
                <c:pt idx="188">
                  <c:v>1.8842484690026957</c:v>
                </c:pt>
                <c:pt idx="189">
                  <c:v>1.8683016000000001</c:v>
                </c:pt>
                <c:pt idx="190">
                  <c:v>1.8645474775619557</c:v>
                </c:pt>
                <c:pt idx="191">
                  <c:v>1.8549625435073629</c:v>
                </c:pt>
                <c:pt idx="192">
                  <c:v>1.858324021361816</c:v>
                </c:pt>
                <c:pt idx="193">
                  <c:v>1.8670568954030646</c:v>
                </c:pt>
                <c:pt idx="194">
                  <c:v>1.8889915401993358</c:v>
                </c:pt>
                <c:pt idx="195">
                  <c:v>1.8881112922465211</c:v>
                </c:pt>
                <c:pt idx="196">
                  <c:v>1.8658303015873017</c:v>
                </c:pt>
                <c:pt idx="197">
                  <c:v>1.8461478260869564</c:v>
                </c:pt>
                <c:pt idx="198">
                  <c:v>1.8445537383300463</c:v>
                </c:pt>
                <c:pt idx="199">
                  <c:v>1.8286635301837271</c:v>
                </c:pt>
                <c:pt idx="200">
                  <c:v>1.805861638269987</c:v>
                </c:pt>
                <c:pt idx="201">
                  <c:v>1.7900993093525179</c:v>
                </c:pt>
                <c:pt idx="202">
                  <c:v>1.7694561201828871</c:v>
                </c:pt>
                <c:pt idx="203">
                  <c:v>1.77093083257329</c:v>
                </c:pt>
                <c:pt idx="204">
                  <c:v>1.7807819414443722</c:v>
                </c:pt>
                <c:pt idx="205">
                  <c:v>1.8310731513970111</c:v>
                </c:pt>
                <c:pt idx="206">
                  <c:v>2.026911992243051</c:v>
                </c:pt>
                <c:pt idx="207">
                  <c:v>2.0109353780645161</c:v>
                </c:pt>
                <c:pt idx="208">
                  <c:v>2.0425162186495176</c:v>
                </c:pt>
                <c:pt idx="209">
                  <c:v>2.1244300704676489</c:v>
                </c:pt>
                <c:pt idx="210">
                  <c:v>2.0665995959079284</c:v>
                </c:pt>
                <c:pt idx="211">
                  <c:v>1.9255310044671348</c:v>
                </c:pt>
                <c:pt idx="212">
                  <c:v>1.85441825477707</c:v>
                </c:pt>
                <c:pt idx="213">
                  <c:v>1.8500781323155218</c:v>
                </c:pt>
                <c:pt idx="214">
                  <c:v>1.935040760938491</c:v>
                </c:pt>
                <c:pt idx="215">
                  <c:v>2.0922930897597976</c:v>
                </c:pt>
                <c:pt idx="216">
                  <c:v>2.152412156269691</c:v>
                </c:pt>
                <c:pt idx="217">
                  <c:v>2.193972442489001</c:v>
                </c:pt>
                <c:pt idx="218">
                  <c:v>2.2191453550815554</c:v>
                </c:pt>
                <c:pt idx="219">
                  <c:v>2.1974284107701942</c:v>
                </c:pt>
                <c:pt idx="220">
                  <c:v>2.1025213041301627</c:v>
                </c:pt>
                <c:pt idx="221">
                  <c:v>2.0369433746091308</c:v>
                </c:pt>
                <c:pt idx="222">
                  <c:v>2.0077329055659785</c:v>
                </c:pt>
                <c:pt idx="223">
                  <c:v>1.9456615705368288</c:v>
                </c:pt>
                <c:pt idx="224">
                  <c:v>1.8578186109725685</c:v>
                </c:pt>
                <c:pt idx="225">
                  <c:v>1.8299595895522387</c:v>
                </c:pt>
                <c:pt idx="226">
                  <c:v>1.825418746898263</c:v>
                </c:pt>
                <c:pt idx="227">
                  <c:v>1.8432366662538699</c:v>
                </c:pt>
                <c:pt idx="228">
                  <c:v>1.867916462585034</c:v>
                </c:pt>
                <c:pt idx="229">
                  <c:v>1.8840824746600739</c:v>
                </c:pt>
                <c:pt idx="230">
                  <c:v>1.856768874074074</c:v>
                </c:pt>
                <c:pt idx="231">
                  <c:v>1.822170696296296</c:v>
                </c:pt>
                <c:pt idx="232">
                  <c:v>1.7933388814814815</c:v>
                </c:pt>
                <c:pt idx="233">
                  <c:v>1.7565720961775586</c:v>
                </c:pt>
                <c:pt idx="234">
                  <c:v>1.7292705461254616</c:v>
                </c:pt>
                <c:pt idx="235">
                  <c:v>1.6716785405405405</c:v>
                </c:pt>
                <c:pt idx="236">
                  <c:v>1.6275135465686275</c:v>
                </c:pt>
                <c:pt idx="237">
                  <c:v>1.5969367001223991</c:v>
                </c:pt>
                <c:pt idx="238">
                  <c:v>1.5750106250764524</c:v>
                </c:pt>
                <c:pt idx="239">
                  <c:v>1.5844656644295301</c:v>
                </c:pt>
                <c:pt idx="240">
                  <c:v>1.5958172309567336</c:v>
                </c:pt>
                <c:pt idx="241">
                  <c:v>1.566388304136253</c:v>
                </c:pt>
                <c:pt idx="242">
                  <c:v>1.5767694134790526</c:v>
                </c:pt>
                <c:pt idx="243">
                  <c:v>1.5654257486338798</c:v>
                </c:pt>
                <c:pt idx="244">
                  <c:v>1.5644758543689321</c:v>
                </c:pt>
                <c:pt idx="245">
                  <c:v>1.6010259843279082</c:v>
                </c:pt>
                <c:pt idx="246">
                  <c:v>1.5981857060240965</c:v>
                </c:pt>
                <c:pt idx="247">
                  <c:v>1.5850550722891568</c:v>
                </c:pt>
                <c:pt idx="248">
                  <c:v>1.6008143083383322</c:v>
                </c:pt>
                <c:pt idx="249">
                  <c:v>1.6342514494314782</c:v>
                </c:pt>
                <c:pt idx="250">
                  <c:v>1.742486295589988</c:v>
                </c:pt>
                <c:pt idx="251">
                  <c:v>1.8079142986317669</c:v>
                </c:pt>
                <c:pt idx="252">
                  <c:v>1.8823545415676961</c:v>
                </c:pt>
                <c:pt idx="253">
                  <c:v>2.0070222559241708</c:v>
                </c:pt>
                <c:pt idx="254">
                  <c:v>2.1868582421736562</c:v>
                </c:pt>
                <c:pt idx="255">
                  <c:v>2.9563125317647065</c:v>
                </c:pt>
                <c:pt idx="256">
                  <c:v>2.4746801894736841</c:v>
                </c:pt>
                <c:pt idx="257">
                  <c:v>2.3431205944997076</c:v>
                </c:pt>
                <c:pt idx="258">
                  <c:v>2.2971815817757006</c:v>
                </c:pt>
                <c:pt idx="259">
                  <c:v>2.2585256469221839</c:v>
                </c:pt>
                <c:pt idx="260">
                  <c:v>2.253789808917197</c:v>
                </c:pt>
                <c:pt idx="261">
                  <c:v>2.2465776815286622</c:v>
                </c:pt>
                <c:pt idx="262">
                  <c:v>2.5237138548387099</c:v>
                </c:pt>
                <c:pt idx="263">
                  <c:v>2.6017272616446232</c:v>
                </c:pt>
                <c:pt idx="264">
                  <c:v>2.6401468266360508</c:v>
                </c:pt>
                <c:pt idx="265">
                  <c:v>2.7250523528064146</c:v>
                </c:pt>
                <c:pt idx="266">
                  <c:v>2.6758419840546694</c:v>
                </c:pt>
                <c:pt idx="267">
                  <c:v>2.5883761750000001</c:v>
                </c:pt>
                <c:pt idx="268">
                  <c:v>2.4648991391254969</c:v>
                </c:pt>
                <c:pt idx="269">
                  <c:v>2.4130463786848075</c:v>
                </c:pt>
                <c:pt idx="270">
                  <c:v>2.3586473479977443</c:v>
                </c:pt>
                <c:pt idx="271">
                  <c:v>2.3165397816544742</c:v>
                </c:pt>
                <c:pt idx="272">
                  <c:v>2.2063651927846673</c:v>
                </c:pt>
                <c:pt idx="273">
                  <c:v>2.1730152018038331</c:v>
                </c:pt>
                <c:pt idx="274">
                  <c:v>2.2466475350926443</c:v>
                </c:pt>
                <c:pt idx="275">
                  <c:v>2.1512819662162164</c:v>
                </c:pt>
                <c:pt idx="276">
                  <c:v>2.0928486467605638</c:v>
                </c:pt>
                <c:pt idx="277">
                  <c:v>1.960628417136415</c:v>
                </c:pt>
                <c:pt idx="278">
                  <c:v>1.9678322048396173</c:v>
                </c:pt>
                <c:pt idx="279">
                  <c:v>1.9452728269662924</c:v>
                </c:pt>
                <c:pt idx="280">
                  <c:v>1.952035005042017</c:v>
                </c:pt>
                <c:pt idx="281">
                  <c:v>2.0110552638036809</c:v>
                </c:pt>
                <c:pt idx="282">
                  <c:v>2.0174881715877437</c:v>
                </c:pt>
                <c:pt idx="283">
                  <c:v>1.9695532828507794</c:v>
                </c:pt>
                <c:pt idx="284">
                  <c:v>1.9496073177777777</c:v>
                </c:pt>
                <c:pt idx="285">
                  <c:v>1.9580076786703602</c:v>
                </c:pt>
                <c:pt idx="286">
                  <c:v>2.0219266946902654</c:v>
                </c:pt>
                <c:pt idx="287">
                  <c:v>2.0672984039735098</c:v>
                </c:pt>
                <c:pt idx="288">
                  <c:v>2.0947624</c:v>
                </c:pt>
                <c:pt idx="289">
                  <c:v>2.170093625962596</c:v>
                </c:pt>
                <c:pt idx="290">
                  <c:v>2.3805668433734937</c:v>
                </c:pt>
                <c:pt idx="291">
                  <c:v>2.7831181241830065</c:v>
                </c:pt>
                <c:pt idx="292">
                  <c:v>2.9902307645459487</c:v>
                </c:pt>
                <c:pt idx="293">
                  <c:v>2.5342409803493453</c:v>
                </c:pt>
                <c:pt idx="294">
                  <c:v>2.3358026200109352</c:v>
                </c:pt>
                <c:pt idx="295">
                  <c:v>2.2193096559257239</c:v>
                </c:pt>
                <c:pt idx="296">
                  <c:v>2.167989245508982</c:v>
                </c:pt>
                <c:pt idx="297">
                  <c:v>2.165339614092141</c:v>
                </c:pt>
                <c:pt idx="298">
                  <c:v>2.1600029303079418</c:v>
                </c:pt>
                <c:pt idx="299">
                  <c:v>2.1842321752298539</c:v>
                </c:pt>
                <c:pt idx="300">
                  <c:v>2.2402787654054053</c:v>
                </c:pt>
                <c:pt idx="301">
                  <c:v>2.2829201940700812</c:v>
                </c:pt>
                <c:pt idx="302">
                  <c:v>2.5204856081588836</c:v>
                </c:pt>
                <c:pt idx="303">
                  <c:v>2.5984769619710768</c:v>
                </c:pt>
                <c:pt idx="304">
                  <c:v>2.5646292228754675</c:v>
                </c:pt>
                <c:pt idx="305">
                  <c:v>2.5239684546424757</c:v>
                </c:pt>
                <c:pt idx="306">
                  <c:v>2.5364030754516471</c:v>
                </c:pt>
                <c:pt idx="307">
                  <c:v>2.5335976347273688</c:v>
                </c:pt>
                <c:pt idx="308">
                  <c:v>2.5292713358011634</c:v>
                </c:pt>
                <c:pt idx="309">
                  <c:v>2.644785651162791</c:v>
                </c:pt>
                <c:pt idx="310">
                  <c:v>2.74142252687039</c:v>
                </c:pt>
                <c:pt idx="311">
                  <c:v>3.0714042725366877</c:v>
                </c:pt>
                <c:pt idx="312">
                  <c:v>3.1804334314032343</c:v>
                </c:pt>
                <c:pt idx="313">
                  <c:v>3.0781007929055817</c:v>
                </c:pt>
                <c:pt idx="314">
                  <c:v>3.0212010041753654</c:v>
                </c:pt>
                <c:pt idx="315">
                  <c:v>3.1753358794178794</c:v>
                </c:pt>
                <c:pt idx="316">
                  <c:v>3.3508809984464007</c:v>
                </c:pt>
                <c:pt idx="317">
                  <c:v>3.4080187506453279</c:v>
                </c:pt>
                <c:pt idx="318">
                  <c:v>3.2746746363636365</c:v>
                </c:pt>
                <c:pt idx="319">
                  <c:v>3.3099578337635522</c:v>
                </c:pt>
                <c:pt idx="320">
                  <c:v>3.4717114561313491</c:v>
                </c:pt>
                <c:pt idx="321">
                  <c:v>3.6140187332993365</c:v>
                </c:pt>
                <c:pt idx="322">
                  <c:v>4.0614571167002005</c:v>
                </c:pt>
                <c:pt idx="323">
                  <c:v>4.1069479337016572</c:v>
                </c:pt>
                <c:pt idx="324">
                  <c:v>3.8636087269056034</c:v>
                </c:pt>
                <c:pt idx="325">
                  <c:v>3.7834443472993438</c:v>
                </c:pt>
                <c:pt idx="326">
                  <c:v>3.7778501996989466</c:v>
                </c:pt>
                <c:pt idx="327">
                  <c:v>3.7837636048144438</c:v>
                </c:pt>
                <c:pt idx="328">
                  <c:v>3.787434974461692</c:v>
                </c:pt>
                <c:pt idx="329">
                  <c:v>3.9190581644245137</c:v>
                </c:pt>
                <c:pt idx="330">
                  <c:v>3.978532633879782</c:v>
                </c:pt>
                <c:pt idx="331">
                  <c:v>3.9594168364717546</c:v>
                </c:pt>
                <c:pt idx="332">
                  <c:v>3.9855259201577136</c:v>
                </c:pt>
                <c:pt idx="333">
                  <c:v>4.0473756447497546</c:v>
                </c:pt>
                <c:pt idx="334">
                  <c:v>3.8861533116370808</c:v>
                </c:pt>
                <c:pt idx="335">
                  <c:v>3.6952704586428919</c:v>
                </c:pt>
                <c:pt idx="336">
                  <c:v>3.6610695544554455</c:v>
                </c:pt>
                <c:pt idx="337">
                  <c:v>3.7715591137370752</c:v>
                </c:pt>
                <c:pt idx="338">
                  <c:v>3.6244948794958636</c:v>
                </c:pt>
                <c:pt idx="339">
                  <c:v>3.6974000861790364</c:v>
                </c:pt>
                <c:pt idx="340">
                  <c:v>3.7996176980632086</c:v>
                </c:pt>
                <c:pt idx="341">
                  <c:v>3.8638642182764791</c:v>
                </c:pt>
                <c:pt idx="342">
                  <c:v>3.8660332335372782</c:v>
                </c:pt>
                <c:pt idx="343">
                  <c:v>3.8480818765260527</c:v>
                </c:pt>
                <c:pt idx="344">
                  <c:v>3.9312361362793409</c:v>
                </c:pt>
                <c:pt idx="345">
                  <c:v>3.9495172675485271</c:v>
                </c:pt>
                <c:pt idx="346">
                  <c:v>4.0403555150637507</c:v>
                </c:pt>
                <c:pt idx="347">
                  <c:v>4.1797655184282227</c:v>
                </c:pt>
                <c:pt idx="348">
                  <c:v>4.680339169204208</c:v>
                </c:pt>
                <c:pt idx="349">
                  <c:v>4.7816810480266732</c:v>
                </c:pt>
                <c:pt idx="350">
                  <c:v>4.8973346083874567</c:v>
                </c:pt>
                <c:pt idx="351">
                  <c:v>4.8869863075787432</c:v>
                </c:pt>
                <c:pt idx="352">
                  <c:v>5.3961992447809308</c:v>
                </c:pt>
                <c:pt idx="353">
                  <c:v>5.6398998326649279</c:v>
                </c:pt>
                <c:pt idx="354">
                  <c:v>6.0552598695215778</c:v>
                </c:pt>
                <c:pt idx="355">
                  <c:v>6.5709538652552393</c:v>
                </c:pt>
                <c:pt idx="356">
                  <c:v>6.609664848230266</c:v>
                </c:pt>
                <c:pt idx="357">
                  <c:v>6.0044109982166534</c:v>
                </c:pt>
                <c:pt idx="358">
                  <c:v>5.6222809486606637</c:v>
                </c:pt>
                <c:pt idx="359">
                  <c:v>5.0855709965667408</c:v>
                </c:pt>
                <c:pt idx="360">
                  <c:v>4.3869190243627818</c:v>
                </c:pt>
                <c:pt idx="361">
                  <c:v>3.8842304714330314</c:v>
                </c:pt>
                <c:pt idx="362">
                  <c:v>3.6863605592333424</c:v>
                </c:pt>
                <c:pt idx="363">
                  <c:v>3.588073640017865</c:v>
                </c:pt>
                <c:pt idx="364">
                  <c:v>3.3981908675498245</c:v>
                </c:pt>
                <c:pt idx="365">
                  <c:v>3.4460083701206816</c:v>
                </c:pt>
                <c:pt idx="366">
                  <c:v>3.4263276018439406</c:v>
                </c:pt>
                <c:pt idx="367">
                  <c:v>3.5503442264537455</c:v>
                </c:pt>
                <c:pt idx="368">
                  <c:v>3.5557528534038725</c:v>
                </c:pt>
                <c:pt idx="369">
                  <c:v>3.6985338828935457</c:v>
                </c:pt>
                <c:pt idx="370">
                  <c:v>3.6827510796299472</c:v>
                </c:pt>
                <c:pt idx="371">
                  <c:v>3.7436388824483049</c:v>
                </c:pt>
                <c:pt idx="372">
                  <c:v>3.9991909369619858</c:v>
                </c:pt>
                <c:pt idx="373">
                  <c:v>3.9942464207005384</c:v>
                </c:pt>
                <c:pt idx="374">
                  <c:v>4.247936167512691</c:v>
                </c:pt>
                <c:pt idx="375">
                  <c:v>4.1416350440213359</c:v>
                </c:pt>
                <c:pt idx="376">
                  <c:v>4.1660501985249807</c:v>
                </c:pt>
                <c:pt idx="377">
                  <c:v>4.2696490462413124</c:v>
                </c:pt>
                <c:pt idx="378">
                  <c:v>4.1744232445119431</c:v>
                </c:pt>
                <c:pt idx="379">
                  <c:v>4.0543134213325098</c:v>
                </c:pt>
                <c:pt idx="380">
                  <c:v>4.0066821993979911</c:v>
                </c:pt>
                <c:pt idx="381">
                  <c:v>4.0208397020966125</c:v>
                </c:pt>
                <c:pt idx="382">
                  <c:v>4.037180565800023</c:v>
                </c:pt>
                <c:pt idx="383">
                  <c:v>4.1738637642385923</c:v>
                </c:pt>
                <c:pt idx="384">
                  <c:v>4.316461033744706</c:v>
                </c:pt>
                <c:pt idx="385">
                  <c:v>4.5096331271091117</c:v>
                </c:pt>
                <c:pt idx="386">
                  <c:v>4.8075836012062192</c:v>
                </c:pt>
                <c:pt idx="387">
                  <c:v>5.0616077891643911</c:v>
                </c:pt>
                <c:pt idx="388">
                  <c:v>5.3426873254844294</c:v>
                </c:pt>
                <c:pt idx="389">
                  <c:v>5.5233756074486928</c:v>
                </c:pt>
                <c:pt idx="390">
                  <c:v>5.4213651343825342</c:v>
                </c:pt>
                <c:pt idx="391">
                  <c:v>5.2967042089623932</c:v>
                </c:pt>
                <c:pt idx="392">
                  <c:v>5.0963601694802456</c:v>
                </c:pt>
                <c:pt idx="393">
                  <c:v>5.0555456095813467</c:v>
                </c:pt>
                <c:pt idx="394">
                  <c:v>5.0212300886596033</c:v>
                </c:pt>
                <c:pt idx="395">
                  <c:v>5.0013630482910685</c:v>
                </c:pt>
                <c:pt idx="396">
                  <c:v>5.0469668625560713</c:v>
                </c:pt>
                <c:pt idx="397">
                  <c:v>4.9964334842863618</c:v>
                </c:pt>
                <c:pt idx="398">
                  <c:v>5.0525590944601957</c:v>
                </c:pt>
                <c:pt idx="399">
                  <c:v>5.1877037713124476</c:v>
                </c:pt>
                <c:pt idx="400">
                  <c:v>5.3197607258519195</c:v>
                </c:pt>
                <c:pt idx="401">
                  <c:v>5.2416495211333975</c:v>
                </c:pt>
                <c:pt idx="402">
                  <c:v>5.1041135239361122</c:v>
                </c:pt>
                <c:pt idx="403">
                  <c:v>4.7867645708984607</c:v>
                </c:pt>
                <c:pt idx="404">
                  <c:v>4.7567764609125511</c:v>
                </c:pt>
                <c:pt idx="405">
                  <c:v>4.9568279821501591</c:v>
                </c:pt>
                <c:pt idx="406">
                  <c:v>5.1449092102244443</c:v>
                </c:pt>
                <c:pt idx="407">
                  <c:v>5.1713998100484373</c:v>
                </c:pt>
                <c:pt idx="408">
                  <c:v>5.1800989807523488</c:v>
                </c:pt>
                <c:pt idx="409">
                  <c:v>5.1766861937280781</c:v>
                </c:pt>
                <c:pt idx="410">
                  <c:v>5.1624204507098179</c:v>
                </c:pt>
                <c:pt idx="411">
                  <c:v>5.3002999695196555</c:v>
                </c:pt>
                <c:pt idx="412">
                  <c:v>5.1999594647884901</c:v>
                </c:pt>
                <c:pt idx="413">
                  <c:v>4.9717239808970781</c:v>
                </c:pt>
                <c:pt idx="414">
                  <c:v>4.8327011871854699</c:v>
                </c:pt>
                <c:pt idx="415">
                  <c:v>4.7810366684592047</c:v>
                </c:pt>
                <c:pt idx="416">
                  <c:v>4.8184907445255476</c:v>
                </c:pt>
                <c:pt idx="417">
                  <c:v>4.8697035998218077</c:v>
                </c:pt>
                <c:pt idx="418">
                  <c:v>4.9252004692905826</c:v>
                </c:pt>
                <c:pt idx="419">
                  <c:v>4.9092399180036717</c:v>
                </c:pt>
                <c:pt idx="420">
                  <c:v>4.898871417343015</c:v>
                </c:pt>
                <c:pt idx="421">
                  <c:v>5.0040215713257128</c:v>
                </c:pt>
                <c:pt idx="422">
                  <c:v>5.1666110230866007</c:v>
                </c:pt>
                <c:pt idx="423">
                  <c:v>5.3830191817344311</c:v>
                </c:pt>
                <c:pt idx="424">
                  <c:v>5.2137372989645296</c:v>
                </c:pt>
                <c:pt idx="425">
                  <c:v>5.0433851007324462</c:v>
                </c:pt>
                <c:pt idx="426">
                  <c:v>5.0140910948091744</c:v>
                </c:pt>
                <c:pt idx="427">
                  <c:v>4.9602228393422436</c:v>
                </c:pt>
                <c:pt idx="428">
                  <c:v>4.9205578606977749</c:v>
                </c:pt>
                <c:pt idx="429">
                  <c:v>4.8584024172492208</c:v>
                </c:pt>
                <c:pt idx="430">
                  <c:v>4.7754480273879159</c:v>
                </c:pt>
                <c:pt idx="431">
                  <c:v>4.609835968495978</c:v>
                </c:pt>
                <c:pt idx="432">
                  <c:v>4.4464037606073008</c:v>
                </c:pt>
                <c:pt idx="433">
                  <c:v>4.1359300103279555</c:v>
                </c:pt>
                <c:pt idx="434">
                  <c:v>3.7286921647560991</c:v>
                </c:pt>
                <c:pt idx="435">
                  <c:v>3.7893900383272006</c:v>
                </c:pt>
                <c:pt idx="436">
                  <c:v>3.9837402464657421</c:v>
                </c:pt>
                <c:pt idx="437">
                  <c:v>3.6315915452413403</c:v>
                </c:pt>
                <c:pt idx="438">
                  <c:v>3.6630118725237439</c:v>
                </c:pt>
                <c:pt idx="439">
                  <c:v>3.5939409097985751</c:v>
                </c:pt>
                <c:pt idx="440">
                  <c:v>3.4678992228001042</c:v>
                </c:pt>
                <c:pt idx="441">
                  <c:v>3.1879690345456302</c:v>
                </c:pt>
                <c:pt idx="442">
                  <c:v>3.1151733218806053</c:v>
                </c:pt>
                <c:pt idx="443">
                  <c:v>3.0780390606268373</c:v>
                </c:pt>
                <c:pt idx="444">
                  <c:v>3.0115708004050128</c:v>
                </c:pt>
                <c:pt idx="445">
                  <c:v>2.7685992673314801</c:v>
                </c:pt>
                <c:pt idx="446">
                  <c:v>2.5811930553919176</c:v>
                </c:pt>
                <c:pt idx="447">
                  <c:v>2.522966017797553</c:v>
                </c:pt>
                <c:pt idx="448">
                  <c:v>2.5464712247983874</c:v>
                </c:pt>
                <c:pt idx="449">
                  <c:v>2.5914757832898174</c:v>
                </c:pt>
                <c:pt idx="450">
                  <c:v>2.7257454768593692</c:v>
                </c:pt>
                <c:pt idx="451">
                  <c:v>2.7933813639050546</c:v>
                </c:pt>
                <c:pt idx="452">
                  <c:v>2.7623669539068976</c:v>
                </c:pt>
                <c:pt idx="453">
                  <c:v>2.6834821043879522</c:v>
                </c:pt>
                <c:pt idx="454">
                  <c:v>2.7397253424884727</c:v>
                </c:pt>
                <c:pt idx="455">
                  <c:v>2.9471445753926724</c:v>
                </c:pt>
                <c:pt idx="456">
                  <c:v>2.902503869832167</c:v>
                </c:pt>
                <c:pt idx="457">
                  <c:v>3.072294573375042</c:v>
                </c:pt>
                <c:pt idx="458">
                  <c:v>3.1724014448850255</c:v>
                </c:pt>
                <c:pt idx="459">
                  <c:v>3.1571478832487729</c:v>
                </c:pt>
                <c:pt idx="460">
                  <c:v>3.1267054122316433</c:v>
                </c:pt>
                <c:pt idx="461">
                  <c:v>3.108824646079126</c:v>
                </c:pt>
                <c:pt idx="462">
                  <c:v>3.0346641891116537</c:v>
                </c:pt>
                <c:pt idx="463">
                  <c:v>2.9128088301667328</c:v>
                </c:pt>
                <c:pt idx="464">
                  <c:v>2.8238871697448849</c:v>
                </c:pt>
                <c:pt idx="465">
                  <c:v>2.910851124262285</c:v>
                </c:pt>
                <c:pt idx="466">
                  <c:v>3.1348741518047354</c:v>
                </c:pt>
                <c:pt idx="467">
                  <c:v>3.18168673213692</c:v>
                </c:pt>
                <c:pt idx="468">
                  <c:v>3.3155117953446243</c:v>
                </c:pt>
                <c:pt idx="469">
                  <c:v>3.3965007598716732</c:v>
                </c:pt>
                <c:pt idx="470">
                  <c:v>3.6311132295798023</c:v>
                </c:pt>
                <c:pt idx="471">
                  <c:v>3.5639607484500799</c:v>
                </c:pt>
                <c:pt idx="472">
                  <c:v>3.5270935911562367</c:v>
                </c:pt>
                <c:pt idx="473">
                  <c:v>3.5776628821030503</c:v>
                </c:pt>
                <c:pt idx="474">
                  <c:v>3.8886943570767807</c:v>
                </c:pt>
                <c:pt idx="475">
                  <c:v>3.88519323395135</c:v>
                </c:pt>
                <c:pt idx="476">
                  <c:v>3.9912393099110721</c:v>
                </c:pt>
                <c:pt idx="477">
                  <c:v>3.9952541470140623</c:v>
                </c:pt>
                <c:pt idx="478">
                  <c:v>4.0487696362151144</c:v>
                </c:pt>
                <c:pt idx="479">
                  <c:v>4.1649706122513566</c:v>
                </c:pt>
                <c:pt idx="480">
                  <c:v>4.0507949895880344</c:v>
                </c:pt>
                <c:pt idx="481">
                  <c:v>3.6353361142870706</c:v>
                </c:pt>
                <c:pt idx="482">
                  <c:v>3.6173418793875545</c:v>
                </c:pt>
                <c:pt idx="483">
                  <c:v>3.7245224716661598</c:v>
                </c:pt>
                <c:pt idx="484">
                  <c:v>3.7349818505016179</c:v>
                </c:pt>
                <c:pt idx="485">
                  <c:v>3.7856519760375815</c:v>
                </c:pt>
                <c:pt idx="486">
                  <c:v>3.69567994798195</c:v>
                </c:pt>
                <c:pt idx="487">
                  <c:v>3.594394037921266</c:v>
                </c:pt>
                <c:pt idx="488">
                  <c:v>3.5690757507759905</c:v>
                </c:pt>
                <c:pt idx="489">
                  <c:v>3.490411239044509</c:v>
                </c:pt>
                <c:pt idx="490">
                  <c:v>3.5141915470108809</c:v>
                </c:pt>
                <c:pt idx="491">
                  <c:v>3.6423241578036594</c:v>
                </c:pt>
                <c:pt idx="492">
                  <c:v>3.6031187587977307</c:v>
                </c:pt>
                <c:pt idx="493">
                  <c:v>3.6540587944167346</c:v>
                </c:pt>
                <c:pt idx="494">
                  <c:v>3.6706092064301332</c:v>
                </c:pt>
                <c:pt idx="495">
                  <c:v>3.377528228786558</c:v>
                </c:pt>
                <c:pt idx="496">
                  <c:v>2.900939601007166</c:v>
                </c:pt>
                <c:pt idx="497">
                  <c:v>2.4849803549815328</c:v>
                </c:pt>
                <c:pt idx="498">
                  <c:v>2.3185084815984491</c:v>
                </c:pt>
                <c:pt idx="499">
                  <c:v>2.4922416195856876</c:v>
                </c:pt>
                <c:pt idx="500">
                  <c:v>2.5714861861861862</c:v>
                </c:pt>
                <c:pt idx="501">
                  <c:v>2.5944031199154867</c:v>
                </c:pt>
                <c:pt idx="502">
                  <c:v>2.5430461233078545</c:v>
                </c:pt>
                <c:pt idx="503">
                  <c:v>2.5592779238344812</c:v>
                </c:pt>
                <c:pt idx="504">
                  <c:v>2.6352938492496985</c:v>
                </c:pt>
                <c:pt idx="505">
                  <c:v>2.8748952439838935</c:v>
                </c:pt>
                <c:pt idx="506">
                  <c:v>3.0234757098560863</c:v>
                </c:pt>
                <c:pt idx="507">
                  <c:v>3.2959646259432516</c:v>
                </c:pt>
                <c:pt idx="508">
                  <c:v>3.3770151477860408</c:v>
                </c:pt>
                <c:pt idx="509">
                  <c:v>3.2509721614083498</c:v>
                </c:pt>
                <c:pt idx="510">
                  <c:v>3.276781957295904</c:v>
                </c:pt>
                <c:pt idx="511">
                  <c:v>3.3961087813673037</c:v>
                </c:pt>
                <c:pt idx="512">
                  <c:v>3.4115573431766877</c:v>
                </c:pt>
                <c:pt idx="513">
                  <c:v>3.3468237912819063</c:v>
                </c:pt>
                <c:pt idx="514">
                  <c:v>3.4095791928788151</c:v>
                </c:pt>
                <c:pt idx="515">
                  <c:v>3.8546440712792212</c:v>
                </c:pt>
                <c:pt idx="516">
                  <c:v>3.9224645827280584</c:v>
                </c:pt>
                <c:pt idx="517">
                  <c:v>3.8178888592917581</c:v>
                </c:pt>
                <c:pt idx="518">
                  <c:v>4.1636901929955021</c:v>
                </c:pt>
                <c:pt idx="519">
                  <c:v>4.4409111314952465</c:v>
                </c:pt>
                <c:pt idx="520">
                  <c:v>5.3364019182550697</c:v>
                </c:pt>
                <c:pt idx="521">
                  <c:v>5.5458639401033363</c:v>
                </c:pt>
                <c:pt idx="522">
                  <c:v>6.3835139563219263</c:v>
                </c:pt>
                <c:pt idx="523">
                  <c:v>6.1887010223867449</c:v>
                </c:pt>
                <c:pt idx="524">
                  <c:v>5.5483383504476622</c:v>
                </c:pt>
                <c:pt idx="525">
                  <c:v>5.2243765291708595</c:v>
                </c:pt>
                <c:pt idx="526">
                  <c:v>5.0594147755457399</c:v>
                </c:pt>
                <c:pt idx="527">
                  <c:v>6.0486381645253013</c:v>
                </c:pt>
                <c:pt idx="528">
                  <c:v>5.4634555195414007</c:v>
                </c:pt>
                <c:pt idx="529">
                  <c:v>4.5267604995783302</c:v>
                </c:pt>
                <c:pt idx="530">
                  <c:v>4.4713522180345988</c:v>
                </c:pt>
                <c:pt idx="531">
                  <c:v>4.1186093841311537</c:v>
                </c:pt>
                <c:pt idx="532">
                  <c:v>3.9895043401028687</c:v>
                </c:pt>
                <c:pt idx="533">
                  <c:v>3.8112205060851658</c:v>
                </c:pt>
                <c:pt idx="534">
                  <c:v>3.5134773714831966</c:v>
                </c:pt>
                <c:pt idx="535">
                  <c:v>3.4774239793686248</c:v>
                </c:pt>
                <c:pt idx="536">
                  <c:v>3.5489970035584388</c:v>
                </c:pt>
                <c:pt idx="537">
                  <c:v>3.883815996106954</c:v>
                </c:pt>
                <c:pt idx="538">
                  <c:v>4.206325413293067</c:v>
                </c:pt>
                <c:pt idx="539">
                  <c:v>4.1402250192663512</c:v>
                </c:pt>
                <c:pt idx="540">
                  <c:v>4.0547477456302108</c:v>
                </c:pt>
                <c:pt idx="541">
                  <c:v>3.853692518672549</c:v>
                </c:pt>
                <c:pt idx="542">
                  <c:v>3.7866562397274657</c:v>
                </c:pt>
                <c:pt idx="543">
                  <c:v>3.8320562371806828</c:v>
                </c:pt>
                <c:pt idx="544">
                  <c:v>3.7381726530974042</c:v>
                </c:pt>
                <c:pt idx="545">
                  <c:v>3.670944</c:v>
                </c:pt>
                <c:pt idx="546">
                  <c:v>3.6355783919922202</c:v>
                </c:pt>
                <c:pt idx="547">
                  <c:v>3.6454373790111529</c:v>
                </c:pt>
                <c:pt idx="548">
                  <c:v>3.5839015719546778</c:v>
                </c:pt>
                <c:pt idx="549">
                  <c:v>3.6134837935231592</c:v>
                </c:pt>
                <c:pt idx="550">
                  <c:v>3.6501458063019876</c:v>
                </c:pt>
                <c:pt idx="551">
                  <c:v>3.927751228351251</c:v>
                </c:pt>
                <c:pt idx="552">
                  <c:v>4.0467510215792419</c:v>
                </c:pt>
                <c:pt idx="553">
                  <c:v>3.945440449638836</c:v>
                </c:pt>
                <c:pt idx="554">
                  <c:v>3.9942731904459703</c:v>
                </c:pt>
                <c:pt idx="555">
                  <c:v>3.9527624424840577</c:v>
                </c:pt>
                <c:pt idx="556">
                  <c:v>3.8816028498288078</c:v>
                </c:pt>
                <c:pt idx="557">
                  <c:v>3.7450313034967215</c:v>
                </c:pt>
                <c:pt idx="558">
                  <c:v>3.6920310908094254</c:v>
                </c:pt>
                <c:pt idx="559">
                  <c:v>3.6097490241950272</c:v>
                </c:pt>
                <c:pt idx="560">
                  <c:v>3.5620126561586534</c:v>
                </c:pt>
                <c:pt idx="561">
                  <c:v>3.5913638324004546</c:v>
                </c:pt>
                <c:pt idx="562">
                  <c:v>3.6697716881347269</c:v>
                </c:pt>
                <c:pt idx="563">
                  <c:v>3.7865857788748456</c:v>
                </c:pt>
                <c:pt idx="564">
                  <c:v>3.8356686877688704</c:v>
                </c:pt>
                <c:pt idx="565">
                  <c:v>3.8030562447023835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7-4073-861E-57F53678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1616"/>
        <c:axId val="1815722160"/>
      </c:lineChart>
      <c:dateAx>
        <c:axId val="1815721616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216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22160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1616"/>
        <c:crosses val="autoZero"/>
        <c:crossBetween val="between"/>
        <c:majorUnit val="0.5"/>
      </c:valAx>
      <c:dateAx>
        <c:axId val="1815732496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2576"/>
        <c:crosses val="autoZero"/>
        <c:auto val="1"/>
        <c:lblOffset val="100"/>
        <c:baseTimeUnit val="months"/>
      </c:dateAx>
      <c:valAx>
        <c:axId val="18157025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32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32453228114695"/>
          <c:y val="0.14606409344854049"/>
          <c:w val="0.3970917225950783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"/>
          <c:w val="0.87919559126336455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Gas-A'!$E$41:$E$99</c:f>
              <c:numCache>
                <c:formatCode>General</c:formatCode>
                <c:ptCount val="59"/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E-4F74-BE86-DCA338805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45552"/>
        <c:axId val="181575371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Gas-A'!$C$41:$C$99</c:f>
              <c:numCache>
                <c:formatCode>0.00</c:formatCode>
                <c:ptCount val="59"/>
                <c:pt idx="0">
                  <c:v>1.04</c:v>
                </c:pt>
                <c:pt idx="1">
                  <c:v>1.04</c:v>
                </c:pt>
                <c:pt idx="2">
                  <c:v>1.05</c:v>
                </c:pt>
                <c:pt idx="3">
                  <c:v>1.0900000000000001</c:v>
                </c:pt>
                <c:pt idx="4">
                  <c:v>1.1499999999999999</c:v>
                </c:pt>
                <c:pt idx="5">
                  <c:v>1.21</c:v>
                </c:pt>
                <c:pt idx="6">
                  <c:v>1.29</c:v>
                </c:pt>
                <c:pt idx="7">
                  <c:v>1.43</c:v>
                </c:pt>
                <c:pt idx="8">
                  <c:v>1.71</c:v>
                </c:pt>
                <c:pt idx="9">
                  <c:v>1.98</c:v>
                </c:pt>
                <c:pt idx="10">
                  <c:v>2.35</c:v>
                </c:pt>
                <c:pt idx="11">
                  <c:v>2.56</c:v>
                </c:pt>
                <c:pt idx="12">
                  <c:v>2.98</c:v>
                </c:pt>
                <c:pt idx="13">
                  <c:v>3.68</c:v>
                </c:pt>
                <c:pt idx="14">
                  <c:v>4.2039515951000004</c:v>
                </c:pt>
                <c:pt idx="15">
                  <c:v>5.0530628103000002</c:v>
                </c:pt>
                <c:pt idx="16">
                  <c:v>6.0382965756000004</c:v>
                </c:pt>
                <c:pt idx="17">
                  <c:v>6.1191446041999997</c:v>
                </c:pt>
                <c:pt idx="18">
                  <c:v>6.1205661693</c:v>
                </c:pt>
                <c:pt idx="19">
                  <c:v>5.8299422498000002</c:v>
                </c:pt>
                <c:pt idx="20">
                  <c:v>5.5461170076000004</c:v>
                </c:pt>
                <c:pt idx="21">
                  <c:v>5.4705541647000002</c:v>
                </c:pt>
                <c:pt idx="22">
                  <c:v>5.6367852937</c:v>
                </c:pt>
                <c:pt idx="23">
                  <c:v>5.7964966126000004</c:v>
                </c:pt>
                <c:pt idx="24">
                  <c:v>5.8244283716999998</c:v>
                </c:pt>
                <c:pt idx="25">
                  <c:v>5.8908905048999998</c:v>
                </c:pt>
                <c:pt idx="26">
                  <c:v>6.1662314160999996</c:v>
                </c:pt>
                <c:pt idx="27">
                  <c:v>6.4054976545000004</c:v>
                </c:pt>
                <c:pt idx="28">
                  <c:v>6.0641935512999998</c:v>
                </c:pt>
                <c:pt idx="29">
                  <c:v>6.3493423491999996</c:v>
                </c:pt>
                <c:pt idx="30">
                  <c:v>6.9462838544999999</c:v>
                </c:pt>
                <c:pt idx="31">
                  <c:v>6.8255898137999997</c:v>
                </c:pt>
                <c:pt idx="32">
                  <c:v>6.6949664090000001</c:v>
                </c:pt>
                <c:pt idx="33">
                  <c:v>7.7683835006999997</c:v>
                </c:pt>
                <c:pt idx="34">
                  <c:v>9.6307919243000004</c:v>
                </c:pt>
                <c:pt idx="35">
                  <c:v>7.8968603146999996</c:v>
                </c:pt>
                <c:pt idx="36">
                  <c:v>9.6320075833000001</c:v>
                </c:pt>
                <c:pt idx="37">
                  <c:v>10.750917429999999</c:v>
                </c:pt>
                <c:pt idx="38">
                  <c:v>12.700083261</c:v>
                </c:pt>
                <c:pt idx="39">
                  <c:v>13.732421025000001</c:v>
                </c:pt>
                <c:pt idx="40">
                  <c:v>13.083873873</c:v>
                </c:pt>
                <c:pt idx="41">
                  <c:v>13.895861755</c:v>
                </c:pt>
                <c:pt idx="42">
                  <c:v>12.142955502</c:v>
                </c:pt>
                <c:pt idx="43">
                  <c:v>11.391013954</c:v>
                </c:pt>
                <c:pt idx="44">
                  <c:v>11.026940066</c:v>
                </c:pt>
                <c:pt idx="45">
                  <c:v>10.652290561999999</c:v>
                </c:pt>
                <c:pt idx="46">
                  <c:v>10.294024816</c:v>
                </c:pt>
                <c:pt idx="47">
                  <c:v>10.940261472</c:v>
                </c:pt>
                <c:pt idx="48">
                  <c:v>10.363783935000001</c:v>
                </c:pt>
                <c:pt idx="49">
                  <c:v>10.042141772000001</c:v>
                </c:pt>
                <c:pt idx="50">
                  <c:v>10.861280754999999</c:v>
                </c:pt>
                <c:pt idx="51">
                  <c:v>10.464565264999999</c:v>
                </c:pt>
                <c:pt idx="52">
                  <c:v>10.459376476999999</c:v>
                </c:pt>
                <c:pt idx="53">
                  <c:v>10.763474012</c:v>
                </c:pt>
                <c:pt idx="54">
                  <c:v>12.208199768</c:v>
                </c:pt>
                <c:pt idx="55">
                  <c:v>14.768018303</c:v>
                </c:pt>
                <c:pt idx="56">
                  <c:v>15.186346294</c:v>
                </c:pt>
                <c:pt idx="57">
                  <c:v>12.646248174</c:v>
                </c:pt>
                <c:pt idx="58">
                  <c:v>12.201034843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E-4F74-BE86-DCA33880582C}"/>
            </c:ext>
          </c:extLst>
        </c:ser>
        <c:ser>
          <c:idx val="1"/>
          <c:order val="1"/>
          <c:tx>
            <c:strRef>
              <c:f>'Natural Gas-A'!$A$103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Gas-A'!$D$41:$D$99</c:f>
              <c:numCache>
                <c:formatCode>0.00</c:formatCode>
                <c:ptCount val="59"/>
                <c:pt idx="0">
                  <c:v>9.6957767664670662</c:v>
                </c:pt>
                <c:pt idx="1">
                  <c:v>9.3057167816091972</c:v>
                </c:pt>
                <c:pt idx="2">
                  <c:v>8.9087950953678483</c:v>
                </c:pt>
                <c:pt idx="3">
                  <c:v>8.7476320618556702</c:v>
                </c:pt>
                <c:pt idx="4">
                  <c:v>8.8417565432098755</c:v>
                </c:pt>
                <c:pt idx="5">
                  <c:v>9.0137357894736851</c:v>
                </c:pt>
                <c:pt idx="6">
                  <c:v>9.0469559459459461</c:v>
                </c:pt>
                <c:pt idx="7">
                  <c:v>9.0320192292089256</c:v>
                </c:pt>
                <c:pt idx="8">
                  <c:v>9.8925398235020889</c:v>
                </c:pt>
                <c:pt idx="9">
                  <c:v>10.829148618330381</c:v>
                </c:pt>
                <c:pt idx="10">
                  <c:v>12.07178652729133</c:v>
                </c:pt>
                <c:pt idx="11">
                  <c:v>12.218296323861448</c:v>
                </c:pt>
                <c:pt idx="12">
                  <c:v>12.784245161941604</c:v>
                </c:pt>
                <c:pt idx="13">
                  <c:v>13.909265401634268</c:v>
                </c:pt>
                <c:pt idx="14">
                  <c:v>14.395618569422057</c:v>
                </c:pt>
                <c:pt idx="15">
                  <c:v>16.29945672205902</c:v>
                </c:pt>
                <c:pt idx="16">
                  <c:v>18.880935821766968</c:v>
                </c:pt>
                <c:pt idx="17">
                  <c:v>18.332917984324702</c:v>
                </c:pt>
                <c:pt idx="18">
                  <c:v>17.71230416203386</c:v>
                </c:pt>
                <c:pt idx="19">
                  <c:v>16.549556230157179</c:v>
                </c:pt>
                <c:pt idx="20">
                  <c:v>15.199969603611988</c:v>
                </c:pt>
                <c:pt idx="21">
                  <c:v>14.402374549137848</c:v>
                </c:pt>
                <c:pt idx="22">
                  <c:v>14.161520853617899</c:v>
                </c:pt>
                <c:pt idx="23">
                  <c:v>13.814151280045213</c:v>
                </c:pt>
                <c:pt idx="24">
                  <c:v>13.319202993471384</c:v>
                </c:pt>
                <c:pt idx="25">
                  <c:v>13.073540602234305</c:v>
                </c:pt>
                <c:pt idx="26">
                  <c:v>13.289934845324906</c:v>
                </c:pt>
                <c:pt idx="27">
                  <c:v>13.456346226680832</c:v>
                </c:pt>
                <c:pt idx="28">
                  <c:v>12.391712255114628</c:v>
                </c:pt>
                <c:pt idx="29">
                  <c:v>12.60424636902747</c:v>
                </c:pt>
                <c:pt idx="30">
                  <c:v>13.474280474917215</c:v>
                </c:pt>
                <c:pt idx="31">
                  <c:v>13.03845444540362</c:v>
                </c:pt>
                <c:pt idx="32">
                  <c:v>12.514473690976732</c:v>
                </c:pt>
                <c:pt idx="33">
                  <c:v>14.047992376218797</c:v>
                </c:pt>
                <c:pt idx="34">
                  <c:v>16.938784618590724</c:v>
                </c:pt>
                <c:pt idx="35">
                  <c:v>13.670975500979516</c:v>
                </c:pt>
                <c:pt idx="36">
                  <c:v>16.300267372365511</c:v>
                </c:pt>
                <c:pt idx="37">
                  <c:v>17.721078332781602</c:v>
                </c:pt>
                <c:pt idx="38">
                  <c:v>20.252292485707127</c:v>
                </c:pt>
                <c:pt idx="39">
                  <c:v>21.214953630715211</c:v>
                </c:pt>
                <c:pt idx="40">
                  <c:v>19.648991403769994</c:v>
                </c:pt>
                <c:pt idx="41">
                  <c:v>20.101547162828229</c:v>
                </c:pt>
                <c:pt idx="42">
                  <c:v>17.622273310581548</c:v>
                </c:pt>
                <c:pt idx="43">
                  <c:v>16.264844466081215</c:v>
                </c:pt>
                <c:pt idx="44">
                  <c:v>15.265705573619941</c:v>
                </c:pt>
                <c:pt idx="45">
                  <c:v>14.447515874356823</c:v>
                </c:pt>
                <c:pt idx="46">
                  <c:v>13.759890216301949</c:v>
                </c:pt>
                <c:pt idx="47">
                  <c:v>14.39122151994026</c:v>
                </c:pt>
                <c:pt idx="48">
                  <c:v>13.616407268311168</c:v>
                </c:pt>
                <c:pt idx="49">
                  <c:v>13.028698685476796</c:v>
                </c:pt>
                <c:pt idx="50">
                  <c:v>13.797368247121289</c:v>
                </c:pt>
                <c:pt idx="51">
                  <c:v>12.976903596584837</c:v>
                </c:pt>
                <c:pt idx="52">
                  <c:v>12.739469551768826</c:v>
                </c:pt>
                <c:pt idx="53">
                  <c:v>12.948112500487133</c:v>
                </c:pt>
                <c:pt idx="54">
                  <c:v>14.029197506422774</c:v>
                </c:pt>
                <c:pt idx="55">
                  <c:v>15.714952966477059</c:v>
                </c:pt>
                <c:pt idx="56">
                  <c:v>15.519420873996465</c:v>
                </c:pt>
                <c:pt idx="57">
                  <c:v>12.582995279509539</c:v>
                </c:pt>
                <c:pt idx="58">
                  <c:v>11.892334408919668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E-4F74-BE86-DCA338805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4208"/>
        <c:axId val="1815704752"/>
      </c:lineChart>
      <c:catAx>
        <c:axId val="181570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47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1570475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4208"/>
        <c:crosses val="autoZero"/>
        <c:crossBetween val="between"/>
      </c:valAx>
      <c:catAx>
        <c:axId val="181574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3712"/>
        <c:crosses val="autoZero"/>
        <c:auto val="1"/>
        <c:lblAlgn val="ctr"/>
        <c:lblOffset val="100"/>
        <c:noMultiLvlLbl val="0"/>
      </c:catAx>
      <c:valAx>
        <c:axId val="181575371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45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760661628706137"/>
          <c:y val="0.16666703120443291"/>
          <c:w val="0.39709219233502124"/>
          <c:h val="4.3402777777777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088017521299775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409758675998841"/>
          <c:w val="0.87807702180882763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Gas-Q'!$E$41:$E$220</c:f>
              <c:numCache>
                <c:formatCode>General</c:formatCode>
                <c:ptCount val="180"/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6-48E9-9FA8-FF160399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6976"/>
        <c:axId val="181575208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Gas-Q'!$C$41:$C$220</c:f>
              <c:numCache>
                <c:formatCode>0.00</c:formatCode>
                <c:ptCount val="180"/>
                <c:pt idx="0">
                  <c:v>3.9897217069000002</c:v>
                </c:pt>
                <c:pt idx="1">
                  <c:v>4.2084000000000001</c:v>
                </c:pt>
                <c:pt idx="2">
                  <c:v>4.3646173469000002</c:v>
                </c:pt>
                <c:pt idx="3">
                  <c:v>4.5342272348000003</c:v>
                </c:pt>
                <c:pt idx="4">
                  <c:v>4.6986690327999998</c:v>
                </c:pt>
                <c:pt idx="5">
                  <c:v>5.0111542992000002</c:v>
                </c:pt>
                <c:pt idx="6">
                  <c:v>5.2916624685000002</c:v>
                </c:pt>
                <c:pt idx="7">
                  <c:v>5.7058958517000002</c:v>
                </c:pt>
                <c:pt idx="8">
                  <c:v>5.9018859800000003</c:v>
                </c:pt>
                <c:pt idx="9">
                  <c:v>6.1359682791000001</c:v>
                </c:pt>
                <c:pt idx="10">
                  <c:v>6.1937198525000001</c:v>
                </c:pt>
                <c:pt idx="11">
                  <c:v>6.1779871595999998</c:v>
                </c:pt>
                <c:pt idx="12">
                  <c:v>5.8378332267999999</c:v>
                </c:pt>
                <c:pt idx="13">
                  <c:v>6.2045055806000002</c:v>
                </c:pt>
                <c:pt idx="14">
                  <c:v>7.1683480805000004</c:v>
                </c:pt>
                <c:pt idx="15">
                  <c:v>6.2560850442999998</c:v>
                </c:pt>
                <c:pt idx="16">
                  <c:v>5.9323778439000003</c:v>
                </c:pt>
                <c:pt idx="17">
                  <c:v>6.4169303266000002</c:v>
                </c:pt>
                <c:pt idx="18">
                  <c:v>7.1106174590000002</c:v>
                </c:pt>
                <c:pt idx="19">
                  <c:v>5.9481022004000002</c:v>
                </c:pt>
                <c:pt idx="20">
                  <c:v>5.6658994298999996</c:v>
                </c:pt>
                <c:pt idx="21">
                  <c:v>6.1409546733999996</c:v>
                </c:pt>
                <c:pt idx="22">
                  <c:v>6.8678786588999996</c:v>
                </c:pt>
                <c:pt idx="23">
                  <c:v>5.5765833989000004</c:v>
                </c:pt>
                <c:pt idx="24">
                  <c:v>5.3309503743000004</c:v>
                </c:pt>
                <c:pt idx="25">
                  <c:v>5.8176046752000001</c:v>
                </c:pt>
                <c:pt idx="26">
                  <c:v>6.7511987241</c:v>
                </c:pt>
                <c:pt idx="27">
                  <c:v>5.3551518624999996</c:v>
                </c:pt>
                <c:pt idx="28">
                  <c:v>5.1105111933999998</c:v>
                </c:pt>
                <c:pt idx="29">
                  <c:v>5.7315043999000004</c:v>
                </c:pt>
                <c:pt idx="30">
                  <c:v>6.8141067158000004</c:v>
                </c:pt>
                <c:pt idx="31">
                  <c:v>5.5466549967000001</c:v>
                </c:pt>
                <c:pt idx="32">
                  <c:v>5.4116554858999999</c:v>
                </c:pt>
                <c:pt idx="33">
                  <c:v>5.8566677455000002</c:v>
                </c:pt>
                <c:pt idx="34">
                  <c:v>6.9236309941999998</c:v>
                </c:pt>
                <c:pt idx="35">
                  <c:v>5.495921396</c:v>
                </c:pt>
                <c:pt idx="36">
                  <c:v>5.5486054691</c:v>
                </c:pt>
                <c:pt idx="37">
                  <c:v>5.9334708620000001</c:v>
                </c:pt>
                <c:pt idx="38">
                  <c:v>7.0040816815999998</c:v>
                </c:pt>
                <c:pt idx="39">
                  <c:v>5.7326193126999998</c:v>
                </c:pt>
                <c:pt idx="40">
                  <c:v>5.5629056553999998</c:v>
                </c:pt>
                <c:pt idx="41">
                  <c:v>6.2270297469999996</c:v>
                </c:pt>
                <c:pt idx="42">
                  <c:v>7.1581213548999996</c:v>
                </c:pt>
                <c:pt idx="43">
                  <c:v>5.6256537759</c:v>
                </c:pt>
                <c:pt idx="44">
                  <c:v>5.5250098991999996</c:v>
                </c:pt>
                <c:pt idx="45">
                  <c:v>6.0120418556999997</c:v>
                </c:pt>
                <c:pt idx="46">
                  <c:v>7.2855942233000004</c:v>
                </c:pt>
                <c:pt idx="47">
                  <c:v>5.9622944121000003</c:v>
                </c:pt>
                <c:pt idx="48">
                  <c:v>5.7116754027000001</c:v>
                </c:pt>
                <c:pt idx="49">
                  <c:v>6.4899436544000002</c:v>
                </c:pt>
                <c:pt idx="50">
                  <c:v>7.9031929257</c:v>
                </c:pt>
                <c:pt idx="51">
                  <c:v>6.2316031790000004</c:v>
                </c:pt>
                <c:pt idx="52">
                  <c:v>6.0644059069000003</c:v>
                </c:pt>
                <c:pt idx="53">
                  <c:v>6.8809609610000004</c:v>
                </c:pt>
                <c:pt idx="54">
                  <c:v>8.0491941138000005</c:v>
                </c:pt>
                <c:pt idx="55">
                  <c:v>6.2668882062</c:v>
                </c:pt>
                <c:pt idx="56">
                  <c:v>5.8159437290999998</c:v>
                </c:pt>
                <c:pt idx="57">
                  <c:v>6.4802565131999996</c:v>
                </c:pt>
                <c:pt idx="58">
                  <c:v>7.8817624440999996</c:v>
                </c:pt>
                <c:pt idx="59">
                  <c:v>5.7231371393000003</c:v>
                </c:pt>
                <c:pt idx="60">
                  <c:v>5.7833637267000002</c:v>
                </c:pt>
                <c:pt idx="61">
                  <c:v>6.7194241952000002</c:v>
                </c:pt>
                <c:pt idx="62">
                  <c:v>8.4328458148000003</c:v>
                </c:pt>
                <c:pt idx="63">
                  <c:v>6.5311338789000004</c:v>
                </c:pt>
                <c:pt idx="64">
                  <c:v>6.6978872049999998</c:v>
                </c:pt>
                <c:pt idx="65">
                  <c:v>6.9555752391999999</c:v>
                </c:pt>
                <c:pt idx="66">
                  <c:v>8.8667045042999995</c:v>
                </c:pt>
                <c:pt idx="67">
                  <c:v>6.8329759436000002</c:v>
                </c:pt>
                <c:pt idx="68">
                  <c:v>6.3738797914000003</c:v>
                </c:pt>
                <c:pt idx="69">
                  <c:v>7.3938320441999998</c:v>
                </c:pt>
                <c:pt idx="70">
                  <c:v>8.8976283085999999</c:v>
                </c:pt>
                <c:pt idx="71">
                  <c:v>6.6286739421999998</c:v>
                </c:pt>
                <c:pt idx="72">
                  <c:v>6.1057942029000003</c:v>
                </c:pt>
                <c:pt idx="73">
                  <c:v>7.0307476102999997</c:v>
                </c:pt>
                <c:pt idx="74">
                  <c:v>8.8539887144999998</c:v>
                </c:pt>
                <c:pt idx="75">
                  <c:v>6.8919093562000002</c:v>
                </c:pt>
                <c:pt idx="76">
                  <c:v>6.5660024100000003</c:v>
                </c:pt>
                <c:pt idx="77">
                  <c:v>7.9565428560000004</c:v>
                </c:pt>
                <c:pt idx="78">
                  <c:v>10.256536981</c:v>
                </c:pt>
                <c:pt idx="79">
                  <c:v>8.6930005916000006</c:v>
                </c:pt>
                <c:pt idx="80">
                  <c:v>10.089315342000001</c:v>
                </c:pt>
                <c:pt idx="81">
                  <c:v>10.706509938</c:v>
                </c:pt>
                <c:pt idx="82">
                  <c:v>10.751646935</c:v>
                </c:pt>
                <c:pt idx="83">
                  <c:v>7.6880911721</c:v>
                </c:pt>
                <c:pt idx="84">
                  <c:v>7.2466451072</c:v>
                </c:pt>
                <c:pt idx="85">
                  <c:v>8.3003130616000007</c:v>
                </c:pt>
                <c:pt idx="86">
                  <c:v>10.324056937</c:v>
                </c:pt>
                <c:pt idx="87">
                  <c:v>8.0316893992999994</c:v>
                </c:pt>
                <c:pt idx="88">
                  <c:v>8.7494200843000005</c:v>
                </c:pt>
                <c:pt idx="89">
                  <c:v>10.729331695999999</c:v>
                </c:pt>
                <c:pt idx="90">
                  <c:v>12.625594359000001</c:v>
                </c:pt>
                <c:pt idx="91">
                  <c:v>9.7768076197999996</c:v>
                </c:pt>
                <c:pt idx="92">
                  <c:v>9.8382450862000006</c:v>
                </c:pt>
                <c:pt idx="93">
                  <c:v>11.354012114</c:v>
                </c:pt>
                <c:pt idx="94">
                  <c:v>13.527092732</c:v>
                </c:pt>
                <c:pt idx="95">
                  <c:v>11.291872561</c:v>
                </c:pt>
                <c:pt idx="96">
                  <c:v>10.872760166000001</c:v>
                </c:pt>
                <c:pt idx="97">
                  <c:v>12.522113772000001</c:v>
                </c:pt>
                <c:pt idx="98">
                  <c:v>15.636551425</c:v>
                </c:pt>
                <c:pt idx="99">
                  <c:v>15.169305442000001</c:v>
                </c:pt>
                <c:pt idx="100">
                  <c:v>14.060256932</c:v>
                </c:pt>
                <c:pt idx="101">
                  <c:v>13.964245328000001</c:v>
                </c:pt>
                <c:pt idx="102">
                  <c:v>15.859369933</c:v>
                </c:pt>
                <c:pt idx="103">
                  <c:v>12.500345907</c:v>
                </c:pt>
                <c:pt idx="104">
                  <c:v>12.324631611999999</c:v>
                </c:pt>
                <c:pt idx="105">
                  <c:v>14.237018304999999</c:v>
                </c:pt>
                <c:pt idx="106">
                  <c:v>16.481205973000002</c:v>
                </c:pt>
                <c:pt idx="107">
                  <c:v>12.858624644000001</c:v>
                </c:pt>
                <c:pt idx="108">
                  <c:v>12.605657901000001</c:v>
                </c:pt>
                <c:pt idx="109">
                  <c:v>15.88119442</c:v>
                </c:pt>
                <c:pt idx="110">
                  <c:v>19.776655492</c:v>
                </c:pt>
                <c:pt idx="111">
                  <c:v>13.532172959</c:v>
                </c:pt>
                <c:pt idx="112">
                  <c:v>12.281649222</c:v>
                </c:pt>
                <c:pt idx="113">
                  <c:v>12.501107147000001</c:v>
                </c:pt>
                <c:pt idx="114">
                  <c:v>15.217545757</c:v>
                </c:pt>
                <c:pt idx="115">
                  <c:v>10.952025391999999</c:v>
                </c:pt>
                <c:pt idx="116">
                  <c:v>10.712775365000001</c:v>
                </c:pt>
                <c:pt idx="117">
                  <c:v>12.923139136</c:v>
                </c:pt>
                <c:pt idx="118">
                  <c:v>16.147674498000001</c:v>
                </c:pt>
                <c:pt idx="119">
                  <c:v>10.708874521</c:v>
                </c:pt>
                <c:pt idx="120">
                  <c:v>10.114185715</c:v>
                </c:pt>
                <c:pt idx="121">
                  <c:v>12.312851985</c:v>
                </c:pt>
                <c:pt idx="122">
                  <c:v>16.131138433</c:v>
                </c:pt>
                <c:pt idx="123">
                  <c:v>10.638284912</c:v>
                </c:pt>
                <c:pt idx="124">
                  <c:v>9.7378654604000001</c:v>
                </c:pt>
                <c:pt idx="125">
                  <c:v>12.127978689000001</c:v>
                </c:pt>
                <c:pt idx="126">
                  <c:v>15.203059949</c:v>
                </c:pt>
                <c:pt idx="127">
                  <c:v>10.189924952</c:v>
                </c:pt>
                <c:pt idx="128">
                  <c:v>9.2342405722999992</c:v>
                </c:pt>
                <c:pt idx="129">
                  <c:v>11.895412564000001</c:v>
                </c:pt>
                <c:pt idx="130">
                  <c:v>16.128345428999999</c:v>
                </c:pt>
                <c:pt idx="131">
                  <c:v>9.8874353103000008</c:v>
                </c:pt>
                <c:pt idx="132">
                  <c:v>9.8170863378999993</c:v>
                </c:pt>
                <c:pt idx="133">
                  <c:v>13.107372985</c:v>
                </c:pt>
                <c:pt idx="134">
                  <c:v>16.941716450000001</c:v>
                </c:pt>
                <c:pt idx="135">
                  <c:v>10.522915012</c:v>
                </c:pt>
                <c:pt idx="136">
                  <c:v>9.2904620688000001</c:v>
                </c:pt>
                <c:pt idx="137">
                  <c:v>12.014865908999999</c:v>
                </c:pt>
                <c:pt idx="138">
                  <c:v>16.513899063</c:v>
                </c:pt>
                <c:pt idx="139">
                  <c:v>10.084039639</c:v>
                </c:pt>
                <c:pt idx="140">
                  <c:v>8.5118447748000001</c:v>
                </c:pt>
                <c:pt idx="141">
                  <c:v>11.152033383999999</c:v>
                </c:pt>
                <c:pt idx="142">
                  <c:v>16.966198650999999</c:v>
                </c:pt>
                <c:pt idx="143">
                  <c:v>10.181230169000001</c:v>
                </c:pt>
                <c:pt idx="144">
                  <c:v>9.6782315462999993</c:v>
                </c:pt>
                <c:pt idx="145">
                  <c:v>12.944215461000001</c:v>
                </c:pt>
                <c:pt idx="146">
                  <c:v>17.644348635</c:v>
                </c:pt>
                <c:pt idx="147">
                  <c:v>10.118541767</c:v>
                </c:pt>
                <c:pt idx="148">
                  <c:v>9.3594157258999999</c:v>
                </c:pt>
                <c:pt idx="149">
                  <c:v>11.904373701999999</c:v>
                </c:pt>
                <c:pt idx="150">
                  <c:v>17.853796236000001</c:v>
                </c:pt>
                <c:pt idx="151">
                  <c:v>9.9558477659999998</c:v>
                </c:pt>
                <c:pt idx="152">
                  <c:v>9.3900543436999993</c:v>
                </c:pt>
                <c:pt idx="153">
                  <c:v>12.371131525999999</c:v>
                </c:pt>
                <c:pt idx="154">
                  <c:v>17.894296109999999</c:v>
                </c:pt>
                <c:pt idx="155">
                  <c:v>9.7824617940999996</c:v>
                </c:pt>
                <c:pt idx="156">
                  <c:v>9.4386246328999999</c:v>
                </c:pt>
                <c:pt idx="157">
                  <c:v>11.741962548</c:v>
                </c:pt>
                <c:pt idx="158">
                  <c:v>17.501045487999999</c:v>
                </c:pt>
                <c:pt idx="159">
                  <c:v>10.527922677999999</c:v>
                </c:pt>
                <c:pt idx="160">
                  <c:v>9.7011220854999998</c:v>
                </c:pt>
                <c:pt idx="161">
                  <c:v>13.866524047</c:v>
                </c:pt>
                <c:pt idx="162">
                  <c:v>20.253079975999999</c:v>
                </c:pt>
                <c:pt idx="163">
                  <c:v>13.709990201</c:v>
                </c:pt>
                <c:pt idx="164">
                  <c:v>12.300360476</c:v>
                </c:pt>
                <c:pt idx="165">
                  <c:v>16.508939171000002</c:v>
                </c:pt>
                <c:pt idx="166">
                  <c:v>24.781049431</c:v>
                </c:pt>
                <c:pt idx="167">
                  <c:v>15.558725883999999</c:v>
                </c:pt>
                <c:pt idx="168">
                  <c:v>14.717042669</c:v>
                </c:pt>
                <c:pt idx="169">
                  <c:v>16.190229470999999</c:v>
                </c:pt>
                <c:pt idx="170">
                  <c:v>22.334623809</c:v>
                </c:pt>
                <c:pt idx="171">
                  <c:v>13.71556036</c:v>
                </c:pt>
                <c:pt idx="172">
                  <c:v>11.880178073</c:v>
                </c:pt>
                <c:pt idx="173">
                  <c:v>13.818538361</c:v>
                </c:pt>
                <c:pt idx="174">
                  <c:v>18.685999486</c:v>
                </c:pt>
                <c:pt idx="175">
                  <c:v>11.771654439000001</c:v>
                </c:pt>
                <c:pt idx="176">
                  <c:v>10.843220905000001</c:v>
                </c:pt>
                <c:pt idx="177">
                  <c:v>13.401023226</c:v>
                </c:pt>
                <c:pt idx="178">
                  <c:v>18.969900938999999</c:v>
                </c:pt>
                <c:pt idx="179">
                  <c:v>12.048399002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6-48E9-9FA8-FF1603997F67}"/>
            </c:ext>
          </c:extLst>
        </c:ser>
        <c:ser>
          <c:idx val="1"/>
          <c:order val="1"/>
          <c:tx>
            <c:strRef>
              <c:f>'Natural Gas-Q'!$A$225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Gas-Q'!$D$41:$D$220</c:f>
              <c:numCache>
                <c:formatCode>0.00</c:formatCode>
                <c:ptCount val="180"/>
                <c:pt idx="0">
                  <c:v>14.128133905580473</c:v>
                </c:pt>
                <c:pt idx="1">
                  <c:v>14.598144176403277</c:v>
                </c:pt>
                <c:pt idx="2">
                  <c:v>14.729807753922627</c:v>
                </c:pt>
                <c:pt idx="3">
                  <c:v>15.057419121063459</c:v>
                </c:pt>
                <c:pt idx="4">
                  <c:v>15.466051571266195</c:v>
                </c:pt>
                <c:pt idx="5">
                  <c:v>16.259721422385759</c:v>
                </c:pt>
                <c:pt idx="6">
                  <c:v>16.876786371786022</c:v>
                </c:pt>
                <c:pt idx="7">
                  <c:v>18.142161928524093</c:v>
                </c:pt>
                <c:pt idx="8">
                  <c:v>18.752556155529881</c:v>
                </c:pt>
                <c:pt idx="9">
                  <c:v>19.273435362189517</c:v>
                </c:pt>
                <c:pt idx="10">
                  <c:v>19.266960889739455</c:v>
                </c:pt>
                <c:pt idx="11">
                  <c:v>19.027931577745029</c:v>
                </c:pt>
                <c:pt idx="12">
                  <c:v>17.728922559359852</c:v>
                </c:pt>
                <c:pt idx="13">
                  <c:v>18.666485834853319</c:v>
                </c:pt>
                <c:pt idx="14">
                  <c:v>21.380325970873372</c:v>
                </c:pt>
                <c:pt idx="15">
                  <c:v>18.499926714152835</c:v>
                </c:pt>
                <c:pt idx="16">
                  <c:v>17.383110127376504</c:v>
                </c:pt>
                <c:pt idx="17">
                  <c:v>18.633449171041299</c:v>
                </c:pt>
                <c:pt idx="18">
                  <c:v>20.520200765581766</c:v>
                </c:pt>
                <c:pt idx="19">
                  <c:v>16.99212363604104</c:v>
                </c:pt>
                <c:pt idx="20">
                  <c:v>16.102234514753899</c:v>
                </c:pt>
                <c:pt idx="21">
                  <c:v>17.537687927532023</c:v>
                </c:pt>
                <c:pt idx="22">
                  <c:v>19.494482964188276</c:v>
                </c:pt>
                <c:pt idx="23">
                  <c:v>15.719281361472426</c:v>
                </c:pt>
                <c:pt idx="24">
                  <c:v>14.847679060562447</c:v>
                </c:pt>
                <c:pt idx="25">
                  <c:v>16.021580369285392</c:v>
                </c:pt>
                <c:pt idx="26">
                  <c:v>18.397426163631913</c:v>
                </c:pt>
                <c:pt idx="27">
                  <c:v>14.458148545145798</c:v>
                </c:pt>
                <c:pt idx="28">
                  <c:v>13.690817665215006</c:v>
                </c:pt>
                <c:pt idx="29">
                  <c:v>15.18029322432181</c:v>
                </c:pt>
                <c:pt idx="30">
                  <c:v>17.830261176050264</c:v>
                </c:pt>
                <c:pt idx="31">
                  <c:v>14.356919375149078</c:v>
                </c:pt>
                <c:pt idx="32">
                  <c:v>13.850143291340748</c:v>
                </c:pt>
                <c:pt idx="33">
                  <c:v>14.750635912484572</c:v>
                </c:pt>
                <c:pt idx="34">
                  <c:v>17.302609502773475</c:v>
                </c:pt>
                <c:pt idx="35">
                  <c:v>13.596449599244048</c:v>
                </c:pt>
                <c:pt idx="36">
                  <c:v>13.494491637539925</c:v>
                </c:pt>
                <c:pt idx="37">
                  <c:v>14.289137799726708</c:v>
                </c:pt>
                <c:pt idx="38">
                  <c:v>16.581014967809921</c:v>
                </c:pt>
                <c:pt idx="39">
                  <c:v>13.344457804437354</c:v>
                </c:pt>
                <c:pt idx="40">
                  <c:v>12.85330885032872</c:v>
                </c:pt>
                <c:pt idx="41">
                  <c:v>14.302888663980376</c:v>
                </c:pt>
                <c:pt idx="42">
                  <c:v>16.317141996527376</c:v>
                </c:pt>
                <c:pt idx="43">
                  <c:v>12.718317946290391</c:v>
                </c:pt>
                <c:pt idx="44">
                  <c:v>12.406712541397914</c:v>
                </c:pt>
                <c:pt idx="45">
                  <c:v>13.39731323776148</c:v>
                </c:pt>
                <c:pt idx="46">
                  <c:v>16.112319299647432</c:v>
                </c:pt>
                <c:pt idx="47">
                  <c:v>13.071302734169112</c:v>
                </c:pt>
                <c:pt idx="48">
                  <c:v>12.431421590513079</c:v>
                </c:pt>
                <c:pt idx="49">
                  <c:v>14.024025113839194</c:v>
                </c:pt>
                <c:pt idx="50">
                  <c:v>16.999249352813731</c:v>
                </c:pt>
                <c:pt idx="51">
                  <c:v>13.293576375456629</c:v>
                </c:pt>
                <c:pt idx="52">
                  <c:v>12.872232741320973</c:v>
                </c:pt>
                <c:pt idx="53">
                  <c:v>14.522944389137253</c:v>
                </c:pt>
                <c:pt idx="54">
                  <c:v>16.83268663703058</c:v>
                </c:pt>
                <c:pt idx="55">
                  <c:v>13.029643069668371</c:v>
                </c:pt>
                <c:pt idx="56">
                  <c:v>12.003907395434622</c:v>
                </c:pt>
                <c:pt idx="57">
                  <c:v>13.266572005283784</c:v>
                </c:pt>
                <c:pt idx="58">
                  <c:v>16.054851051908901</c:v>
                </c:pt>
                <c:pt idx="59">
                  <c:v>11.59460667357798</c:v>
                </c:pt>
                <c:pt idx="60">
                  <c:v>11.613357377196159</c:v>
                </c:pt>
                <c:pt idx="61">
                  <c:v>13.377995497624545</c:v>
                </c:pt>
                <c:pt idx="62">
                  <c:v>16.693260572519755</c:v>
                </c:pt>
                <c:pt idx="63">
                  <c:v>12.817361213767573</c:v>
                </c:pt>
                <c:pt idx="64">
                  <c:v>13.065017103761043</c:v>
                </c:pt>
                <c:pt idx="65">
                  <c:v>13.536575362830982</c:v>
                </c:pt>
                <c:pt idx="66">
                  <c:v>17.170064481872821</c:v>
                </c:pt>
                <c:pt idx="67">
                  <c:v>13.160886482398116</c:v>
                </c:pt>
                <c:pt idx="68">
                  <c:v>12.251368119835684</c:v>
                </c:pt>
                <c:pt idx="69">
                  <c:v>14.165205330797207</c:v>
                </c:pt>
                <c:pt idx="70">
                  <c:v>16.959246281191071</c:v>
                </c:pt>
                <c:pt idx="71">
                  <c:v>12.575509882556943</c:v>
                </c:pt>
                <c:pt idx="72">
                  <c:v>11.541344677033207</c:v>
                </c:pt>
                <c:pt idx="73">
                  <c:v>13.190959037212139</c:v>
                </c:pt>
                <c:pt idx="74">
                  <c:v>16.489155982538172</c:v>
                </c:pt>
                <c:pt idx="75">
                  <c:v>12.74110951662206</c:v>
                </c:pt>
                <c:pt idx="76">
                  <c:v>12.019667654523667</c:v>
                </c:pt>
                <c:pt idx="77">
                  <c:v>14.451897480675102</c:v>
                </c:pt>
                <c:pt idx="78">
                  <c:v>18.460794269808737</c:v>
                </c:pt>
                <c:pt idx="79">
                  <c:v>15.535820656588813</c:v>
                </c:pt>
                <c:pt idx="80">
                  <c:v>17.860416900097736</c:v>
                </c:pt>
                <c:pt idx="81">
                  <c:v>18.821029025176628</c:v>
                </c:pt>
                <c:pt idx="82">
                  <c:v>18.847175053173711</c:v>
                </c:pt>
                <c:pt idx="83">
                  <c:v>13.487016936882917</c:v>
                </c:pt>
                <c:pt idx="84">
                  <c:v>12.672143998652649</c:v>
                </c:pt>
                <c:pt idx="85">
                  <c:v>14.401456327266114</c:v>
                </c:pt>
                <c:pt idx="86">
                  <c:v>17.81678560340341</c:v>
                </c:pt>
                <c:pt idx="87">
                  <c:v>13.77926368724998</c:v>
                </c:pt>
                <c:pt idx="88">
                  <c:v>14.857803619589776</c:v>
                </c:pt>
                <c:pt idx="89">
                  <c:v>18.249843020941839</c:v>
                </c:pt>
                <c:pt idx="90">
                  <c:v>21.316119774351161</c:v>
                </c:pt>
                <c:pt idx="91">
                  <c:v>16.44402711495626</c:v>
                </c:pt>
                <c:pt idx="92">
                  <c:v>16.408506548598105</c:v>
                </c:pt>
                <c:pt idx="93">
                  <c:v>18.788945082931626</c:v>
                </c:pt>
                <c:pt idx="94">
                  <c:v>22.243169331190909</c:v>
                </c:pt>
                <c:pt idx="95">
                  <c:v>18.370448948722046</c:v>
                </c:pt>
                <c:pt idx="96">
                  <c:v>17.599718605269516</c:v>
                </c:pt>
                <c:pt idx="97">
                  <c:v>20.133464023413914</c:v>
                </c:pt>
                <c:pt idx="98">
                  <c:v>24.765847783833316</c:v>
                </c:pt>
                <c:pt idx="99">
                  <c:v>23.803828009955808</c:v>
                </c:pt>
                <c:pt idx="100">
                  <c:v>21.949198297148822</c:v>
                </c:pt>
                <c:pt idx="101">
                  <c:v>21.604357310916562</c:v>
                </c:pt>
                <c:pt idx="102">
                  <c:v>24.306879590098156</c:v>
                </c:pt>
                <c:pt idx="103">
                  <c:v>19.237575172146872</c:v>
                </c:pt>
                <c:pt idx="104">
                  <c:v>18.783009539188434</c:v>
                </c:pt>
                <c:pt idx="105">
                  <c:v>21.454544637913951</c:v>
                </c:pt>
                <c:pt idx="106">
                  <c:v>24.680205484369182</c:v>
                </c:pt>
                <c:pt idx="107">
                  <c:v>19.022144393314782</c:v>
                </c:pt>
                <c:pt idx="108">
                  <c:v>18.448095534546734</c:v>
                </c:pt>
                <c:pt idx="109">
                  <c:v>22.943291384752708</c:v>
                </c:pt>
                <c:pt idx="110">
                  <c:v>28.137156382629755</c:v>
                </c:pt>
                <c:pt idx="111">
                  <c:v>19.704105699655482</c:v>
                </c:pt>
                <c:pt idx="112">
                  <c:v>18.007091840903872</c:v>
                </c:pt>
                <c:pt idx="113">
                  <c:v>18.23190690431035</c:v>
                </c:pt>
                <c:pt idx="114">
                  <c:v>22.004300937009553</c:v>
                </c:pt>
                <c:pt idx="115">
                  <c:v>15.713408717008575</c:v>
                </c:pt>
                <c:pt idx="116">
                  <c:v>15.345821299442502</c:v>
                </c:pt>
                <c:pt idx="117">
                  <c:v>18.518651498393748</c:v>
                </c:pt>
                <c:pt idx="118">
                  <c:v>23.071725046653224</c:v>
                </c:pt>
                <c:pt idx="119">
                  <c:v>15.177892936687268</c:v>
                </c:pt>
                <c:pt idx="120">
                  <c:v>14.183658584984013</c:v>
                </c:pt>
                <c:pt idx="121">
                  <c:v>17.072844245240965</c:v>
                </c:pt>
                <c:pt idx="122">
                  <c:v>22.22232755719007</c:v>
                </c:pt>
                <c:pt idx="123">
                  <c:v>14.589854041181763</c:v>
                </c:pt>
                <c:pt idx="124">
                  <c:v>13.280185363800047</c:v>
                </c:pt>
                <c:pt idx="125">
                  <c:v>16.504902210167916</c:v>
                </c:pt>
                <c:pt idx="126">
                  <c:v>20.596775762093952</c:v>
                </c:pt>
                <c:pt idx="127">
                  <c:v>13.713898335688253</c:v>
                </c:pt>
                <c:pt idx="128">
                  <c:v>12.377956627986135</c:v>
                </c:pt>
                <c:pt idx="129">
                  <c:v>15.962577895078759</c:v>
                </c:pt>
                <c:pt idx="130">
                  <c:v>21.52637060319573</c:v>
                </c:pt>
                <c:pt idx="131">
                  <c:v>13.148061753273385</c:v>
                </c:pt>
                <c:pt idx="132">
                  <c:v>12.973714929510182</c:v>
                </c:pt>
                <c:pt idx="133">
                  <c:v>17.230467270004013</c:v>
                </c:pt>
                <c:pt idx="134">
                  <c:v>22.214121955494612</c:v>
                </c:pt>
                <c:pt idx="135">
                  <c:v>13.832100183532509</c:v>
                </c:pt>
                <c:pt idx="136">
                  <c:v>12.291634019444635</c:v>
                </c:pt>
                <c:pt idx="137">
                  <c:v>15.788454592596608</c:v>
                </c:pt>
                <c:pt idx="138">
                  <c:v>21.618874273290729</c:v>
                </c:pt>
                <c:pt idx="139">
                  <c:v>13.202338430666888</c:v>
                </c:pt>
                <c:pt idx="140">
                  <c:v>11.15089529465177</c:v>
                </c:pt>
                <c:pt idx="141">
                  <c:v>14.493741271469277</c:v>
                </c:pt>
                <c:pt idx="142">
                  <c:v>21.956920186708274</c:v>
                </c:pt>
                <c:pt idx="143">
                  <c:v>13.092995505565163</c:v>
                </c:pt>
                <c:pt idx="144">
                  <c:v>12.359166089925292</c:v>
                </c:pt>
                <c:pt idx="145">
                  <c:v>16.510799645345895</c:v>
                </c:pt>
                <c:pt idx="146">
                  <c:v>22.398907392651818</c:v>
                </c:pt>
                <c:pt idx="147">
                  <c:v>12.743768006045316</c:v>
                </c:pt>
                <c:pt idx="148">
                  <c:v>11.689190921721169</c:v>
                </c:pt>
                <c:pt idx="149">
                  <c:v>14.787145070285453</c:v>
                </c:pt>
                <c:pt idx="150">
                  <c:v>22.08852293280032</c:v>
                </c:pt>
                <c:pt idx="151">
                  <c:v>12.267324012128627</c:v>
                </c:pt>
                <c:pt idx="152">
                  <c:v>11.539361970087015</c:v>
                </c:pt>
                <c:pt idx="153">
                  <c:v>15.091900943227664</c:v>
                </c:pt>
                <c:pt idx="154">
                  <c:v>21.757994640946865</c:v>
                </c:pt>
                <c:pt idx="155">
                  <c:v>11.811709619328225</c:v>
                </c:pt>
                <c:pt idx="156">
                  <c:v>11.35782047687217</c:v>
                </c:pt>
                <c:pt idx="157">
                  <c:v>14.26407999680646</c:v>
                </c:pt>
                <c:pt idx="158">
                  <c:v>21.021075114264526</c:v>
                </c:pt>
                <c:pt idx="159">
                  <c:v>12.557849645298997</c:v>
                </c:pt>
                <c:pt idx="160">
                  <c:v>11.456618121849203</c:v>
                </c:pt>
                <c:pt idx="161">
                  <c:v>16.073878763722533</c:v>
                </c:pt>
                <c:pt idx="162">
                  <c:v>23.109959888654014</c:v>
                </c:pt>
                <c:pt idx="163">
                  <c:v>15.318863924627502</c:v>
                </c:pt>
                <c:pt idx="164">
                  <c:v>13.447264387080512</c:v>
                </c:pt>
                <c:pt idx="165">
                  <c:v>17.622561884631935</c:v>
                </c:pt>
                <c:pt idx="166">
                  <c:v>26.112275374363321</c:v>
                </c:pt>
                <c:pt idx="167">
                  <c:v>16.2334668399218</c:v>
                </c:pt>
                <c:pt idx="168">
                  <c:v>15.214475711154366</c:v>
                </c:pt>
                <c:pt idx="169">
                  <c:v>16.612605242038772</c:v>
                </c:pt>
                <c:pt idx="170">
                  <c:v>22.725017453492306</c:v>
                </c:pt>
                <c:pt idx="171">
                  <c:v>13.861780015235675</c:v>
                </c:pt>
                <c:pt idx="172">
                  <c:v>11.913149943544076</c:v>
                </c:pt>
                <c:pt idx="173">
                  <c:v>13.792325361506963</c:v>
                </c:pt>
                <c:pt idx="174">
                  <c:v>18.546074669085804</c:v>
                </c:pt>
                <c:pt idx="175">
                  <c:v>11.615657958768361</c:v>
                </c:pt>
                <c:pt idx="176">
                  <c:v>10.643526349351657</c:v>
                </c:pt>
                <c:pt idx="177">
                  <c:v>13.100334930967389</c:v>
                </c:pt>
                <c:pt idx="178">
                  <c:v>18.451645493555578</c:v>
                </c:pt>
                <c:pt idx="179">
                  <c:v>11.651888380234814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6-48E9-9FA8-FF160399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5008"/>
        <c:axId val="1815755888"/>
      </c:lineChart>
      <c:catAx>
        <c:axId val="18157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588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55888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5008"/>
        <c:crosses val="autoZero"/>
        <c:crossBetween val="between"/>
        <c:majorUnit val="2"/>
      </c:valAx>
      <c:catAx>
        <c:axId val="181575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2080"/>
        <c:crosses val="autoZero"/>
        <c:auto val="1"/>
        <c:lblAlgn val="ctr"/>
        <c:lblOffset val="100"/>
        <c:noMultiLvlLbl val="0"/>
      </c:catAx>
      <c:valAx>
        <c:axId val="18157520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6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54064131245337"/>
          <c:y val="0.15625"/>
          <c:w val="0.39709172259507786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610016029875460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409758675998841"/>
          <c:w val="0.87248417453615967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Gas-M'!$E$41:$E$580</c:f>
              <c:numCache>
                <c:formatCode>General</c:formatCode>
                <c:ptCount val="540"/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C-4750-ABD8-270ACB07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8064"/>
        <c:axId val="181575262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Gas-M'!$C$41:$C$580</c:f>
              <c:numCache>
                <c:formatCode>0.00</c:formatCode>
                <c:ptCount val="540"/>
                <c:pt idx="0">
                  <c:v>3.94</c:v>
                </c:pt>
                <c:pt idx="1">
                  <c:v>3.99</c:v>
                </c:pt>
                <c:pt idx="2">
                  <c:v>4.0599999999999996</c:v>
                </c:pt>
                <c:pt idx="3">
                  <c:v>4.1100000000000003</c:v>
                </c:pt>
                <c:pt idx="4">
                  <c:v>4.29</c:v>
                </c:pt>
                <c:pt idx="5">
                  <c:v>4.3</c:v>
                </c:pt>
                <c:pt idx="6">
                  <c:v>4.32</c:v>
                </c:pt>
                <c:pt idx="7">
                  <c:v>4.3</c:v>
                </c:pt>
                <c:pt idx="8">
                  <c:v>4.47</c:v>
                </c:pt>
                <c:pt idx="9">
                  <c:v>4.5</c:v>
                </c:pt>
                <c:pt idx="10">
                  <c:v>4.53</c:v>
                </c:pt>
                <c:pt idx="11">
                  <c:v>4.55</c:v>
                </c:pt>
                <c:pt idx="12">
                  <c:v>4.6500000000000004</c:v>
                </c:pt>
                <c:pt idx="13">
                  <c:v>4.6900000000000004</c:v>
                </c:pt>
                <c:pt idx="14">
                  <c:v>4.78</c:v>
                </c:pt>
                <c:pt idx="15">
                  <c:v>4.8600000000000003</c:v>
                </c:pt>
                <c:pt idx="16">
                  <c:v>5.17</c:v>
                </c:pt>
                <c:pt idx="17">
                  <c:v>5.2</c:v>
                </c:pt>
                <c:pt idx="18">
                  <c:v>5.23</c:v>
                </c:pt>
                <c:pt idx="19">
                  <c:v>5.23</c:v>
                </c:pt>
                <c:pt idx="20">
                  <c:v>5.41</c:v>
                </c:pt>
                <c:pt idx="21">
                  <c:v>5.66</c:v>
                </c:pt>
                <c:pt idx="22">
                  <c:v>5.68</c:v>
                </c:pt>
                <c:pt idx="23">
                  <c:v>5.74</c:v>
                </c:pt>
                <c:pt idx="24">
                  <c:v>5.86</c:v>
                </c:pt>
                <c:pt idx="25">
                  <c:v>5.87</c:v>
                </c:pt>
                <c:pt idx="26">
                  <c:v>6</c:v>
                </c:pt>
                <c:pt idx="27">
                  <c:v>6.06</c:v>
                </c:pt>
                <c:pt idx="28">
                  <c:v>6.22</c:v>
                </c:pt>
                <c:pt idx="29">
                  <c:v>6.2</c:v>
                </c:pt>
                <c:pt idx="30">
                  <c:v>6.21</c:v>
                </c:pt>
                <c:pt idx="31">
                  <c:v>6.18</c:v>
                </c:pt>
                <c:pt idx="32">
                  <c:v>6.19</c:v>
                </c:pt>
                <c:pt idx="33">
                  <c:v>6.7</c:v>
                </c:pt>
                <c:pt idx="34">
                  <c:v>6.3</c:v>
                </c:pt>
                <c:pt idx="35">
                  <c:v>5.94</c:v>
                </c:pt>
                <c:pt idx="36">
                  <c:v>5.78</c:v>
                </c:pt>
                <c:pt idx="37">
                  <c:v>5.84</c:v>
                </c:pt>
                <c:pt idx="38">
                  <c:v>5.92</c:v>
                </c:pt>
                <c:pt idx="39">
                  <c:v>5.96</c:v>
                </c:pt>
                <c:pt idx="40">
                  <c:v>6.27</c:v>
                </c:pt>
                <c:pt idx="41">
                  <c:v>6.76</c:v>
                </c:pt>
                <c:pt idx="42">
                  <c:v>7.11</c:v>
                </c:pt>
                <c:pt idx="43">
                  <c:v>7.23</c:v>
                </c:pt>
                <c:pt idx="44">
                  <c:v>7.17</c:v>
                </c:pt>
                <c:pt idx="45">
                  <c:v>6.8</c:v>
                </c:pt>
                <c:pt idx="46">
                  <c:v>6.31</c:v>
                </c:pt>
                <c:pt idx="47">
                  <c:v>6.05</c:v>
                </c:pt>
                <c:pt idx="48">
                  <c:v>5.97</c:v>
                </c:pt>
                <c:pt idx="49">
                  <c:v>5.86</c:v>
                </c:pt>
                <c:pt idx="50">
                  <c:v>5.99</c:v>
                </c:pt>
                <c:pt idx="51">
                  <c:v>6.11</c:v>
                </c:pt>
                <c:pt idx="52">
                  <c:v>6.59</c:v>
                </c:pt>
                <c:pt idx="53">
                  <c:v>6.96</c:v>
                </c:pt>
                <c:pt idx="54">
                  <c:v>7.07</c:v>
                </c:pt>
                <c:pt idx="55">
                  <c:v>7.21</c:v>
                </c:pt>
                <c:pt idx="56">
                  <c:v>7.06</c:v>
                </c:pt>
                <c:pt idx="57">
                  <c:v>6.5</c:v>
                </c:pt>
                <c:pt idx="58">
                  <c:v>6.13</c:v>
                </c:pt>
                <c:pt idx="59">
                  <c:v>5.7</c:v>
                </c:pt>
                <c:pt idx="60">
                  <c:v>5.63</c:v>
                </c:pt>
                <c:pt idx="61">
                  <c:v>5.67</c:v>
                </c:pt>
                <c:pt idx="62">
                  <c:v>5.71</c:v>
                </c:pt>
                <c:pt idx="63">
                  <c:v>5.89</c:v>
                </c:pt>
                <c:pt idx="64">
                  <c:v>6.18</c:v>
                </c:pt>
                <c:pt idx="65">
                  <c:v>6.67</c:v>
                </c:pt>
                <c:pt idx="66">
                  <c:v>6.84</c:v>
                </c:pt>
                <c:pt idx="67">
                  <c:v>6.94</c:v>
                </c:pt>
                <c:pt idx="68">
                  <c:v>6.83</c:v>
                </c:pt>
                <c:pt idx="69">
                  <c:v>6.38</c:v>
                </c:pt>
                <c:pt idx="70">
                  <c:v>5.66</c:v>
                </c:pt>
                <c:pt idx="71">
                  <c:v>5.28</c:v>
                </c:pt>
                <c:pt idx="72">
                  <c:v>5.3</c:v>
                </c:pt>
                <c:pt idx="73">
                  <c:v>5.34</c:v>
                </c:pt>
                <c:pt idx="74">
                  <c:v>5.36</c:v>
                </c:pt>
                <c:pt idx="75">
                  <c:v>5.46</c:v>
                </c:pt>
                <c:pt idx="76">
                  <c:v>5.98</c:v>
                </c:pt>
                <c:pt idx="77">
                  <c:v>6.55</c:v>
                </c:pt>
                <c:pt idx="78">
                  <c:v>6.78</c:v>
                </c:pt>
                <c:pt idx="79">
                  <c:v>6.84</c:v>
                </c:pt>
                <c:pt idx="80">
                  <c:v>6.64</c:v>
                </c:pt>
                <c:pt idx="81">
                  <c:v>5.85</c:v>
                </c:pt>
                <c:pt idx="82">
                  <c:v>5.42</c:v>
                </c:pt>
                <c:pt idx="83">
                  <c:v>5.13</c:v>
                </c:pt>
                <c:pt idx="84">
                  <c:v>5.08</c:v>
                </c:pt>
                <c:pt idx="85">
                  <c:v>5.09</c:v>
                </c:pt>
                <c:pt idx="86">
                  <c:v>5.18</c:v>
                </c:pt>
                <c:pt idx="87">
                  <c:v>5.35</c:v>
                </c:pt>
                <c:pt idx="88">
                  <c:v>5.87</c:v>
                </c:pt>
                <c:pt idx="89">
                  <c:v>6.5</c:v>
                </c:pt>
                <c:pt idx="90">
                  <c:v>6.74</c:v>
                </c:pt>
                <c:pt idx="91">
                  <c:v>6.92</c:v>
                </c:pt>
                <c:pt idx="92">
                  <c:v>6.79</c:v>
                </c:pt>
                <c:pt idx="93">
                  <c:v>5.95</c:v>
                </c:pt>
                <c:pt idx="94">
                  <c:v>5.56</c:v>
                </c:pt>
                <c:pt idx="95">
                  <c:v>5.39</c:v>
                </c:pt>
                <c:pt idx="96">
                  <c:v>5.41</c:v>
                </c:pt>
                <c:pt idx="97">
                  <c:v>5.38</c:v>
                </c:pt>
                <c:pt idx="98">
                  <c:v>5.45</c:v>
                </c:pt>
                <c:pt idx="99">
                  <c:v>5.54</c:v>
                </c:pt>
                <c:pt idx="100">
                  <c:v>5.93</c:v>
                </c:pt>
                <c:pt idx="101">
                  <c:v>6.58</c:v>
                </c:pt>
                <c:pt idx="102">
                  <c:v>6.92</c:v>
                </c:pt>
                <c:pt idx="103">
                  <c:v>7.07</c:v>
                </c:pt>
                <c:pt idx="104">
                  <c:v>6.8</c:v>
                </c:pt>
                <c:pt idx="105">
                  <c:v>6.06</c:v>
                </c:pt>
                <c:pt idx="106">
                  <c:v>5.56</c:v>
                </c:pt>
                <c:pt idx="107">
                  <c:v>5.3</c:v>
                </c:pt>
                <c:pt idx="108">
                  <c:v>5.43</c:v>
                </c:pt>
                <c:pt idx="109">
                  <c:v>5.65</c:v>
                </c:pt>
                <c:pt idx="110">
                  <c:v>5.6</c:v>
                </c:pt>
                <c:pt idx="111">
                  <c:v>5.64</c:v>
                </c:pt>
                <c:pt idx="112">
                  <c:v>6</c:v>
                </c:pt>
                <c:pt idx="113">
                  <c:v>6.56</c:v>
                </c:pt>
                <c:pt idx="114">
                  <c:v>7.04</c:v>
                </c:pt>
                <c:pt idx="115">
                  <c:v>7.08</c:v>
                </c:pt>
                <c:pt idx="116">
                  <c:v>6.9</c:v>
                </c:pt>
                <c:pt idx="117">
                  <c:v>6.14</c:v>
                </c:pt>
                <c:pt idx="118">
                  <c:v>5.69</c:v>
                </c:pt>
                <c:pt idx="119">
                  <c:v>5.62</c:v>
                </c:pt>
                <c:pt idx="120">
                  <c:v>5.54</c:v>
                </c:pt>
                <c:pt idx="121">
                  <c:v>5.56</c:v>
                </c:pt>
                <c:pt idx="122">
                  <c:v>5.6</c:v>
                </c:pt>
                <c:pt idx="123">
                  <c:v>5.9</c:v>
                </c:pt>
                <c:pt idx="124">
                  <c:v>6.28</c:v>
                </c:pt>
                <c:pt idx="125">
                  <c:v>6.97</c:v>
                </c:pt>
                <c:pt idx="126">
                  <c:v>7.23</c:v>
                </c:pt>
                <c:pt idx="127">
                  <c:v>7.36</c:v>
                </c:pt>
                <c:pt idx="128">
                  <c:v>6.92</c:v>
                </c:pt>
                <c:pt idx="129">
                  <c:v>6.2</c:v>
                </c:pt>
                <c:pt idx="130">
                  <c:v>5.51</c:v>
                </c:pt>
                <c:pt idx="131">
                  <c:v>5.51</c:v>
                </c:pt>
                <c:pt idx="132">
                  <c:v>5.53</c:v>
                </c:pt>
                <c:pt idx="133">
                  <c:v>5.54</c:v>
                </c:pt>
                <c:pt idx="134">
                  <c:v>5.5</c:v>
                </c:pt>
                <c:pt idx="135">
                  <c:v>5.62</c:v>
                </c:pt>
                <c:pt idx="136">
                  <c:v>6.15</c:v>
                </c:pt>
                <c:pt idx="137">
                  <c:v>6.84</c:v>
                </c:pt>
                <c:pt idx="138">
                  <c:v>7.27</c:v>
                </c:pt>
                <c:pt idx="139">
                  <c:v>7.45</c:v>
                </c:pt>
                <c:pt idx="140">
                  <c:v>7.15</c:v>
                </c:pt>
                <c:pt idx="141">
                  <c:v>6.52</c:v>
                </c:pt>
                <c:pt idx="142">
                  <c:v>6.02</c:v>
                </c:pt>
                <c:pt idx="143">
                  <c:v>5.74</c:v>
                </c:pt>
                <c:pt idx="144">
                  <c:v>5.73</c:v>
                </c:pt>
                <c:pt idx="145">
                  <c:v>5.73</c:v>
                </c:pt>
                <c:pt idx="146">
                  <c:v>5.67</c:v>
                </c:pt>
                <c:pt idx="147">
                  <c:v>6.02</c:v>
                </c:pt>
                <c:pt idx="148">
                  <c:v>6.78</c:v>
                </c:pt>
                <c:pt idx="149">
                  <c:v>7.37</c:v>
                </c:pt>
                <c:pt idx="150">
                  <c:v>7.86</c:v>
                </c:pt>
                <c:pt idx="151">
                  <c:v>8.1300000000000008</c:v>
                </c:pt>
                <c:pt idx="152">
                  <c:v>7.75</c:v>
                </c:pt>
                <c:pt idx="153">
                  <c:v>6.79</c:v>
                </c:pt>
                <c:pt idx="154">
                  <c:v>6.17</c:v>
                </c:pt>
                <c:pt idx="155">
                  <c:v>6.07</c:v>
                </c:pt>
                <c:pt idx="156">
                  <c:v>5.93</c:v>
                </c:pt>
                <c:pt idx="157">
                  <c:v>6.04</c:v>
                </c:pt>
                <c:pt idx="158">
                  <c:v>6.3</c:v>
                </c:pt>
                <c:pt idx="159">
                  <c:v>6.6</c:v>
                </c:pt>
                <c:pt idx="160">
                  <c:v>6.84</c:v>
                </c:pt>
                <c:pt idx="161">
                  <c:v>7.66</c:v>
                </c:pt>
                <c:pt idx="162">
                  <c:v>8.1</c:v>
                </c:pt>
                <c:pt idx="163">
                  <c:v>8.2200000000000006</c:v>
                </c:pt>
                <c:pt idx="164">
                  <c:v>7.84</c:v>
                </c:pt>
                <c:pt idx="165">
                  <c:v>6.86</c:v>
                </c:pt>
                <c:pt idx="166">
                  <c:v>6.27</c:v>
                </c:pt>
                <c:pt idx="167">
                  <c:v>6.06</c:v>
                </c:pt>
                <c:pt idx="168">
                  <c:v>5.85</c:v>
                </c:pt>
                <c:pt idx="169">
                  <c:v>5.76</c:v>
                </c:pt>
                <c:pt idx="170">
                  <c:v>5.84</c:v>
                </c:pt>
                <c:pt idx="171">
                  <c:v>6.06</c:v>
                </c:pt>
                <c:pt idx="172">
                  <c:v>6.54</c:v>
                </c:pt>
                <c:pt idx="173">
                  <c:v>7.49</c:v>
                </c:pt>
                <c:pt idx="174">
                  <c:v>7.82</c:v>
                </c:pt>
                <c:pt idx="175">
                  <c:v>8.1300000000000008</c:v>
                </c:pt>
                <c:pt idx="176">
                  <c:v>7.73</c:v>
                </c:pt>
                <c:pt idx="177">
                  <c:v>6.62</c:v>
                </c:pt>
                <c:pt idx="178">
                  <c:v>5.61</c:v>
                </c:pt>
                <c:pt idx="179">
                  <c:v>5.54</c:v>
                </c:pt>
                <c:pt idx="180">
                  <c:v>5.64</c:v>
                </c:pt>
                <c:pt idx="181">
                  <c:v>5.82</c:v>
                </c:pt>
                <c:pt idx="182">
                  <c:v>5.93</c:v>
                </c:pt>
                <c:pt idx="183">
                  <c:v>6.27</c:v>
                </c:pt>
                <c:pt idx="184">
                  <c:v>6.84</c:v>
                </c:pt>
                <c:pt idx="185">
                  <c:v>7.83</c:v>
                </c:pt>
                <c:pt idx="186">
                  <c:v>8.64</c:v>
                </c:pt>
                <c:pt idx="187">
                  <c:v>8.73</c:v>
                </c:pt>
                <c:pt idx="188">
                  <c:v>7.99</c:v>
                </c:pt>
                <c:pt idx="189">
                  <c:v>7.05</c:v>
                </c:pt>
                <c:pt idx="190">
                  <c:v>6.37</c:v>
                </c:pt>
                <c:pt idx="191">
                  <c:v>6.47</c:v>
                </c:pt>
                <c:pt idx="192">
                  <c:v>6.74</c:v>
                </c:pt>
                <c:pt idx="193">
                  <c:v>6.79</c:v>
                </c:pt>
                <c:pt idx="194">
                  <c:v>6.52</c:v>
                </c:pt>
                <c:pt idx="195">
                  <c:v>6.53</c:v>
                </c:pt>
                <c:pt idx="196">
                  <c:v>6.83</c:v>
                </c:pt>
                <c:pt idx="197">
                  <c:v>8.3000000000000007</c:v>
                </c:pt>
                <c:pt idx="198">
                  <c:v>8.7799999999999994</c:v>
                </c:pt>
                <c:pt idx="199">
                  <c:v>8.99</c:v>
                </c:pt>
                <c:pt idx="200">
                  <c:v>8.84</c:v>
                </c:pt>
                <c:pt idx="201">
                  <c:v>7.69</c:v>
                </c:pt>
                <c:pt idx="202">
                  <c:v>6.86</c:v>
                </c:pt>
                <c:pt idx="203">
                  <c:v>6.54</c:v>
                </c:pt>
                <c:pt idx="204">
                  <c:v>6.41</c:v>
                </c:pt>
                <c:pt idx="205">
                  <c:v>6.41</c:v>
                </c:pt>
                <c:pt idx="206">
                  <c:v>6.29</c:v>
                </c:pt>
                <c:pt idx="207">
                  <c:v>6.81</c:v>
                </c:pt>
                <c:pt idx="208">
                  <c:v>7.7</c:v>
                </c:pt>
                <c:pt idx="209">
                  <c:v>8.51</c:v>
                </c:pt>
                <c:pt idx="210">
                  <c:v>8.5299999999999994</c:v>
                </c:pt>
                <c:pt idx="211">
                  <c:v>9.25</c:v>
                </c:pt>
                <c:pt idx="212">
                  <c:v>8.9600000000000009</c:v>
                </c:pt>
                <c:pt idx="213">
                  <c:v>7.6</c:v>
                </c:pt>
                <c:pt idx="214">
                  <c:v>6.58</c:v>
                </c:pt>
                <c:pt idx="215">
                  <c:v>6.34</c:v>
                </c:pt>
                <c:pt idx="216">
                  <c:v>6</c:v>
                </c:pt>
                <c:pt idx="217">
                  <c:v>6.29</c:v>
                </c:pt>
                <c:pt idx="218">
                  <c:v>6.06</c:v>
                </c:pt>
                <c:pt idx="219">
                  <c:v>6.44</c:v>
                </c:pt>
                <c:pt idx="220">
                  <c:v>7.3</c:v>
                </c:pt>
                <c:pt idx="221">
                  <c:v>8.1999999999999993</c:v>
                </c:pt>
                <c:pt idx="222">
                  <c:v>8.83</c:v>
                </c:pt>
                <c:pt idx="223">
                  <c:v>9.14</c:v>
                </c:pt>
                <c:pt idx="224">
                  <c:v>8.6300000000000008</c:v>
                </c:pt>
                <c:pt idx="225">
                  <c:v>7.56</c:v>
                </c:pt>
                <c:pt idx="226">
                  <c:v>7.15</c:v>
                </c:pt>
                <c:pt idx="227">
                  <c:v>6.51</c:v>
                </c:pt>
                <c:pt idx="228">
                  <c:v>6.37</c:v>
                </c:pt>
                <c:pt idx="229">
                  <c:v>6.54</c:v>
                </c:pt>
                <c:pt idx="230">
                  <c:v>6.91</c:v>
                </c:pt>
                <c:pt idx="231">
                  <c:v>7.19</c:v>
                </c:pt>
                <c:pt idx="232">
                  <c:v>8.26</c:v>
                </c:pt>
                <c:pt idx="233">
                  <c:v>9.5</c:v>
                </c:pt>
                <c:pt idx="234">
                  <c:v>10.32</c:v>
                </c:pt>
                <c:pt idx="235">
                  <c:v>10.37</c:v>
                </c:pt>
                <c:pt idx="236">
                  <c:v>10.1</c:v>
                </c:pt>
                <c:pt idx="237">
                  <c:v>9.44</c:v>
                </c:pt>
                <c:pt idx="238">
                  <c:v>8.58</c:v>
                </c:pt>
                <c:pt idx="239">
                  <c:v>8.56</c:v>
                </c:pt>
                <c:pt idx="240">
                  <c:v>10.119999999999999</c:v>
                </c:pt>
                <c:pt idx="241">
                  <c:v>10.26</c:v>
                </c:pt>
                <c:pt idx="242">
                  <c:v>9.85</c:v>
                </c:pt>
                <c:pt idx="243">
                  <c:v>10.16</c:v>
                </c:pt>
                <c:pt idx="244">
                  <c:v>11.14</c:v>
                </c:pt>
                <c:pt idx="245">
                  <c:v>11.58</c:v>
                </c:pt>
                <c:pt idx="246">
                  <c:v>11.22</c:v>
                </c:pt>
                <c:pt idx="247">
                  <c:v>10.89</c:v>
                </c:pt>
                <c:pt idx="248">
                  <c:v>10.17</c:v>
                </c:pt>
                <c:pt idx="249">
                  <c:v>8.24</c:v>
                </c:pt>
                <c:pt idx="250">
                  <c:v>7.98</c:v>
                </c:pt>
                <c:pt idx="251">
                  <c:v>7.3</c:v>
                </c:pt>
                <c:pt idx="252">
                  <c:v>7.38</c:v>
                </c:pt>
                <c:pt idx="253">
                  <c:v>7.23</c:v>
                </c:pt>
                <c:pt idx="254">
                  <c:v>7.1</c:v>
                </c:pt>
                <c:pt idx="255">
                  <c:v>7.66</c:v>
                </c:pt>
                <c:pt idx="256">
                  <c:v>8.5399999999999991</c:v>
                </c:pt>
                <c:pt idx="257">
                  <c:v>9.58</c:v>
                </c:pt>
                <c:pt idx="258">
                  <c:v>10.31</c:v>
                </c:pt>
                <c:pt idx="259">
                  <c:v>10.44</c:v>
                </c:pt>
                <c:pt idx="260">
                  <c:v>10.23</c:v>
                </c:pt>
                <c:pt idx="261">
                  <c:v>8.61</c:v>
                </c:pt>
                <c:pt idx="262">
                  <c:v>7.99</c:v>
                </c:pt>
                <c:pt idx="263">
                  <c:v>7.87</c:v>
                </c:pt>
                <c:pt idx="264">
                  <c:v>8.18</c:v>
                </c:pt>
                <c:pt idx="265">
                  <c:v>8.58</c:v>
                </c:pt>
                <c:pt idx="266">
                  <c:v>9.77</c:v>
                </c:pt>
                <c:pt idx="267">
                  <c:v>10.18</c:v>
                </c:pt>
                <c:pt idx="268">
                  <c:v>10.79</c:v>
                </c:pt>
                <c:pt idx="269">
                  <c:v>12.08</c:v>
                </c:pt>
                <c:pt idx="270">
                  <c:v>12.75</c:v>
                </c:pt>
                <c:pt idx="271">
                  <c:v>12.84</c:v>
                </c:pt>
                <c:pt idx="272">
                  <c:v>12.31</c:v>
                </c:pt>
                <c:pt idx="273">
                  <c:v>10.64</c:v>
                </c:pt>
                <c:pt idx="274">
                  <c:v>9.77</c:v>
                </c:pt>
                <c:pt idx="275">
                  <c:v>9.51</c:v>
                </c:pt>
                <c:pt idx="276">
                  <c:v>9.7100000000000009</c:v>
                </c:pt>
                <c:pt idx="277">
                  <c:v>9.85</c:v>
                </c:pt>
                <c:pt idx="278">
                  <c:v>10.029999999999999</c:v>
                </c:pt>
                <c:pt idx="279">
                  <c:v>10.54</c:v>
                </c:pt>
                <c:pt idx="280">
                  <c:v>11.63</c:v>
                </c:pt>
                <c:pt idx="281">
                  <c:v>13.08</c:v>
                </c:pt>
                <c:pt idx="282">
                  <c:v>13.54</c:v>
                </c:pt>
                <c:pt idx="283">
                  <c:v>13.74</c:v>
                </c:pt>
                <c:pt idx="284">
                  <c:v>13.31</c:v>
                </c:pt>
                <c:pt idx="285">
                  <c:v>11.69</c:v>
                </c:pt>
                <c:pt idx="286">
                  <c:v>11.44</c:v>
                </c:pt>
                <c:pt idx="287">
                  <c:v>11.09</c:v>
                </c:pt>
                <c:pt idx="288">
                  <c:v>10.9</c:v>
                </c:pt>
                <c:pt idx="289">
                  <c:v>10.87</c:v>
                </c:pt>
                <c:pt idx="290">
                  <c:v>10.84</c:v>
                </c:pt>
                <c:pt idx="291">
                  <c:v>11.88</c:v>
                </c:pt>
                <c:pt idx="292">
                  <c:v>12.74</c:v>
                </c:pt>
                <c:pt idx="293">
                  <c:v>13.79</c:v>
                </c:pt>
                <c:pt idx="294">
                  <c:v>14.86</c:v>
                </c:pt>
                <c:pt idx="295">
                  <c:v>15.51</c:v>
                </c:pt>
                <c:pt idx="296">
                  <c:v>16.559999999999999</c:v>
                </c:pt>
                <c:pt idx="297">
                  <c:v>16.440000000000001</c:v>
                </c:pt>
                <c:pt idx="298">
                  <c:v>15.64</c:v>
                </c:pt>
                <c:pt idx="299">
                  <c:v>14.6</c:v>
                </c:pt>
                <c:pt idx="300">
                  <c:v>14.92</c:v>
                </c:pt>
                <c:pt idx="301">
                  <c:v>13.98</c:v>
                </c:pt>
                <c:pt idx="302">
                  <c:v>13.17</c:v>
                </c:pt>
                <c:pt idx="303">
                  <c:v>13.27</c:v>
                </c:pt>
                <c:pt idx="304">
                  <c:v>14.41</c:v>
                </c:pt>
                <c:pt idx="305">
                  <c:v>15.07</c:v>
                </c:pt>
                <c:pt idx="306">
                  <c:v>15.72</c:v>
                </c:pt>
                <c:pt idx="307">
                  <c:v>16.18</c:v>
                </c:pt>
                <c:pt idx="308">
                  <c:v>15.71</c:v>
                </c:pt>
                <c:pt idx="309">
                  <c:v>12.51</c:v>
                </c:pt>
                <c:pt idx="310">
                  <c:v>12.45</c:v>
                </c:pt>
                <c:pt idx="311">
                  <c:v>12.53</c:v>
                </c:pt>
                <c:pt idx="312">
                  <c:v>12.17</c:v>
                </c:pt>
                <c:pt idx="313">
                  <c:v>12.13</c:v>
                </c:pt>
                <c:pt idx="314">
                  <c:v>12.81</c:v>
                </c:pt>
                <c:pt idx="315">
                  <c:v>13.31</c:v>
                </c:pt>
                <c:pt idx="316">
                  <c:v>14.69</c:v>
                </c:pt>
                <c:pt idx="317">
                  <c:v>16.28</c:v>
                </c:pt>
                <c:pt idx="318">
                  <c:v>16.71</c:v>
                </c:pt>
                <c:pt idx="319">
                  <c:v>16.71</c:v>
                </c:pt>
                <c:pt idx="320">
                  <c:v>16.03</c:v>
                </c:pt>
                <c:pt idx="321">
                  <c:v>14.57</c:v>
                </c:pt>
                <c:pt idx="322">
                  <c:v>13.04</c:v>
                </c:pt>
                <c:pt idx="323">
                  <c:v>12.34</c:v>
                </c:pt>
                <c:pt idx="324">
                  <c:v>12.24</c:v>
                </c:pt>
                <c:pt idx="325">
                  <c:v>12.58</c:v>
                </c:pt>
                <c:pt idx="326">
                  <c:v>13.13</c:v>
                </c:pt>
                <c:pt idx="327">
                  <c:v>14.49</c:v>
                </c:pt>
                <c:pt idx="328">
                  <c:v>16.329999999999998</c:v>
                </c:pt>
                <c:pt idx="329">
                  <c:v>18.91</c:v>
                </c:pt>
                <c:pt idx="330">
                  <c:v>20.77</c:v>
                </c:pt>
                <c:pt idx="331">
                  <c:v>20.170000000000002</c:v>
                </c:pt>
                <c:pt idx="332">
                  <c:v>18.41</c:v>
                </c:pt>
                <c:pt idx="333">
                  <c:v>15.45</c:v>
                </c:pt>
                <c:pt idx="334">
                  <c:v>13.8</c:v>
                </c:pt>
                <c:pt idx="335">
                  <c:v>12.84</c:v>
                </c:pt>
                <c:pt idx="336">
                  <c:v>12.49</c:v>
                </c:pt>
                <c:pt idx="337">
                  <c:v>12.26</c:v>
                </c:pt>
                <c:pt idx="338">
                  <c:v>11.98</c:v>
                </c:pt>
                <c:pt idx="339">
                  <c:v>11.68</c:v>
                </c:pt>
                <c:pt idx="340">
                  <c:v>12.86</c:v>
                </c:pt>
                <c:pt idx="341">
                  <c:v>14.26</c:v>
                </c:pt>
                <c:pt idx="342">
                  <c:v>15.27</c:v>
                </c:pt>
                <c:pt idx="343">
                  <c:v>15.61</c:v>
                </c:pt>
                <c:pt idx="344">
                  <c:v>14.8</c:v>
                </c:pt>
                <c:pt idx="345">
                  <c:v>11.78</c:v>
                </c:pt>
                <c:pt idx="346">
                  <c:v>11.48</c:v>
                </c:pt>
                <c:pt idx="347">
                  <c:v>10.42</c:v>
                </c:pt>
                <c:pt idx="348">
                  <c:v>10.56</c:v>
                </c:pt>
                <c:pt idx="349">
                  <c:v>10.69</c:v>
                </c:pt>
                <c:pt idx="350">
                  <c:v>10.99</c:v>
                </c:pt>
                <c:pt idx="351">
                  <c:v>11.97</c:v>
                </c:pt>
                <c:pt idx="352">
                  <c:v>13.12</c:v>
                </c:pt>
                <c:pt idx="353">
                  <c:v>14.86</c:v>
                </c:pt>
                <c:pt idx="354">
                  <c:v>16.21</c:v>
                </c:pt>
                <c:pt idx="355">
                  <c:v>16.649999999999999</c:v>
                </c:pt>
                <c:pt idx="356">
                  <c:v>15.63</c:v>
                </c:pt>
                <c:pt idx="357">
                  <c:v>13.37</c:v>
                </c:pt>
                <c:pt idx="358">
                  <c:v>10.89</c:v>
                </c:pt>
                <c:pt idx="359">
                  <c:v>9.98</c:v>
                </c:pt>
                <c:pt idx="360">
                  <c:v>9.9</c:v>
                </c:pt>
                <c:pt idx="361">
                  <c:v>10.14</c:v>
                </c:pt>
                <c:pt idx="362">
                  <c:v>10.43</c:v>
                </c:pt>
                <c:pt idx="363">
                  <c:v>11.27</c:v>
                </c:pt>
                <c:pt idx="364">
                  <c:v>12.5</c:v>
                </c:pt>
                <c:pt idx="365">
                  <c:v>14.7</c:v>
                </c:pt>
                <c:pt idx="366">
                  <c:v>16.14</c:v>
                </c:pt>
                <c:pt idx="367">
                  <c:v>16.670000000000002</c:v>
                </c:pt>
                <c:pt idx="368">
                  <c:v>15.63</c:v>
                </c:pt>
                <c:pt idx="369">
                  <c:v>12.85</c:v>
                </c:pt>
                <c:pt idx="370">
                  <c:v>10.78</c:v>
                </c:pt>
                <c:pt idx="371">
                  <c:v>9.83</c:v>
                </c:pt>
                <c:pt idx="372">
                  <c:v>9.6199999999999992</c:v>
                </c:pt>
                <c:pt idx="373">
                  <c:v>9.4700000000000006</c:v>
                </c:pt>
                <c:pt idx="374">
                  <c:v>10.41</c:v>
                </c:pt>
                <c:pt idx="375">
                  <c:v>10.94</c:v>
                </c:pt>
                <c:pt idx="376">
                  <c:v>12.61</c:v>
                </c:pt>
                <c:pt idx="377">
                  <c:v>14.18</c:v>
                </c:pt>
                <c:pt idx="378">
                  <c:v>15.13</c:v>
                </c:pt>
                <c:pt idx="379">
                  <c:v>15.82</c:v>
                </c:pt>
                <c:pt idx="380">
                  <c:v>14.72</c:v>
                </c:pt>
                <c:pt idx="381">
                  <c:v>11.68</c:v>
                </c:pt>
                <c:pt idx="382">
                  <c:v>9.99</c:v>
                </c:pt>
                <c:pt idx="383">
                  <c:v>9.8000000000000007</c:v>
                </c:pt>
                <c:pt idx="384">
                  <c:v>9.15</c:v>
                </c:pt>
                <c:pt idx="385">
                  <c:v>9.23</c:v>
                </c:pt>
                <c:pt idx="386">
                  <c:v>9.35</c:v>
                </c:pt>
                <c:pt idx="387">
                  <c:v>10.43</c:v>
                </c:pt>
                <c:pt idx="388">
                  <c:v>12.61</c:v>
                </c:pt>
                <c:pt idx="389">
                  <c:v>15.02</c:v>
                </c:pt>
                <c:pt idx="390">
                  <c:v>16.3</c:v>
                </c:pt>
                <c:pt idx="391">
                  <c:v>16.43</c:v>
                </c:pt>
                <c:pt idx="392">
                  <c:v>15.69</c:v>
                </c:pt>
                <c:pt idx="393">
                  <c:v>12.38</c:v>
                </c:pt>
                <c:pt idx="394">
                  <c:v>10.039999999999999</c:v>
                </c:pt>
                <c:pt idx="395">
                  <c:v>9.14</c:v>
                </c:pt>
                <c:pt idx="396">
                  <c:v>9.26</c:v>
                </c:pt>
                <c:pt idx="397">
                  <c:v>9.77</c:v>
                </c:pt>
                <c:pt idx="398">
                  <c:v>10.7</c:v>
                </c:pt>
                <c:pt idx="399">
                  <c:v>11.76</c:v>
                </c:pt>
                <c:pt idx="400">
                  <c:v>13.6</c:v>
                </c:pt>
                <c:pt idx="401">
                  <c:v>16.13</c:v>
                </c:pt>
                <c:pt idx="402">
                  <c:v>17.23</c:v>
                </c:pt>
                <c:pt idx="403">
                  <c:v>17.41</c:v>
                </c:pt>
                <c:pt idx="404">
                  <c:v>16.27</c:v>
                </c:pt>
                <c:pt idx="405">
                  <c:v>13.11</c:v>
                </c:pt>
                <c:pt idx="406">
                  <c:v>10.19</c:v>
                </c:pt>
                <c:pt idx="407">
                  <c:v>10.01</c:v>
                </c:pt>
                <c:pt idx="408">
                  <c:v>9.5</c:v>
                </c:pt>
                <c:pt idx="409">
                  <c:v>9.08</c:v>
                </c:pt>
                <c:pt idx="410">
                  <c:v>9.2799999999999994</c:v>
                </c:pt>
                <c:pt idx="411">
                  <c:v>10.43</c:v>
                </c:pt>
                <c:pt idx="412">
                  <c:v>12.73</c:v>
                </c:pt>
                <c:pt idx="413">
                  <c:v>15.07</c:v>
                </c:pt>
                <c:pt idx="414">
                  <c:v>16.28</c:v>
                </c:pt>
                <c:pt idx="415">
                  <c:v>16.88</c:v>
                </c:pt>
                <c:pt idx="416">
                  <c:v>16.399999999999999</c:v>
                </c:pt>
                <c:pt idx="417">
                  <c:v>12.6</c:v>
                </c:pt>
                <c:pt idx="418">
                  <c:v>10.02</c:v>
                </c:pt>
                <c:pt idx="419">
                  <c:v>9.27</c:v>
                </c:pt>
                <c:pt idx="420">
                  <c:v>8.2799999999999994</c:v>
                </c:pt>
                <c:pt idx="421">
                  <c:v>8.36</c:v>
                </c:pt>
                <c:pt idx="422">
                  <c:v>9.19</c:v>
                </c:pt>
                <c:pt idx="423">
                  <c:v>9.65</c:v>
                </c:pt>
                <c:pt idx="424">
                  <c:v>11.62</c:v>
                </c:pt>
                <c:pt idx="425">
                  <c:v>14.43</c:v>
                </c:pt>
                <c:pt idx="426">
                  <c:v>16.559999999999999</c:v>
                </c:pt>
                <c:pt idx="427">
                  <c:v>17.600000000000001</c:v>
                </c:pt>
                <c:pt idx="428">
                  <c:v>16.78</c:v>
                </c:pt>
                <c:pt idx="429">
                  <c:v>13.74</c:v>
                </c:pt>
                <c:pt idx="430">
                  <c:v>10.77</c:v>
                </c:pt>
                <c:pt idx="431">
                  <c:v>9.06</c:v>
                </c:pt>
                <c:pt idx="432">
                  <c:v>9.32</c:v>
                </c:pt>
                <c:pt idx="433">
                  <c:v>10.01</c:v>
                </c:pt>
                <c:pt idx="434">
                  <c:v>9.86</c:v>
                </c:pt>
                <c:pt idx="435">
                  <c:v>11.34</c:v>
                </c:pt>
                <c:pt idx="436">
                  <c:v>13.25</c:v>
                </c:pt>
                <c:pt idx="437">
                  <c:v>16.059999999999999</c:v>
                </c:pt>
                <c:pt idx="438">
                  <c:v>17.86</c:v>
                </c:pt>
                <c:pt idx="439">
                  <c:v>18.22</c:v>
                </c:pt>
                <c:pt idx="440">
                  <c:v>16.920000000000002</c:v>
                </c:pt>
                <c:pt idx="441">
                  <c:v>13.39</c:v>
                </c:pt>
                <c:pt idx="442">
                  <c:v>10.14</c:v>
                </c:pt>
                <c:pt idx="443">
                  <c:v>9.2899999999999991</c:v>
                </c:pt>
                <c:pt idx="444">
                  <c:v>8.9</c:v>
                </c:pt>
                <c:pt idx="445">
                  <c:v>9.6300000000000008</c:v>
                </c:pt>
                <c:pt idx="446">
                  <c:v>9.76</c:v>
                </c:pt>
                <c:pt idx="447">
                  <c:v>10.050000000000001</c:v>
                </c:pt>
                <c:pt idx="448">
                  <c:v>13.52</c:v>
                </c:pt>
                <c:pt idx="449">
                  <c:v>16.47</c:v>
                </c:pt>
                <c:pt idx="450">
                  <c:v>17.850000000000001</c:v>
                </c:pt>
                <c:pt idx="451">
                  <c:v>18.559999999999999</c:v>
                </c:pt>
                <c:pt idx="452">
                  <c:v>17.23</c:v>
                </c:pt>
                <c:pt idx="453">
                  <c:v>12.22</c:v>
                </c:pt>
                <c:pt idx="454">
                  <c:v>9.42</c:v>
                </c:pt>
                <c:pt idx="455">
                  <c:v>9.6199999999999992</c:v>
                </c:pt>
                <c:pt idx="456">
                  <c:v>9.36</c:v>
                </c:pt>
                <c:pt idx="457">
                  <c:v>9.4</c:v>
                </c:pt>
                <c:pt idx="458">
                  <c:v>9.42</c:v>
                </c:pt>
                <c:pt idx="459">
                  <c:v>10.85</c:v>
                </c:pt>
                <c:pt idx="460">
                  <c:v>12.76</c:v>
                </c:pt>
                <c:pt idx="461">
                  <c:v>15.6</c:v>
                </c:pt>
                <c:pt idx="462">
                  <c:v>17.739999999999998</c:v>
                </c:pt>
                <c:pt idx="463">
                  <c:v>18.37</c:v>
                </c:pt>
                <c:pt idx="464">
                  <c:v>17.61</c:v>
                </c:pt>
                <c:pt idx="465">
                  <c:v>12.5</c:v>
                </c:pt>
                <c:pt idx="466">
                  <c:v>9.33</c:v>
                </c:pt>
                <c:pt idx="467">
                  <c:v>9.3000000000000007</c:v>
                </c:pt>
                <c:pt idx="468">
                  <c:v>9.43</c:v>
                </c:pt>
                <c:pt idx="469">
                  <c:v>9.19</c:v>
                </c:pt>
                <c:pt idx="470">
                  <c:v>9.8000000000000007</c:v>
                </c:pt>
                <c:pt idx="471">
                  <c:v>10.42</c:v>
                </c:pt>
                <c:pt idx="472">
                  <c:v>11.79</c:v>
                </c:pt>
                <c:pt idx="473">
                  <c:v>15.33</c:v>
                </c:pt>
                <c:pt idx="474">
                  <c:v>17.489999999999998</c:v>
                </c:pt>
                <c:pt idx="475">
                  <c:v>18.27</c:v>
                </c:pt>
                <c:pt idx="476">
                  <c:v>16.850000000000001</c:v>
                </c:pt>
                <c:pt idx="477">
                  <c:v>12.26</c:v>
                </c:pt>
                <c:pt idx="478">
                  <c:v>10.99</c:v>
                </c:pt>
                <c:pt idx="479">
                  <c:v>9.75</c:v>
                </c:pt>
                <c:pt idx="480">
                  <c:v>9.6199999999999992</c:v>
                </c:pt>
                <c:pt idx="481">
                  <c:v>9.2799999999999994</c:v>
                </c:pt>
                <c:pt idx="482">
                  <c:v>10.47</c:v>
                </c:pt>
                <c:pt idx="483">
                  <c:v>12.27</c:v>
                </c:pt>
                <c:pt idx="484">
                  <c:v>14.07</c:v>
                </c:pt>
                <c:pt idx="485">
                  <c:v>17.739999999999998</c:v>
                </c:pt>
                <c:pt idx="486">
                  <c:v>19.809999999999999</c:v>
                </c:pt>
                <c:pt idx="487">
                  <c:v>20.86</c:v>
                </c:pt>
                <c:pt idx="488">
                  <c:v>20.13</c:v>
                </c:pt>
                <c:pt idx="489">
                  <c:v>17.399999999999999</c:v>
                </c:pt>
                <c:pt idx="490">
                  <c:v>13.11</c:v>
                </c:pt>
                <c:pt idx="491">
                  <c:v>13.08</c:v>
                </c:pt>
                <c:pt idx="492">
                  <c:v>12.04</c:v>
                </c:pt>
                <c:pt idx="493">
                  <c:v>12.14</c:v>
                </c:pt>
                <c:pt idx="494">
                  <c:v>12.94</c:v>
                </c:pt>
                <c:pt idx="495">
                  <c:v>13.97</c:v>
                </c:pt>
                <c:pt idx="496">
                  <c:v>17.670000000000002</c:v>
                </c:pt>
                <c:pt idx="497">
                  <c:v>22.5</c:v>
                </c:pt>
                <c:pt idx="498">
                  <c:v>24.55</c:v>
                </c:pt>
                <c:pt idx="499">
                  <c:v>25.34</c:v>
                </c:pt>
                <c:pt idx="500">
                  <c:v>24.5</c:v>
                </c:pt>
                <c:pt idx="501">
                  <c:v>18.61</c:v>
                </c:pt>
                <c:pt idx="502">
                  <c:v>15.55</c:v>
                </c:pt>
                <c:pt idx="503">
                  <c:v>14.68</c:v>
                </c:pt>
                <c:pt idx="504">
                  <c:v>15.25</c:v>
                </c:pt>
                <c:pt idx="505">
                  <c:v>14.98</c:v>
                </c:pt>
                <c:pt idx="506">
                  <c:v>13.76</c:v>
                </c:pt>
                <c:pt idx="507">
                  <c:v>14.4</c:v>
                </c:pt>
                <c:pt idx="508">
                  <c:v>16.7</c:v>
                </c:pt>
                <c:pt idx="509">
                  <c:v>20.11</c:v>
                </c:pt>
                <c:pt idx="510">
                  <c:v>21.98</c:v>
                </c:pt>
                <c:pt idx="511">
                  <c:v>23.23</c:v>
                </c:pt>
                <c:pt idx="512">
                  <c:v>21.86</c:v>
                </c:pt>
                <c:pt idx="513">
                  <c:v>16.71</c:v>
                </c:pt>
                <c:pt idx="514">
                  <c:v>13.37</c:v>
                </c:pt>
                <c:pt idx="515">
                  <c:v>12.94</c:v>
                </c:pt>
                <c:pt idx="516">
                  <c:v>11.82</c:v>
                </c:pt>
                <c:pt idx="517">
                  <c:v>11.849550000000001</c:v>
                </c:pt>
                <c:pt idx="518">
                  <c:v>12.022880000000001</c:v>
                </c:pt>
                <c:pt idx="519">
                  <c:v>12.249700000000001</c:v>
                </c:pt>
                <c:pt idx="520">
                  <c:v>14.200229999999999</c:v>
                </c:pt>
                <c:pt idx="521">
                  <c:v>17.252590000000001</c:v>
                </c:pt>
                <c:pt idx="522">
                  <c:v>18.694900000000001</c:v>
                </c:pt>
                <c:pt idx="523">
                  <c:v>19.289000000000001</c:v>
                </c:pt>
                <c:pt idx="524">
                  <c:v>18.180769999999999</c:v>
                </c:pt>
                <c:pt idx="525">
                  <c:v>13.98587</c:v>
                </c:pt>
                <c:pt idx="526">
                  <c:v>11.56663</c:v>
                </c:pt>
                <c:pt idx="527">
                  <c:v>11.20168</c:v>
                </c:pt>
                <c:pt idx="528">
                  <c:v>10.85431</c:v>
                </c:pt>
                <c:pt idx="529">
                  <c:v>10.6014</c:v>
                </c:pt>
                <c:pt idx="530">
                  <c:v>11.124890000000001</c:v>
                </c:pt>
                <c:pt idx="531">
                  <c:v>11.6683</c:v>
                </c:pt>
                <c:pt idx="532">
                  <c:v>13.831329999999999</c:v>
                </c:pt>
                <c:pt idx="533">
                  <c:v>17.17201</c:v>
                </c:pt>
                <c:pt idx="534">
                  <c:v>18.85051</c:v>
                </c:pt>
                <c:pt idx="535">
                  <c:v>19.58971</c:v>
                </c:pt>
                <c:pt idx="536">
                  <c:v>18.562760000000001</c:v>
                </c:pt>
                <c:pt idx="537">
                  <c:v>14.29949</c:v>
                </c:pt>
                <c:pt idx="538">
                  <c:v>11.83661</c:v>
                </c:pt>
                <c:pt idx="539">
                  <c:v>11.4709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C-4750-ABD8-270ACB071D06}"/>
            </c:ext>
          </c:extLst>
        </c:ser>
        <c:ser>
          <c:idx val="1"/>
          <c:order val="1"/>
          <c:tx>
            <c:strRef>
              <c:f>'Natural Gas-M'!$A$585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Gas-M'!$D$41:$D$580</c:f>
              <c:numCache>
                <c:formatCode>0.00</c:formatCode>
                <c:ptCount val="540"/>
                <c:pt idx="0">
                  <c:v>14.069396605504588</c:v>
                </c:pt>
                <c:pt idx="1">
                  <c:v>14.118415500000001</c:v>
                </c:pt>
                <c:pt idx="2">
                  <c:v>14.268819593679458</c:v>
                </c:pt>
                <c:pt idx="3">
                  <c:v>14.363485925925927</c:v>
                </c:pt>
                <c:pt idx="4">
                  <c:v>14.892259130434782</c:v>
                </c:pt>
                <c:pt idx="5">
                  <c:v>14.795021878453039</c:v>
                </c:pt>
                <c:pt idx="6">
                  <c:v>14.701389639344264</c:v>
                </c:pt>
                <c:pt idx="7">
                  <c:v>14.522228633405639</c:v>
                </c:pt>
                <c:pt idx="8">
                  <c:v>14.95042633727175</c:v>
                </c:pt>
                <c:pt idx="9">
                  <c:v>15.002421841541755</c:v>
                </c:pt>
                <c:pt idx="10">
                  <c:v>15.038035266524522</c:v>
                </c:pt>
                <c:pt idx="11">
                  <c:v>15.056273963868225</c:v>
                </c:pt>
                <c:pt idx="12">
                  <c:v>15.3382811440678</c:v>
                </c:pt>
                <c:pt idx="13">
                  <c:v>15.421215248152063</c:v>
                </c:pt>
                <c:pt idx="14">
                  <c:v>15.717144751847943</c:v>
                </c:pt>
                <c:pt idx="15">
                  <c:v>15.929729431578949</c:v>
                </c:pt>
                <c:pt idx="16">
                  <c:v>16.786790531803966</c:v>
                </c:pt>
                <c:pt idx="17">
                  <c:v>16.692729072164951</c:v>
                </c:pt>
                <c:pt idx="18">
                  <c:v>16.702935671794872</c:v>
                </c:pt>
                <c:pt idx="19">
                  <c:v>16.668743377686798</c:v>
                </c:pt>
                <c:pt idx="20">
                  <c:v>17.242428618219037</c:v>
                </c:pt>
                <c:pt idx="21">
                  <c:v>17.965659286442406</c:v>
                </c:pt>
                <c:pt idx="22">
                  <c:v>18.047539265306124</c:v>
                </c:pt>
                <c:pt idx="23">
                  <c:v>18.294184892528147</c:v>
                </c:pt>
                <c:pt idx="24">
                  <c:v>18.638487191011237</c:v>
                </c:pt>
                <c:pt idx="25">
                  <c:v>18.651242163265305</c:v>
                </c:pt>
                <c:pt idx="26">
                  <c:v>19.044868501529056</c:v>
                </c:pt>
                <c:pt idx="27">
                  <c:v>19.099034574898784</c:v>
                </c:pt>
                <c:pt idx="28">
                  <c:v>19.524253951612902</c:v>
                </c:pt>
                <c:pt idx="29">
                  <c:v>19.422317102615693</c:v>
                </c:pt>
                <c:pt idx="30">
                  <c:v>19.375672905811623</c:v>
                </c:pt>
                <c:pt idx="31">
                  <c:v>19.2242821978022</c:v>
                </c:pt>
                <c:pt idx="32">
                  <c:v>19.19785342629482</c:v>
                </c:pt>
                <c:pt idx="33">
                  <c:v>20.697124206349205</c:v>
                </c:pt>
                <c:pt idx="34">
                  <c:v>19.403725816023741</c:v>
                </c:pt>
                <c:pt idx="35">
                  <c:v>18.240814437869826</c:v>
                </c:pt>
                <c:pt idx="36">
                  <c:v>17.627788521057788</c:v>
                </c:pt>
                <c:pt idx="37">
                  <c:v>17.723978791423001</c:v>
                </c:pt>
                <c:pt idx="38">
                  <c:v>17.914391758989311</c:v>
                </c:pt>
                <c:pt idx="39">
                  <c:v>17.965597831558568</c:v>
                </c:pt>
                <c:pt idx="40">
                  <c:v>18.863528231884061</c:v>
                </c:pt>
                <c:pt idx="41">
                  <c:v>20.298487328833172</c:v>
                </c:pt>
                <c:pt idx="42">
                  <c:v>21.267410144092221</c:v>
                </c:pt>
                <c:pt idx="43">
                  <c:v>21.564209080459772</c:v>
                </c:pt>
                <c:pt idx="44">
                  <c:v>21.323977191977079</c:v>
                </c:pt>
                <c:pt idx="45">
                  <c:v>20.146607802093246</c:v>
                </c:pt>
                <c:pt idx="46">
                  <c:v>18.659359126305795</c:v>
                </c:pt>
                <c:pt idx="47">
                  <c:v>17.856595071090048</c:v>
                </c:pt>
                <c:pt idx="48">
                  <c:v>17.587134266792809</c:v>
                </c:pt>
                <c:pt idx="49">
                  <c:v>17.165643424270932</c:v>
                </c:pt>
                <c:pt idx="50">
                  <c:v>17.464304906367044</c:v>
                </c:pt>
                <c:pt idx="51">
                  <c:v>17.780876598130842</c:v>
                </c:pt>
                <c:pt idx="52">
                  <c:v>19.141958246268658</c:v>
                </c:pt>
                <c:pt idx="53">
                  <c:v>20.160277730232561</c:v>
                </c:pt>
                <c:pt idx="54">
                  <c:v>20.440873277623027</c:v>
                </c:pt>
                <c:pt idx="55">
                  <c:v>20.807004226135312</c:v>
                </c:pt>
                <c:pt idx="56">
                  <c:v>20.336431230342278</c:v>
                </c:pt>
                <c:pt idx="57">
                  <c:v>18.654317050691247</c:v>
                </c:pt>
                <c:pt idx="58">
                  <c:v>17.511756587155961</c:v>
                </c:pt>
                <c:pt idx="59">
                  <c:v>16.209009315068496</c:v>
                </c:pt>
                <c:pt idx="60">
                  <c:v>15.95168032757052</c:v>
                </c:pt>
                <c:pt idx="61">
                  <c:v>16.094302752962626</c:v>
                </c:pt>
                <c:pt idx="62">
                  <c:v>16.29697851512374</c:v>
                </c:pt>
                <c:pt idx="63">
                  <c:v>16.872579613615457</c:v>
                </c:pt>
                <c:pt idx="64">
                  <c:v>17.654593100917431</c:v>
                </c:pt>
                <c:pt idx="65">
                  <c:v>18.984722230347348</c:v>
                </c:pt>
                <c:pt idx="66">
                  <c:v>19.450811178082191</c:v>
                </c:pt>
                <c:pt idx="67">
                  <c:v>19.717173211678833</c:v>
                </c:pt>
                <c:pt idx="68">
                  <c:v>19.334090799999998</c:v>
                </c:pt>
                <c:pt idx="69">
                  <c:v>18.027471578947367</c:v>
                </c:pt>
                <c:pt idx="70">
                  <c:v>15.964050507246377</c:v>
                </c:pt>
                <c:pt idx="71">
                  <c:v>14.838496462093863</c:v>
                </c:pt>
                <c:pt idx="72">
                  <c:v>14.814480071813284</c:v>
                </c:pt>
                <c:pt idx="73">
                  <c:v>14.872883935599283</c:v>
                </c:pt>
                <c:pt idx="74">
                  <c:v>14.875366274509803</c:v>
                </c:pt>
                <c:pt idx="75">
                  <c:v>15.085665093167702</c:v>
                </c:pt>
                <c:pt idx="76">
                  <c:v>16.478530336283189</c:v>
                </c:pt>
                <c:pt idx="77">
                  <c:v>17.969714361233482</c:v>
                </c:pt>
                <c:pt idx="78">
                  <c:v>18.551676695957823</c:v>
                </c:pt>
                <c:pt idx="79">
                  <c:v>18.633979212598422</c:v>
                </c:pt>
                <c:pt idx="80">
                  <c:v>18.026042755013076</c:v>
                </c:pt>
                <c:pt idx="81">
                  <c:v>15.839948347826088</c:v>
                </c:pt>
                <c:pt idx="82">
                  <c:v>14.624775667244368</c:v>
                </c:pt>
                <c:pt idx="83">
                  <c:v>13.818320657439447</c:v>
                </c:pt>
                <c:pt idx="84">
                  <c:v>13.636454206896554</c:v>
                </c:pt>
                <c:pt idx="85">
                  <c:v>13.639780757314975</c:v>
                </c:pt>
                <c:pt idx="86">
                  <c:v>13.845210712446351</c:v>
                </c:pt>
                <c:pt idx="87">
                  <c:v>14.214183105802048</c:v>
                </c:pt>
                <c:pt idx="88">
                  <c:v>15.555929634042553</c:v>
                </c:pt>
                <c:pt idx="89">
                  <c:v>17.152486440677968</c:v>
                </c:pt>
                <c:pt idx="90">
                  <c:v>17.710763409282698</c:v>
                </c:pt>
                <c:pt idx="91">
                  <c:v>18.107348840336137</c:v>
                </c:pt>
                <c:pt idx="92">
                  <c:v>17.692842209205018</c:v>
                </c:pt>
                <c:pt idx="93">
                  <c:v>15.452313761467892</c:v>
                </c:pt>
                <c:pt idx="94">
                  <c:v>14.391461479634245</c:v>
                </c:pt>
                <c:pt idx="95">
                  <c:v>13.90519970173985</c:v>
                </c:pt>
                <c:pt idx="96">
                  <c:v>13.899218448844884</c:v>
                </c:pt>
                <c:pt idx="97">
                  <c:v>13.77667572368421</c:v>
                </c:pt>
                <c:pt idx="98">
                  <c:v>13.887402782324058</c:v>
                </c:pt>
                <c:pt idx="99">
                  <c:v>14.013526758732736</c:v>
                </c:pt>
                <c:pt idx="100">
                  <c:v>14.927281713823765</c:v>
                </c:pt>
                <c:pt idx="101">
                  <c:v>16.510105463336018</c:v>
                </c:pt>
                <c:pt idx="102">
                  <c:v>17.307425799196785</c:v>
                </c:pt>
                <c:pt idx="103">
                  <c:v>17.682586763052207</c:v>
                </c:pt>
                <c:pt idx="104">
                  <c:v>16.966414102564102</c:v>
                </c:pt>
                <c:pt idx="105">
                  <c:v>15.047724210526313</c:v>
                </c:pt>
                <c:pt idx="106">
                  <c:v>13.751332930897538</c:v>
                </c:pt>
                <c:pt idx="107">
                  <c:v>13.066770229612036</c:v>
                </c:pt>
                <c:pt idx="108">
                  <c:v>13.261278023529412</c:v>
                </c:pt>
                <c:pt idx="109">
                  <c:v>13.74466671875</c:v>
                </c:pt>
                <c:pt idx="110">
                  <c:v>13.559472472783824</c:v>
                </c:pt>
                <c:pt idx="111">
                  <c:v>13.624542311869666</c:v>
                </c:pt>
                <c:pt idx="112">
                  <c:v>14.471739736638268</c:v>
                </c:pt>
                <c:pt idx="113">
                  <c:v>15.724991655119322</c:v>
                </c:pt>
                <c:pt idx="114">
                  <c:v>16.798011831417625</c:v>
                </c:pt>
                <c:pt idx="115">
                  <c:v>16.752248389057751</c:v>
                </c:pt>
                <c:pt idx="116">
                  <c:v>16.215447849056606</c:v>
                </c:pt>
                <c:pt idx="117">
                  <c:v>14.332048755622189</c:v>
                </c:pt>
                <c:pt idx="118">
                  <c:v>13.2518525355273</c:v>
                </c:pt>
                <c:pt idx="119">
                  <c:v>13.040058360655738</c:v>
                </c:pt>
                <c:pt idx="120">
                  <c:v>12.8067197030438</c:v>
                </c:pt>
                <c:pt idx="121">
                  <c:v>12.843418516320472</c:v>
                </c:pt>
                <c:pt idx="122">
                  <c:v>12.93581721068249</c:v>
                </c:pt>
                <c:pt idx="123">
                  <c:v>13.598543597335309</c:v>
                </c:pt>
                <c:pt idx="124">
                  <c:v>14.421010383480825</c:v>
                </c:pt>
                <c:pt idx="125">
                  <c:v>15.958409499999997</c:v>
                </c:pt>
                <c:pt idx="126">
                  <c:v>16.529393744493394</c:v>
                </c:pt>
                <c:pt idx="127">
                  <c:v>16.777330131771595</c:v>
                </c:pt>
                <c:pt idx="128">
                  <c:v>15.728281109489052</c:v>
                </c:pt>
                <c:pt idx="129">
                  <c:v>14.071270553935859</c:v>
                </c:pt>
                <c:pt idx="130">
                  <c:v>12.450824644412192</c:v>
                </c:pt>
                <c:pt idx="131">
                  <c:v>12.414787525325615</c:v>
                </c:pt>
                <c:pt idx="132">
                  <c:v>12.450840983369488</c:v>
                </c:pt>
                <c:pt idx="133">
                  <c:v>12.44635746031746</c:v>
                </c:pt>
                <c:pt idx="134">
                  <c:v>12.312076204169662</c:v>
                </c:pt>
                <c:pt idx="135">
                  <c:v>12.553628637015784</c:v>
                </c:pt>
                <c:pt idx="136">
                  <c:v>13.708011023622047</c:v>
                </c:pt>
                <c:pt idx="137">
                  <c:v>15.202454132762311</c:v>
                </c:pt>
                <c:pt idx="138">
                  <c:v>16.112162078291814</c:v>
                </c:pt>
                <c:pt idx="139">
                  <c:v>16.475907812500001</c:v>
                </c:pt>
                <c:pt idx="140">
                  <c:v>15.778828773919205</c:v>
                </c:pt>
                <c:pt idx="141">
                  <c:v>14.327601072688777</c:v>
                </c:pt>
                <c:pt idx="142">
                  <c:v>13.191620492610836</c:v>
                </c:pt>
                <c:pt idx="143">
                  <c:v>12.560378524244554</c:v>
                </c:pt>
                <c:pt idx="144">
                  <c:v>12.494594033613446</c:v>
                </c:pt>
                <c:pt idx="145">
                  <c:v>12.468399916142557</c:v>
                </c:pt>
                <c:pt idx="146">
                  <c:v>12.320621158408933</c:v>
                </c:pt>
                <c:pt idx="147">
                  <c:v>13.035669485396383</c:v>
                </c:pt>
                <c:pt idx="148">
                  <c:v>14.640643606102635</c:v>
                </c:pt>
                <c:pt idx="149">
                  <c:v>15.903653028413029</c:v>
                </c:pt>
                <c:pt idx="150">
                  <c:v>16.937543916955018</c:v>
                </c:pt>
                <c:pt idx="151">
                  <c:v>17.483070911602212</c:v>
                </c:pt>
                <c:pt idx="152">
                  <c:v>16.642916551724138</c:v>
                </c:pt>
                <c:pt idx="153">
                  <c:v>14.521254423076924</c:v>
                </c:pt>
                <c:pt idx="154">
                  <c:v>13.159156246575343</c:v>
                </c:pt>
                <c:pt idx="155">
                  <c:v>12.919333233082707</c:v>
                </c:pt>
                <c:pt idx="156">
                  <c:v>12.6213584962406</c:v>
                </c:pt>
                <c:pt idx="157">
                  <c:v>12.820429066121337</c:v>
                </c:pt>
                <c:pt idx="158">
                  <c:v>13.335939360978925</c:v>
                </c:pt>
                <c:pt idx="159">
                  <c:v>13.96149293478261</c:v>
                </c:pt>
                <c:pt idx="160">
                  <c:v>14.43975473898305</c:v>
                </c:pt>
                <c:pt idx="161">
                  <c:v>16.127101933739013</c:v>
                </c:pt>
                <c:pt idx="162">
                  <c:v>16.996005121293802</c:v>
                </c:pt>
                <c:pt idx="163">
                  <c:v>17.178343570469799</c:v>
                </c:pt>
                <c:pt idx="164">
                  <c:v>16.351288841259208</c:v>
                </c:pt>
                <c:pt idx="165">
                  <c:v>14.297801178045518</c:v>
                </c:pt>
                <c:pt idx="166">
                  <c:v>13.033212096128171</c:v>
                </c:pt>
                <c:pt idx="167">
                  <c:v>12.571516429047302</c:v>
                </c:pt>
                <c:pt idx="168">
                  <c:v>12.103615016611297</c:v>
                </c:pt>
                <c:pt idx="169">
                  <c:v>11.885815347912526</c:v>
                </c:pt>
                <c:pt idx="170">
                  <c:v>12.026985608465608</c:v>
                </c:pt>
                <c:pt idx="171">
                  <c:v>12.430728695652173</c:v>
                </c:pt>
                <c:pt idx="172">
                  <c:v>13.38888063116371</c:v>
                </c:pt>
                <c:pt idx="173">
                  <c:v>15.303564068241471</c:v>
                </c:pt>
                <c:pt idx="174">
                  <c:v>15.956879108781129</c:v>
                </c:pt>
                <c:pt idx="175">
                  <c:v>16.556891223021587</c:v>
                </c:pt>
                <c:pt idx="176">
                  <c:v>15.721719320705423</c:v>
                </c:pt>
                <c:pt idx="177">
                  <c:v>13.429051674267102</c:v>
                </c:pt>
                <c:pt idx="178">
                  <c:v>11.365400104098896</c:v>
                </c:pt>
                <c:pt idx="179">
                  <c:v>11.209000285899934</c:v>
                </c:pt>
                <c:pt idx="180">
                  <c:v>11.352317414350354</c:v>
                </c:pt>
                <c:pt idx="181">
                  <c:v>11.691951948387096</c:v>
                </c:pt>
                <c:pt idx="182">
                  <c:v>11.874628604501607</c:v>
                </c:pt>
                <c:pt idx="183">
                  <c:v>12.507208020499681</c:v>
                </c:pt>
                <c:pt idx="184">
                  <c:v>13.618055140664961</c:v>
                </c:pt>
                <c:pt idx="185">
                  <c:v>15.559244339502236</c:v>
                </c:pt>
                <c:pt idx="186">
                  <c:v>17.136014675159238</c:v>
                </c:pt>
                <c:pt idx="187">
                  <c:v>17.292486183206108</c:v>
                </c:pt>
                <c:pt idx="188">
                  <c:v>15.776505795814838</c:v>
                </c:pt>
                <c:pt idx="189">
                  <c:v>13.876449936788875</c:v>
                </c:pt>
                <c:pt idx="190">
                  <c:v>12.498509968494014</c:v>
                </c:pt>
                <c:pt idx="191">
                  <c:v>12.66280258956631</c:v>
                </c:pt>
                <c:pt idx="192">
                  <c:v>13.166408180677539</c:v>
                </c:pt>
                <c:pt idx="193">
                  <c:v>13.239164959298686</c:v>
                </c:pt>
                <c:pt idx="194">
                  <c:v>12.704762653316644</c:v>
                </c:pt>
                <c:pt idx="195">
                  <c:v>12.716290856785491</c:v>
                </c:pt>
                <c:pt idx="196">
                  <c:v>13.30050023764853</c:v>
                </c:pt>
                <c:pt idx="197">
                  <c:v>16.132858177278401</c:v>
                </c:pt>
                <c:pt idx="198">
                  <c:v>17.044563640897753</c:v>
                </c:pt>
                <c:pt idx="199">
                  <c:v>17.408821915422884</c:v>
                </c:pt>
                <c:pt idx="200">
                  <c:v>17.075874838709677</c:v>
                </c:pt>
                <c:pt idx="201">
                  <c:v>14.826872346749228</c:v>
                </c:pt>
                <c:pt idx="202">
                  <c:v>13.210213333333336</c:v>
                </c:pt>
                <c:pt idx="203">
                  <c:v>12.58620978986403</c:v>
                </c:pt>
                <c:pt idx="204">
                  <c:v>12.320795530864197</c:v>
                </c:pt>
                <c:pt idx="205">
                  <c:v>12.320795530864197</c:v>
                </c:pt>
                <c:pt idx="206">
                  <c:v>12.090141012345677</c:v>
                </c:pt>
                <c:pt idx="207">
                  <c:v>13.073503797780516</c:v>
                </c:pt>
                <c:pt idx="208">
                  <c:v>14.745717835178352</c:v>
                </c:pt>
                <c:pt idx="209">
                  <c:v>16.276870000000002</c:v>
                </c:pt>
                <c:pt idx="210">
                  <c:v>16.275135465686276</c:v>
                </c:pt>
                <c:pt idx="211">
                  <c:v>17.62728457772338</c:v>
                </c:pt>
                <c:pt idx="212">
                  <c:v>17.064202177370031</c:v>
                </c:pt>
                <c:pt idx="213">
                  <c:v>14.438775838926174</c:v>
                </c:pt>
                <c:pt idx="214">
                  <c:v>12.485704375380866</c:v>
                </c:pt>
                <c:pt idx="215">
                  <c:v>12.008345644768857</c:v>
                </c:pt>
                <c:pt idx="216">
                  <c:v>11.343664845173043</c:v>
                </c:pt>
                <c:pt idx="217">
                  <c:v>11.891941979356405</c:v>
                </c:pt>
                <c:pt idx="218">
                  <c:v>11.450149368932038</c:v>
                </c:pt>
                <c:pt idx="219">
                  <c:v>12.087464641350213</c:v>
                </c:pt>
                <c:pt idx="220">
                  <c:v>13.693375180722892</c:v>
                </c:pt>
                <c:pt idx="221">
                  <c:v>15.381599518072289</c:v>
                </c:pt>
                <c:pt idx="222">
                  <c:v>16.493804367126575</c:v>
                </c:pt>
                <c:pt idx="223">
                  <c:v>17.031993441053263</c:v>
                </c:pt>
                <c:pt idx="224">
                  <c:v>16.014543909415973</c:v>
                </c:pt>
                <c:pt idx="225">
                  <c:v>14.003926329565735</c:v>
                </c:pt>
                <c:pt idx="226">
                  <c:v>13.220859501187649</c:v>
                </c:pt>
                <c:pt idx="227">
                  <c:v>12.008929123222748</c:v>
                </c:pt>
                <c:pt idx="228">
                  <c:v>11.71596888363851</c:v>
                </c:pt>
                <c:pt idx="229">
                  <c:v>11.97911025882353</c:v>
                </c:pt>
                <c:pt idx="230">
                  <c:v>12.582810970760235</c:v>
                </c:pt>
                <c:pt idx="231">
                  <c:v>13.10033987126975</c:v>
                </c:pt>
                <c:pt idx="232">
                  <c:v>15.023531168224299</c:v>
                </c:pt>
                <c:pt idx="233">
                  <c:v>17.17853774680604</c:v>
                </c:pt>
                <c:pt idx="234">
                  <c:v>18.607288662420384</c:v>
                </c:pt>
                <c:pt idx="235">
                  <c:v>18.697440254777067</c:v>
                </c:pt>
                <c:pt idx="236">
                  <c:v>18.116211751152072</c:v>
                </c:pt>
                <c:pt idx="237">
                  <c:v>16.903169545715926</c:v>
                </c:pt>
                <c:pt idx="238">
                  <c:v>15.336804179104478</c:v>
                </c:pt>
                <c:pt idx="239">
                  <c:v>15.266000091638032</c:v>
                </c:pt>
                <c:pt idx="240">
                  <c:v>17.945341867881549</c:v>
                </c:pt>
                <c:pt idx="241">
                  <c:v>18.152248499999999</c:v>
                </c:pt>
                <c:pt idx="242">
                  <c:v>17.416970244179446</c:v>
                </c:pt>
                <c:pt idx="243">
                  <c:v>17.934565623582767</c:v>
                </c:pt>
                <c:pt idx="244">
                  <c:v>19.56465484489566</c:v>
                </c:pt>
                <c:pt idx="245">
                  <c:v>20.291626831738888</c:v>
                </c:pt>
                <c:pt idx="246">
                  <c:v>19.69404730552424</c:v>
                </c:pt>
                <c:pt idx="247">
                  <c:v>19.114810620067647</c:v>
                </c:pt>
                <c:pt idx="248">
                  <c:v>17.780860258281866</c:v>
                </c:pt>
                <c:pt idx="249">
                  <c:v>14.447076936936938</c:v>
                </c:pt>
                <c:pt idx="250">
                  <c:v>13.999104946478875</c:v>
                </c:pt>
                <c:pt idx="251">
                  <c:v>12.813417587373166</c:v>
                </c:pt>
                <c:pt idx="252">
                  <c:v>12.931969431626339</c:v>
                </c:pt>
                <c:pt idx="253">
                  <c:v>12.647772067415731</c:v>
                </c:pt>
                <c:pt idx="254">
                  <c:v>12.385566162464986</c:v>
                </c:pt>
                <c:pt idx="255">
                  <c:v>13.302835337423312</c:v>
                </c:pt>
                <c:pt idx="256">
                  <c:v>14.814573504178272</c:v>
                </c:pt>
                <c:pt idx="257">
                  <c:v>16.609437015590203</c:v>
                </c:pt>
                <c:pt idx="258">
                  <c:v>17.835360644444446</c:v>
                </c:pt>
                <c:pt idx="259">
                  <c:v>18.010220409972302</c:v>
                </c:pt>
                <c:pt idx="260">
                  <c:v>17.618662765486725</c:v>
                </c:pt>
                <c:pt idx="261">
                  <c:v>14.795876357615892</c:v>
                </c:pt>
                <c:pt idx="262">
                  <c:v>13.70774084848485</c:v>
                </c:pt>
                <c:pt idx="263">
                  <c:v>13.479587084708472</c:v>
                </c:pt>
                <c:pt idx="264">
                  <c:v>13.949166746987951</c:v>
                </c:pt>
                <c:pt idx="265">
                  <c:v>14.551586535947711</c:v>
                </c:pt>
                <c:pt idx="266">
                  <c:v>16.542782882001088</c:v>
                </c:pt>
                <c:pt idx="267">
                  <c:v>17.302865982532751</c:v>
                </c:pt>
                <c:pt idx="268">
                  <c:v>18.369759671951886</c:v>
                </c:pt>
                <c:pt idx="269">
                  <c:v>20.543494746040416</c:v>
                </c:pt>
                <c:pt idx="270">
                  <c:v>21.61208982035928</c:v>
                </c:pt>
                <c:pt idx="271">
                  <c:v>21.670273300813008</c:v>
                </c:pt>
                <c:pt idx="272">
                  <c:v>20.708439308481903</c:v>
                </c:pt>
                <c:pt idx="273">
                  <c:v>17.918450535424554</c:v>
                </c:pt>
                <c:pt idx="274">
                  <c:v>16.44442038918919</c:v>
                </c:pt>
                <c:pt idx="275">
                  <c:v>15.963655180592992</c:v>
                </c:pt>
                <c:pt idx="276">
                  <c:v>16.229386774020401</c:v>
                </c:pt>
                <c:pt idx="277">
                  <c:v>16.428111730048204</c:v>
                </c:pt>
                <c:pt idx="278">
                  <c:v>16.692557498663817</c:v>
                </c:pt>
                <c:pt idx="279">
                  <c:v>17.513250501600851</c:v>
                </c:pt>
                <c:pt idx="280">
                  <c:v>19.242249032943679</c:v>
                </c:pt>
                <c:pt idx="281">
                  <c:v>21.561130164107993</c:v>
                </c:pt>
                <c:pt idx="282">
                  <c:v>22.2957902908514</c:v>
                </c:pt>
                <c:pt idx="283">
                  <c:v>22.613164186046514</c:v>
                </c:pt>
                <c:pt idx="284">
                  <c:v>21.836226111696526</c:v>
                </c:pt>
                <c:pt idx="285">
                  <c:v>19.077957463312369</c:v>
                </c:pt>
                <c:pt idx="286">
                  <c:v>18.582307689097547</c:v>
                </c:pt>
                <c:pt idx="287">
                  <c:v>18.013793030777254</c:v>
                </c:pt>
                <c:pt idx="288">
                  <c:v>17.714411482254697</c:v>
                </c:pt>
                <c:pt idx="289">
                  <c:v>17.592202349272348</c:v>
                </c:pt>
                <c:pt idx="290">
                  <c:v>17.480052946659761</c:v>
                </c:pt>
                <c:pt idx="291">
                  <c:v>19.097765451729479</c:v>
                </c:pt>
                <c:pt idx="292">
                  <c:v>20.490842272727271</c:v>
                </c:pt>
                <c:pt idx="293">
                  <c:v>22.168197439339181</c:v>
                </c:pt>
                <c:pt idx="294">
                  <c:v>23.741202134427908</c:v>
                </c:pt>
                <c:pt idx="295">
                  <c:v>24.628045058643547</c:v>
                </c:pt>
                <c:pt idx="296">
                  <c:v>25.938191227364182</c:v>
                </c:pt>
                <c:pt idx="297">
                  <c:v>25.711433370165746</c:v>
                </c:pt>
                <c:pt idx="298">
                  <c:v>24.583743079252905</c:v>
                </c:pt>
                <c:pt idx="299">
                  <c:v>22.949018475517413</c:v>
                </c:pt>
                <c:pt idx="300">
                  <c:v>23.310804375313598</c:v>
                </c:pt>
                <c:pt idx="301">
                  <c:v>21.831207261785359</c:v>
                </c:pt>
                <c:pt idx="302">
                  <c:v>20.535413179769655</c:v>
                </c:pt>
                <c:pt idx="303">
                  <c:v>20.588243009466865</c:v>
                </c:pt>
                <c:pt idx="304">
                  <c:v>22.290301420765029</c:v>
                </c:pt>
                <c:pt idx="305">
                  <c:v>23.253473002973244</c:v>
                </c:pt>
                <c:pt idx="306">
                  <c:v>24.124939339576148</c:v>
                </c:pt>
                <c:pt idx="307">
                  <c:v>24.721229872423947</c:v>
                </c:pt>
                <c:pt idx="308">
                  <c:v>24.121481045364892</c:v>
                </c:pt>
                <c:pt idx="309">
                  <c:v>19.29375352154532</c:v>
                </c:pt>
                <c:pt idx="310">
                  <c:v>19.191711980198018</c:v>
                </c:pt>
                <c:pt idx="311">
                  <c:v>19.21042101427868</c:v>
                </c:pt>
                <c:pt idx="312">
                  <c:v>18.627577146733387</c:v>
                </c:pt>
                <c:pt idx="313">
                  <c:v>18.494623936227512</c:v>
                </c:pt>
                <c:pt idx="314">
                  <c:v>19.430380324227428</c:v>
                </c:pt>
                <c:pt idx="315">
                  <c:v>20.128388550003887</c:v>
                </c:pt>
                <c:pt idx="316">
                  <c:v>22.123891001426806</c:v>
                </c:pt>
                <c:pt idx="317">
                  <c:v>24.461840277174598</c:v>
                </c:pt>
                <c:pt idx="318">
                  <c:v>25.063317755523766</c:v>
                </c:pt>
                <c:pt idx="319">
                  <c:v>25.055593599368219</c:v>
                </c:pt>
                <c:pt idx="320">
                  <c:v>23.934552441416088</c:v>
                </c:pt>
                <c:pt idx="321">
                  <c:v>21.68774344853961</c:v>
                </c:pt>
                <c:pt idx="322">
                  <c:v>19.258953223863323</c:v>
                </c:pt>
                <c:pt idx="323">
                  <c:v>18.172449686679752</c:v>
                </c:pt>
                <c:pt idx="324">
                  <c:v>17.963253103584794</c:v>
                </c:pt>
                <c:pt idx="325">
                  <c:v>18.417701542642476</c:v>
                </c:pt>
                <c:pt idx="326">
                  <c:v>19.15439202053896</c:v>
                </c:pt>
                <c:pt idx="327">
                  <c:v>21.089586729113499</c:v>
                </c:pt>
                <c:pt idx="328">
                  <c:v>23.627812107356601</c:v>
                </c:pt>
                <c:pt idx="329">
                  <c:v>27.077083807360331</c:v>
                </c:pt>
                <c:pt idx="330">
                  <c:v>29.529520089856451</c:v>
                </c:pt>
                <c:pt idx="331">
                  <c:v>28.719224527870502</c:v>
                </c:pt>
                <c:pt idx="332">
                  <c:v>26.190838123695045</c:v>
                </c:pt>
                <c:pt idx="333">
                  <c:v>22.1704491808567</c:v>
                </c:pt>
                <c:pt idx="334">
                  <c:v>20.159667844224572</c:v>
                </c:pt>
                <c:pt idx="335">
                  <c:v>18.912976584452075</c:v>
                </c:pt>
                <c:pt idx="336">
                  <c:v>18.350993776334974</c:v>
                </c:pt>
                <c:pt idx="337">
                  <c:v>17.947687811758069</c:v>
                </c:pt>
                <c:pt idx="338">
                  <c:v>17.555121428739501</c:v>
                </c:pt>
                <c:pt idx="339">
                  <c:v>17.098291318185879</c:v>
                </c:pt>
                <c:pt idx="340">
                  <c:v>18.79802600670353</c:v>
                </c:pt>
                <c:pt idx="341">
                  <c:v>20.67289043251548</c:v>
                </c:pt>
                <c:pt idx="342">
                  <c:v>22.14369741903635</c:v>
                </c:pt>
                <c:pt idx="343">
                  <c:v>22.561201216087628</c:v>
                </c:pt>
                <c:pt idx="344">
                  <c:v>21.349281621043172</c:v>
                </c:pt>
                <c:pt idx="345">
                  <c:v>16.942015380422983</c:v>
                </c:pt>
                <c:pt idx="346">
                  <c:v>16.45545231409448</c:v>
                </c:pt>
                <c:pt idx="347">
                  <c:v>14.928281098887954</c:v>
                </c:pt>
                <c:pt idx="348">
                  <c:v>15.119044802471862</c:v>
                </c:pt>
                <c:pt idx="349">
                  <c:v>15.319750387746742</c:v>
                </c:pt>
                <c:pt idx="350">
                  <c:v>15.744460688373291</c:v>
                </c:pt>
                <c:pt idx="351">
                  <c:v>17.144481410100138</c:v>
                </c:pt>
                <c:pt idx="352">
                  <c:v>18.80138447236412</c:v>
                </c:pt>
                <c:pt idx="353">
                  <c:v>21.303782687765594</c:v>
                </c:pt>
                <c:pt idx="354">
                  <c:v>23.195828018657661</c:v>
                </c:pt>
                <c:pt idx="355">
                  <c:v>23.790682672320038</c:v>
                </c:pt>
                <c:pt idx="356">
                  <c:v>22.297219874012143</c:v>
                </c:pt>
                <c:pt idx="357">
                  <c:v>19.007002223388955</c:v>
                </c:pt>
                <c:pt idx="358">
                  <c:v>15.442266970262766</c:v>
                </c:pt>
                <c:pt idx="359">
                  <c:v>14.095251678217643</c:v>
                </c:pt>
                <c:pt idx="360">
                  <c:v>13.937065198225937</c:v>
                </c:pt>
                <c:pt idx="361">
                  <c:v>14.229194062136656</c:v>
                </c:pt>
                <c:pt idx="362">
                  <c:v>14.56081233467536</c:v>
                </c:pt>
                <c:pt idx="363">
                  <c:v>15.659985684514909</c:v>
                </c:pt>
                <c:pt idx="364">
                  <c:v>17.314017419463891</c:v>
                </c:pt>
                <c:pt idx="365">
                  <c:v>20.361284485289534</c:v>
                </c:pt>
                <c:pt idx="366">
                  <c:v>22.297439180106036</c:v>
                </c:pt>
                <c:pt idx="367">
                  <c:v>22.95721746437512</c:v>
                </c:pt>
                <c:pt idx="368">
                  <c:v>21.478332316844444</c:v>
                </c:pt>
                <c:pt idx="369">
                  <c:v>17.646215038588753</c:v>
                </c:pt>
                <c:pt idx="370">
                  <c:v>14.776290814327659</c:v>
                </c:pt>
                <c:pt idx="371">
                  <c:v>13.470910902505468</c:v>
                </c:pt>
                <c:pt idx="372">
                  <c:v>13.147313629620525</c:v>
                </c:pt>
                <c:pt idx="373">
                  <c:v>12.914709441201074</c:v>
                </c:pt>
                <c:pt idx="374">
                  <c:v>14.166975992867354</c:v>
                </c:pt>
                <c:pt idx="375">
                  <c:v>14.86356810813877</c:v>
                </c:pt>
                <c:pt idx="376">
                  <c:v>17.168010545968091</c:v>
                </c:pt>
                <c:pt idx="377">
                  <c:v>19.321469289877651</c:v>
                </c:pt>
                <c:pt idx="378">
                  <c:v>20.609973612144014</c:v>
                </c:pt>
                <c:pt idx="379">
                  <c:v>21.425414939239211</c:v>
                </c:pt>
                <c:pt idx="380">
                  <c:v>19.840991242992878</c:v>
                </c:pt>
                <c:pt idx="381">
                  <c:v>15.701052711558551</c:v>
                </c:pt>
                <c:pt idx="382">
                  <c:v>13.451829690074337</c:v>
                </c:pt>
                <c:pt idx="383">
                  <c:v>13.197587070378558</c:v>
                </c:pt>
                <c:pt idx="384">
                  <c:v>12.297877407965332</c:v>
                </c:pt>
                <c:pt idx="385">
                  <c:v>12.338403207734281</c:v>
                </c:pt>
                <c:pt idx="386">
                  <c:v>12.534060581534513</c:v>
                </c:pt>
                <c:pt idx="387">
                  <c:v>14.011100005608357</c:v>
                </c:pt>
                <c:pt idx="388">
                  <c:v>16.932581820063564</c:v>
                </c:pt>
                <c:pt idx="389">
                  <c:v>20.120809963647314</c:v>
                </c:pt>
                <c:pt idx="390">
                  <c:v>21.792841047659941</c:v>
                </c:pt>
                <c:pt idx="391">
                  <c:v>21.914333099170719</c:v>
                </c:pt>
                <c:pt idx="392">
                  <c:v>20.919435669509809</c:v>
                </c:pt>
                <c:pt idx="393">
                  <c:v>16.497391472553058</c:v>
                </c:pt>
                <c:pt idx="394">
                  <c:v>13.354512362238358</c:v>
                </c:pt>
                <c:pt idx="395">
                  <c:v>12.125333287888925</c:v>
                </c:pt>
                <c:pt idx="396">
                  <c:v>12.254820203325288</c:v>
                </c:pt>
                <c:pt idx="397">
                  <c:v>12.915544549495431</c:v>
                </c:pt>
                <c:pt idx="398">
                  <c:v>14.11614096632603</c:v>
                </c:pt>
                <c:pt idx="399">
                  <c:v>15.485694199638006</c:v>
                </c:pt>
                <c:pt idx="400">
                  <c:v>17.874610455938342</c:v>
                </c:pt>
                <c:pt idx="401">
                  <c:v>21.17184292103477</c:v>
                </c:pt>
                <c:pt idx="402">
                  <c:v>22.590250983166179</c:v>
                </c:pt>
                <c:pt idx="403">
                  <c:v>22.829901777141416</c:v>
                </c:pt>
                <c:pt idx="404">
                  <c:v>21.333481440307903</c:v>
                </c:pt>
                <c:pt idx="405">
                  <c:v>17.193442260876889</c:v>
                </c:pt>
                <c:pt idx="406">
                  <c:v>13.389141347691606</c:v>
                </c:pt>
                <c:pt idx="407">
                  <c:v>13.193326769720468</c:v>
                </c:pt>
                <c:pt idx="408">
                  <c:v>12.601414288574508</c:v>
                </c:pt>
                <c:pt idx="409">
                  <c:v>12.013848305869756</c:v>
                </c:pt>
                <c:pt idx="410">
                  <c:v>12.24548177780791</c:v>
                </c:pt>
                <c:pt idx="411">
                  <c:v>13.748638772002607</c:v>
                </c:pt>
                <c:pt idx="412">
                  <c:v>16.72530169914895</c:v>
                </c:pt>
                <c:pt idx="413">
                  <c:v>19.745056329079304</c:v>
                </c:pt>
                <c:pt idx="414">
                  <c:v>21.296642530058733</c:v>
                </c:pt>
                <c:pt idx="415">
                  <c:v>22.081623842072318</c:v>
                </c:pt>
                <c:pt idx="416">
                  <c:v>21.502038080320677</c:v>
                </c:pt>
                <c:pt idx="417">
                  <c:v>16.503528580382191</c:v>
                </c:pt>
                <c:pt idx="418">
                  <c:v>13.108574900112176</c:v>
                </c:pt>
                <c:pt idx="419">
                  <c:v>12.140451848705212</c:v>
                </c:pt>
                <c:pt idx="420">
                  <c:v>10.848872334337601</c:v>
                </c:pt>
                <c:pt idx="421">
                  <c:v>10.968276603633667</c:v>
                </c:pt>
                <c:pt idx="422">
                  <c:v>12.019553444220429</c:v>
                </c:pt>
                <c:pt idx="423">
                  <c:v>12.573022276896298</c:v>
                </c:pt>
                <c:pt idx="424">
                  <c:v>15.104035498858307</c:v>
                </c:pt>
                <c:pt idx="425">
                  <c:v>18.704637160626422</c:v>
                </c:pt>
                <c:pt idx="426">
                  <c:v>21.47643040220574</c:v>
                </c:pt>
                <c:pt idx="427">
                  <c:v>22.783060799434619</c:v>
                </c:pt>
                <c:pt idx="428">
                  <c:v>21.664746110724117</c:v>
                </c:pt>
                <c:pt idx="429">
                  <c:v>17.69832450432488</c:v>
                </c:pt>
                <c:pt idx="430">
                  <c:v>13.856368208374308</c:v>
                </c:pt>
                <c:pt idx="431">
                  <c:v>11.626979463148656</c:v>
                </c:pt>
                <c:pt idx="432">
                  <c:v>11.912482460245139</c:v>
                </c:pt>
                <c:pt idx="433">
                  <c:v>12.774070457283837</c:v>
                </c:pt>
                <c:pt idx="434">
                  <c:v>12.588532202778278</c:v>
                </c:pt>
                <c:pt idx="435">
                  <c:v>14.460242611377067</c:v>
                </c:pt>
                <c:pt idx="436">
                  <c:v>16.908873215193193</c:v>
                </c:pt>
                <c:pt idx="437">
                  <c:v>20.481484156076064</c:v>
                </c:pt>
                <c:pt idx="438">
                  <c:v>22.769582325798488</c:v>
                </c:pt>
                <c:pt idx="439">
                  <c:v>23.139488431090243</c:v>
                </c:pt>
                <c:pt idx="440">
                  <c:v>21.379311023190702</c:v>
                </c:pt>
                <c:pt idx="441">
                  <c:v>16.905867199727521</c:v>
                </c:pt>
                <c:pt idx="442">
                  <c:v>12.768435094870675</c:v>
                </c:pt>
                <c:pt idx="443">
                  <c:v>11.673507976029537</c:v>
                </c:pt>
                <c:pt idx="444">
                  <c:v>11.136081234755425</c:v>
                </c:pt>
                <c:pt idx="445">
                  <c:v>12.017136557273906</c:v>
                </c:pt>
                <c:pt idx="446">
                  <c:v>12.177019260588917</c:v>
                </c:pt>
                <c:pt idx="447">
                  <c:v>12.506265031351532</c:v>
                </c:pt>
                <c:pt idx="448">
                  <c:v>16.786445628249705</c:v>
                </c:pt>
                <c:pt idx="449">
                  <c:v>20.430757523364857</c:v>
                </c:pt>
                <c:pt idx="450">
                  <c:v>22.125348348420076</c:v>
                </c:pt>
                <c:pt idx="451">
                  <c:v>22.96435954431124</c:v>
                </c:pt>
                <c:pt idx="452">
                  <c:v>21.274870641044963</c:v>
                </c:pt>
                <c:pt idx="453">
                  <c:v>15.053516971816499</c:v>
                </c:pt>
                <c:pt idx="454">
                  <c:v>11.612443335946223</c:v>
                </c:pt>
                <c:pt idx="455">
                  <c:v>11.850875438645074</c:v>
                </c:pt>
                <c:pt idx="456">
                  <c:v>11.539986363690357</c:v>
                </c:pt>
                <c:pt idx="457">
                  <c:v>11.554624169525383</c:v>
                </c:pt>
                <c:pt idx="458">
                  <c:v>11.535583289090244</c:v>
                </c:pt>
                <c:pt idx="459">
                  <c:v>13.236971943283196</c:v>
                </c:pt>
                <c:pt idx="460">
                  <c:v>15.563325457508146</c:v>
                </c:pt>
                <c:pt idx="461">
                  <c:v>19.033451117302018</c:v>
                </c:pt>
                <c:pt idx="462">
                  <c:v>21.594612489347227</c:v>
                </c:pt>
                <c:pt idx="463">
                  <c:v>22.341064272211721</c:v>
                </c:pt>
                <c:pt idx="464">
                  <c:v>21.383867706586596</c:v>
                </c:pt>
                <c:pt idx="465">
                  <c:v>15.135988022787814</c:v>
                </c:pt>
                <c:pt idx="466">
                  <c:v>11.265783518626952</c:v>
                </c:pt>
                <c:pt idx="467">
                  <c:v>11.196951165758033</c:v>
                </c:pt>
                <c:pt idx="468">
                  <c:v>11.341364618819185</c:v>
                </c:pt>
                <c:pt idx="469">
                  <c:v>11.038223478857917</c:v>
                </c:pt>
                <c:pt idx="470">
                  <c:v>11.820876544644587</c:v>
                </c:pt>
                <c:pt idx="471">
                  <c:v>12.668050537626014</c:v>
                </c:pt>
                <c:pt idx="472">
                  <c:v>14.349194224695914</c:v>
                </c:pt>
                <c:pt idx="473">
                  <c:v>18.573682074987158</c:v>
                </c:pt>
                <c:pt idx="474">
                  <c:v>21.075582659979563</c:v>
                </c:pt>
                <c:pt idx="475">
                  <c:v>21.934171680173964</c:v>
                </c:pt>
                <c:pt idx="476">
                  <c:v>20.183856419094372</c:v>
                </c:pt>
                <c:pt idx="477">
                  <c:v>14.668886089860097</c:v>
                </c:pt>
                <c:pt idx="478">
                  <c:v>13.116793207995553</c:v>
                </c:pt>
                <c:pt idx="479">
                  <c:v>11.587527337264556</c:v>
                </c:pt>
                <c:pt idx="480">
                  <c:v>11.410685103497665</c:v>
                </c:pt>
                <c:pt idx="481">
                  <c:v>10.962921766578269</c:v>
                </c:pt>
                <c:pt idx="482">
                  <c:v>12.306769438677289</c:v>
                </c:pt>
                <c:pt idx="483">
                  <c:v>14.322954549544146</c:v>
                </c:pt>
                <c:pt idx="484">
                  <c:v>16.320114031558717</c:v>
                </c:pt>
                <c:pt idx="485">
                  <c:v>20.408865102119229</c:v>
                </c:pt>
                <c:pt idx="486">
                  <c:v>22.678842606822212</c:v>
                </c:pt>
                <c:pt idx="487">
                  <c:v>23.811304326787372</c:v>
                </c:pt>
                <c:pt idx="488">
                  <c:v>22.885905019223255</c:v>
                </c:pt>
                <c:pt idx="489">
                  <c:v>19.599885108199427</c:v>
                </c:pt>
                <c:pt idx="490">
                  <c:v>14.642229692359008</c:v>
                </c:pt>
                <c:pt idx="491">
                  <c:v>14.504207458476968</c:v>
                </c:pt>
                <c:pt idx="492">
                  <c:v>13.276173178936929</c:v>
                </c:pt>
                <c:pt idx="493">
                  <c:v>13.285525169135608</c:v>
                </c:pt>
                <c:pt idx="494">
                  <c:v>14.012386530483075</c:v>
                </c:pt>
                <c:pt idx="495">
                  <c:v>15.064304733277002</c:v>
                </c:pt>
                <c:pt idx="496">
                  <c:v>18.884428529751958</c:v>
                </c:pt>
                <c:pt idx="497">
                  <c:v>23.749918642964651</c:v>
                </c:pt>
                <c:pt idx="498">
                  <c:v>25.915469273875591</c:v>
                </c:pt>
                <c:pt idx="499">
                  <c:v>26.728387088469525</c:v>
                </c:pt>
                <c:pt idx="500">
                  <c:v>25.743647352205738</c:v>
                </c:pt>
                <c:pt idx="501">
                  <c:v>19.454745288941563</c:v>
                </c:pt>
                <c:pt idx="502">
                  <c:v>16.213117047494041</c:v>
                </c:pt>
                <c:pt idx="503">
                  <c:v>15.297616052902828</c:v>
                </c:pt>
                <c:pt idx="504">
                  <c:v>15.809905245775015</c:v>
                </c:pt>
                <c:pt idx="505">
                  <c:v>15.470603955437484</c:v>
                </c:pt>
                <c:pt idx="506">
                  <c:v>14.199580889760856</c:v>
                </c:pt>
                <c:pt idx="507">
                  <c:v>14.796865809551466</c:v>
                </c:pt>
                <c:pt idx="508">
                  <c:v>17.141417500370839</c:v>
                </c:pt>
                <c:pt idx="509">
                  <c:v>20.598231583240956</c:v>
                </c:pt>
                <c:pt idx="510">
                  <c:v>22.467440708011083</c:v>
                </c:pt>
                <c:pt idx="511">
                  <c:v>23.624259122692997</c:v>
                </c:pt>
                <c:pt idx="512">
                  <c:v>22.151354742131158</c:v>
                </c:pt>
                <c:pt idx="513">
                  <c:v>16.919334818278482</c:v>
                </c:pt>
                <c:pt idx="514">
                  <c:v>13.51582581876737</c:v>
                </c:pt>
                <c:pt idx="515">
                  <c:v>13.050714784512635</c:v>
                </c:pt>
                <c:pt idx="516">
                  <c:v>11.884831851720296</c:v>
                </c:pt>
                <c:pt idx="517">
                  <c:v>11.862106056761849</c:v>
                </c:pt>
                <c:pt idx="518">
                  <c:v>12.044434137170589</c:v>
                </c:pt>
                <c:pt idx="519">
                  <c:v>12.249700000000001</c:v>
                </c:pt>
                <c:pt idx="520">
                  <c:v>14.173238435921157</c:v>
                </c:pt>
                <c:pt idx="521">
                  <c:v>17.187325504130328</c:v>
                </c:pt>
                <c:pt idx="522">
                  <c:v>18.590277910045476</c:v>
                </c:pt>
                <c:pt idx="523">
                  <c:v>19.144730647139056</c:v>
                </c:pt>
                <c:pt idx="524">
                  <c:v>18.010201975143527</c:v>
                </c:pt>
                <c:pt idx="525">
                  <c:v>13.82617679571503</c:v>
                </c:pt>
                <c:pt idx="526">
                  <c:v>11.413120213111565</c:v>
                </c:pt>
                <c:pt idx="527">
                  <c:v>11.03299455706949</c:v>
                </c:pt>
                <c:pt idx="528">
                  <c:v>10.671257789299865</c:v>
                </c:pt>
                <c:pt idx="529">
                  <c:v>10.40572595752729</c:v>
                </c:pt>
                <c:pt idx="530">
                  <c:v>10.903248958980011</c:v>
                </c:pt>
                <c:pt idx="531">
                  <c:v>11.423650771414254</c:v>
                </c:pt>
                <c:pt idx="532">
                  <c:v>13.521449304526751</c:v>
                </c:pt>
                <c:pt idx="533">
                  <c:v>16.760957359852874</c:v>
                </c:pt>
                <c:pt idx="534">
                  <c:v>18.368232955936502</c:v>
                </c:pt>
                <c:pt idx="535">
                  <c:v>19.055075008562412</c:v>
                </c:pt>
                <c:pt idx="536">
                  <c:v>18.023002269147423</c:v>
                </c:pt>
                <c:pt idx="537">
                  <c:v>13.852877985716621</c:v>
                </c:pt>
                <c:pt idx="538">
                  <c:v>11.44653961367078</c:v>
                </c:pt>
                <c:pt idx="539">
                  <c:v>11.074735079609974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C-4750-ABD8-270ACB07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9904"/>
        <c:axId val="1815757520"/>
      </c:lineChart>
      <c:dateAx>
        <c:axId val="1815749904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752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57520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9904"/>
        <c:crosses val="autoZero"/>
        <c:crossBetween val="between"/>
        <c:majorUnit val="2"/>
      </c:valAx>
      <c:dateAx>
        <c:axId val="181575806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52624"/>
        <c:crosses val="autoZero"/>
        <c:auto val="1"/>
        <c:lblOffset val="100"/>
        <c:baseTimeUnit val="months"/>
      </c:dateAx>
      <c:valAx>
        <c:axId val="181575262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8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422371257706291"/>
          <c:y val="0.15451396873477424"/>
          <c:w val="0.3970917225950783"/>
          <c:h val="4.3402777777777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4608853423523664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2"/>
          <c:w val="0.8814327301724231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'Electricity-A'!$E$41:$E$106</c:f>
              <c:numCache>
                <c:formatCode>General</c:formatCode>
                <c:ptCount val="66"/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4-4318-8AE5-40D9513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9696"/>
        <c:axId val="181575915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'Electricity-A'!$C$41:$C$106</c:f>
              <c:numCache>
                <c:formatCode>0.00</c:formatCode>
                <c:ptCount val="66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2.5</c:v>
                </c:pt>
                <c:pt idx="14">
                  <c:v>3.1</c:v>
                </c:pt>
                <c:pt idx="15">
                  <c:v>3.5</c:v>
                </c:pt>
                <c:pt idx="16">
                  <c:v>3.7</c:v>
                </c:pt>
                <c:pt idx="17">
                  <c:v>4.0869737195000004</c:v>
                </c:pt>
                <c:pt idx="18">
                  <c:v>4.3026260775000003</c:v>
                </c:pt>
                <c:pt idx="19">
                  <c:v>4.6354266650999998</c:v>
                </c:pt>
                <c:pt idx="20">
                  <c:v>5.3572139178000002</c:v>
                </c:pt>
                <c:pt idx="21">
                  <c:v>6.2015212975000003</c:v>
                </c:pt>
                <c:pt idx="22">
                  <c:v>6.8406523882999997</c:v>
                </c:pt>
                <c:pt idx="23">
                  <c:v>7.1883668853999998</c:v>
                </c:pt>
                <c:pt idx="24">
                  <c:v>7.5589810956000001</c:v>
                </c:pt>
                <c:pt idx="25">
                  <c:v>7.7918994672000004</c:v>
                </c:pt>
                <c:pt idx="26">
                  <c:v>7.4058137809</c:v>
                </c:pt>
                <c:pt idx="27">
                  <c:v>7.4107566952999999</c:v>
                </c:pt>
                <c:pt idx="28">
                  <c:v>7.4911297113000002</c:v>
                </c:pt>
                <c:pt idx="29">
                  <c:v>7.6431419713000004</c:v>
                </c:pt>
                <c:pt idx="30">
                  <c:v>7.8491344834000003</c:v>
                </c:pt>
                <c:pt idx="31">
                  <c:v>8.0534852996000001</c:v>
                </c:pt>
                <c:pt idx="32">
                  <c:v>8.2336742423999993</c:v>
                </c:pt>
                <c:pt idx="33">
                  <c:v>8.3360960115000005</c:v>
                </c:pt>
                <c:pt idx="34">
                  <c:v>8.4048741943999996</c:v>
                </c:pt>
                <c:pt idx="35">
                  <c:v>8.4030444212000006</c:v>
                </c:pt>
                <c:pt idx="36">
                  <c:v>8.3597411438000009</c:v>
                </c:pt>
                <c:pt idx="37">
                  <c:v>8.4310266171000006</c:v>
                </c:pt>
                <c:pt idx="38">
                  <c:v>8.2605004342000008</c:v>
                </c:pt>
                <c:pt idx="39">
                  <c:v>8.1643699903000009</c:v>
                </c:pt>
                <c:pt idx="40">
                  <c:v>8.2355809661000006</c:v>
                </c:pt>
                <c:pt idx="41">
                  <c:v>8.5844156740000006</c:v>
                </c:pt>
                <c:pt idx="42">
                  <c:v>8.4456714849000001</c:v>
                </c:pt>
                <c:pt idx="43">
                  <c:v>8.7199791537000007</c:v>
                </c:pt>
                <c:pt idx="44">
                  <c:v>8.9459578119999996</c:v>
                </c:pt>
                <c:pt idx="45">
                  <c:v>9.4275651531999998</c:v>
                </c:pt>
                <c:pt idx="46">
                  <c:v>10.402749838</c:v>
                </c:pt>
                <c:pt idx="47">
                  <c:v>10.651059168</c:v>
                </c:pt>
                <c:pt idx="48">
                  <c:v>11.26296361</c:v>
                </c:pt>
                <c:pt idx="49">
                  <c:v>11.507838975</c:v>
                </c:pt>
                <c:pt idx="50">
                  <c:v>11.536084188</c:v>
                </c:pt>
                <c:pt idx="51">
                  <c:v>11.716863537</c:v>
                </c:pt>
                <c:pt idx="52">
                  <c:v>11.878472863000001</c:v>
                </c:pt>
                <c:pt idx="53">
                  <c:v>12.126361611</c:v>
                </c:pt>
                <c:pt idx="54">
                  <c:v>12.517944941</c:v>
                </c:pt>
                <c:pt idx="55">
                  <c:v>12.651297210999999</c:v>
                </c:pt>
                <c:pt idx="56">
                  <c:v>12.548915124000001</c:v>
                </c:pt>
                <c:pt idx="57">
                  <c:v>12.887100192</c:v>
                </c:pt>
                <c:pt idx="58">
                  <c:v>12.86927803</c:v>
                </c:pt>
                <c:pt idx="59">
                  <c:v>13.014351142000001</c:v>
                </c:pt>
                <c:pt idx="60">
                  <c:v>13.155760722</c:v>
                </c:pt>
                <c:pt idx="61">
                  <c:v>13.657926442000001</c:v>
                </c:pt>
                <c:pt idx="62">
                  <c:v>15.038708516</c:v>
                </c:pt>
                <c:pt idx="63">
                  <c:v>15.981897768</c:v>
                </c:pt>
                <c:pt idx="64">
                  <c:v>15.855904972999999</c:v>
                </c:pt>
                <c:pt idx="65">
                  <c:v>16.198117991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4-4318-8AE5-40D951352DB8}"/>
            </c:ext>
          </c:extLst>
        </c:ser>
        <c:ser>
          <c:idx val="1"/>
          <c:order val="1"/>
          <c:tx>
            <c:strRef>
              <c:f>'Electricity-A'!$A$110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'Electricity-A'!$D$41:$D$106</c:f>
              <c:numCache>
                <c:formatCode>0.00</c:formatCode>
                <c:ptCount val="66"/>
                <c:pt idx="0">
                  <c:v>27.351262162162165</c:v>
                </c:pt>
                <c:pt idx="1">
                  <c:v>27.076834782608699</c:v>
                </c:pt>
                <c:pt idx="2">
                  <c:v>26.80785960264901</c:v>
                </c:pt>
                <c:pt idx="3">
                  <c:v>25.439836601307189</c:v>
                </c:pt>
                <c:pt idx="4">
                  <c:v>25.11158064516129</c:v>
                </c:pt>
                <c:pt idx="5">
                  <c:v>23.724464761904759</c:v>
                </c:pt>
                <c:pt idx="6">
                  <c:v>22.104391358024689</c:v>
                </c:pt>
                <c:pt idx="7">
                  <c:v>21.442583233532932</c:v>
                </c:pt>
                <c:pt idx="8">
                  <c:v>20.579950574712644</c:v>
                </c:pt>
                <c:pt idx="9">
                  <c:v>18.666046866485015</c:v>
                </c:pt>
                <c:pt idx="10">
                  <c:v>17.655771134020618</c:v>
                </c:pt>
                <c:pt idx="11">
                  <c:v>17.683513086419751</c:v>
                </c:pt>
                <c:pt idx="12">
                  <c:v>17.878484210526317</c:v>
                </c:pt>
                <c:pt idx="13">
                  <c:v>17.53286036036036</c:v>
                </c:pt>
                <c:pt idx="14">
                  <c:v>19.579901825557808</c:v>
                </c:pt>
                <c:pt idx="15">
                  <c:v>20.247888527635858</c:v>
                </c:pt>
                <c:pt idx="16">
                  <c:v>20.236287822132532</c:v>
                </c:pt>
                <c:pt idx="17">
                  <c:v>20.994499695512275</c:v>
                </c:pt>
                <c:pt idx="18">
                  <c:v>20.535453275651818</c:v>
                </c:pt>
                <c:pt idx="19">
                  <c:v>19.886050643234825</c:v>
                </c:pt>
                <c:pt idx="20">
                  <c:v>20.248616901089434</c:v>
                </c:pt>
                <c:pt idx="21">
                  <c:v>21.235909388921918</c:v>
                </c:pt>
                <c:pt idx="22">
                  <c:v>22.065610846251452</c:v>
                </c:pt>
                <c:pt idx="23">
                  <c:v>22.477049963890863</c:v>
                </c:pt>
                <c:pt idx="24">
                  <c:v>22.646658877056069</c:v>
                </c:pt>
                <c:pt idx="25">
                  <c:v>22.548974971513179</c:v>
                </c:pt>
                <c:pt idx="26">
                  <c:v>21.023009550614688</c:v>
                </c:pt>
                <c:pt idx="27">
                  <c:v>20.310295717520162</c:v>
                </c:pt>
                <c:pt idx="28">
                  <c:v>19.721961002507335</c:v>
                </c:pt>
                <c:pt idx="29">
                  <c:v>19.202170878266525</c:v>
                </c:pt>
                <c:pt idx="30">
                  <c:v>18.705976802507191</c:v>
                </c:pt>
                <c:pt idx="31">
                  <c:v>18.416572179254381</c:v>
                </c:pt>
                <c:pt idx="32">
                  <c:v>18.272835732399077</c:v>
                </c:pt>
                <c:pt idx="33">
                  <c:v>17.966593431434585</c:v>
                </c:pt>
                <c:pt idx="34">
                  <c:v>17.656535565521146</c:v>
                </c:pt>
                <c:pt idx="35">
                  <c:v>17.17097379125282</c:v>
                </c:pt>
                <c:pt idx="36">
                  <c:v>16.595141852923842</c:v>
                </c:pt>
                <c:pt idx="37">
                  <c:v>16.354358634034696</c:v>
                </c:pt>
                <c:pt idx="38">
                  <c:v>15.779465444846526</c:v>
                </c:pt>
                <c:pt idx="39">
                  <c:v>15.261136084216808</c:v>
                </c:pt>
                <c:pt idx="40">
                  <c:v>14.892851082220703</c:v>
                </c:pt>
                <c:pt idx="41">
                  <c:v>15.09840201317704</c:v>
                </c:pt>
                <c:pt idx="42">
                  <c:v>14.621072598240016</c:v>
                </c:pt>
                <c:pt idx="43">
                  <c:v>14.756839678282931</c:v>
                </c:pt>
                <c:pt idx="44">
                  <c:v>14.745906122005398</c:v>
                </c:pt>
                <c:pt idx="45">
                  <c:v>15.033744502839816</c:v>
                </c:pt>
                <c:pt idx="46">
                  <c:v>16.071008531075837</c:v>
                </c:pt>
                <c:pt idx="47">
                  <c:v>15.995459147994003</c:v>
                </c:pt>
                <c:pt idx="48">
                  <c:v>16.29283582345434</c:v>
                </c:pt>
                <c:pt idx="49">
                  <c:v>16.700570433467497</c:v>
                </c:pt>
                <c:pt idx="50">
                  <c:v>16.471985358208684</c:v>
                </c:pt>
                <c:pt idx="51">
                  <c:v>16.220836236666742</c:v>
                </c:pt>
                <c:pt idx="52">
                  <c:v>16.110565540101838</c:v>
                </c:pt>
                <c:pt idx="53">
                  <c:v>16.209151179739923</c:v>
                </c:pt>
                <c:pt idx="54">
                  <c:v>16.466564266440098</c:v>
                </c:pt>
                <c:pt idx="55">
                  <c:v>16.621845493677323</c:v>
                </c:pt>
                <c:pt idx="56">
                  <c:v>16.280992411010018</c:v>
                </c:pt>
                <c:pt idx="57">
                  <c:v>16.370819519117706</c:v>
                </c:pt>
                <c:pt idx="58">
                  <c:v>15.958941066717809</c:v>
                </c:pt>
                <c:pt idx="59">
                  <c:v>15.851416236342523</c:v>
                </c:pt>
                <c:pt idx="60">
                  <c:v>15.825956347182551</c:v>
                </c:pt>
                <c:pt idx="61">
                  <c:v>15.695168102119155</c:v>
                </c:pt>
                <c:pt idx="62">
                  <c:v>16.003000006946699</c:v>
                </c:pt>
                <c:pt idx="63">
                  <c:v>16.332420782790344</c:v>
                </c:pt>
                <c:pt idx="64">
                  <c:v>15.776598298758868</c:v>
                </c:pt>
                <c:pt idx="65">
                  <c:v>15.788286684110902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4-4318-8AE5-40D9513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9360"/>
        <c:axId val="1815762416"/>
      </c:lineChart>
      <c:catAx>
        <c:axId val="181574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6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5762416"/>
        <c:scaling>
          <c:orientation val="minMax"/>
          <c:max val="2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9360"/>
        <c:crosses val="autoZero"/>
        <c:crossBetween val="between"/>
        <c:majorUnit val="2"/>
      </c:valAx>
      <c:catAx>
        <c:axId val="181575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9152"/>
        <c:crosses val="autoZero"/>
        <c:auto val="1"/>
        <c:lblAlgn val="ctr"/>
        <c:lblOffset val="100"/>
        <c:noMultiLvlLbl val="0"/>
      </c:catAx>
      <c:valAx>
        <c:axId val="181575915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9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6386584228"/>
          <c:y val="0.15740777194517391"/>
          <c:w val="0.39709219233502091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013446305788958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872721638961792"/>
          <c:w val="0.87919559126336455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'Electricity-Q'!$E$41:$E$240</c:f>
              <c:numCache>
                <c:formatCode>General</c:formatCode>
                <c:ptCount val="200"/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8-4962-A820-A3E0B7DC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48816"/>
        <c:axId val="181573739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'Electricity-Q'!$C$41:$C$240</c:f>
              <c:numCache>
                <c:formatCode>0.00</c:formatCode>
                <c:ptCount val="200"/>
                <c:pt idx="2">
                  <c:v>3.7977784568000001</c:v>
                </c:pt>
                <c:pt idx="3">
                  <c:v>3.7535677990999998</c:v>
                </c:pt>
                <c:pt idx="4">
                  <c:v>3.7490918598</c:v>
                </c:pt>
                <c:pt idx="5">
                  <c:v>4.1669669743000002</c:v>
                </c:pt>
                <c:pt idx="6">
                  <c:v>4.3007234702000003</c:v>
                </c:pt>
                <c:pt idx="7">
                  <c:v>4.1588418227000004</c:v>
                </c:pt>
                <c:pt idx="8">
                  <c:v>3.9621146957</c:v>
                </c:pt>
                <c:pt idx="9">
                  <c:v>4.4333577052999997</c:v>
                </c:pt>
                <c:pt idx="10">
                  <c:v>4.5</c:v>
                </c:pt>
                <c:pt idx="11">
                  <c:v>4.3594506584000001</c:v>
                </c:pt>
                <c:pt idx="12">
                  <c:v>4.1601882340999996</c:v>
                </c:pt>
                <c:pt idx="13">
                  <c:v>4.6992804320000001</c:v>
                </c:pt>
                <c:pt idx="14">
                  <c:v>4.9326037450999998</c:v>
                </c:pt>
                <c:pt idx="15">
                  <c:v>4.8260045026</c:v>
                </c:pt>
                <c:pt idx="16">
                  <c:v>4.7633967681999998</c:v>
                </c:pt>
                <c:pt idx="17">
                  <c:v>5.3661269745000002</c:v>
                </c:pt>
                <c:pt idx="18">
                  <c:v>5.7</c:v>
                </c:pt>
                <c:pt idx="19">
                  <c:v>5.5959105535999996</c:v>
                </c:pt>
                <c:pt idx="20">
                  <c:v>5.5499196018000001</c:v>
                </c:pt>
                <c:pt idx="21">
                  <c:v>6.2740001669999996</c:v>
                </c:pt>
                <c:pt idx="22">
                  <c:v>6.6</c:v>
                </c:pt>
                <c:pt idx="23">
                  <c:v>6.4260456452000003</c:v>
                </c:pt>
                <c:pt idx="24">
                  <c:v>6.3846853220000002</c:v>
                </c:pt>
                <c:pt idx="25">
                  <c:v>6.8989433961</c:v>
                </c:pt>
                <c:pt idx="26">
                  <c:v>7.2</c:v>
                </c:pt>
                <c:pt idx="27">
                  <c:v>6.9202003061999999</c:v>
                </c:pt>
                <c:pt idx="28">
                  <c:v>6.7607597208000003</c:v>
                </c:pt>
                <c:pt idx="29">
                  <c:v>7.1621616457000004</c:v>
                </c:pt>
                <c:pt idx="30">
                  <c:v>7.5330407388999996</c:v>
                </c:pt>
                <c:pt idx="31">
                  <c:v>7.2496983293000001</c:v>
                </c:pt>
                <c:pt idx="32">
                  <c:v>6.9818796494999997</c:v>
                </c:pt>
                <c:pt idx="33">
                  <c:v>7.6063266158999996</c:v>
                </c:pt>
                <c:pt idx="34">
                  <c:v>8.0664389412999995</c:v>
                </c:pt>
                <c:pt idx="35">
                  <c:v>7.6128815022999996</c:v>
                </c:pt>
                <c:pt idx="36">
                  <c:v>7.3227841654999999</c:v>
                </c:pt>
                <c:pt idx="37">
                  <c:v>7.9724091100000001</c:v>
                </c:pt>
                <c:pt idx="38">
                  <c:v>8.1999999999999993</c:v>
                </c:pt>
                <c:pt idx="39">
                  <c:v>7.7072311701</c:v>
                </c:pt>
                <c:pt idx="40">
                  <c:v>7.0807328375000003</c:v>
                </c:pt>
                <c:pt idx="41">
                  <c:v>7.5478145855000003</c:v>
                </c:pt>
                <c:pt idx="42">
                  <c:v>7.7205103584000003</c:v>
                </c:pt>
                <c:pt idx="43">
                  <c:v>7.2730718008000004</c:v>
                </c:pt>
                <c:pt idx="44">
                  <c:v>7.0000484268000003</c:v>
                </c:pt>
                <c:pt idx="45">
                  <c:v>7.5240128660999996</c:v>
                </c:pt>
                <c:pt idx="46">
                  <c:v>7.7437216824000004</c:v>
                </c:pt>
                <c:pt idx="47">
                  <c:v>7.3522270584999996</c:v>
                </c:pt>
                <c:pt idx="48">
                  <c:v>7.0084344581</c:v>
                </c:pt>
                <c:pt idx="49">
                  <c:v>7.5836878090999997</c:v>
                </c:pt>
                <c:pt idx="50">
                  <c:v>7.8929442890999999</c:v>
                </c:pt>
                <c:pt idx="51">
                  <c:v>7.4669564559000001</c:v>
                </c:pt>
                <c:pt idx="52">
                  <c:v>7.1957296127000001</c:v>
                </c:pt>
                <c:pt idx="53">
                  <c:v>7.7633612200000002</c:v>
                </c:pt>
                <c:pt idx="54">
                  <c:v>8.0782939954999993</c:v>
                </c:pt>
                <c:pt idx="55">
                  <c:v>7.5264779527999996</c:v>
                </c:pt>
                <c:pt idx="56">
                  <c:v>7.3944606582999999</c:v>
                </c:pt>
                <c:pt idx="57">
                  <c:v>7.9407775490999999</c:v>
                </c:pt>
                <c:pt idx="58">
                  <c:v>8.2135091565000007</c:v>
                </c:pt>
                <c:pt idx="59">
                  <c:v>7.8246775116</c:v>
                </c:pt>
                <c:pt idx="60">
                  <c:v>7.5916327450000001</c:v>
                </c:pt>
                <c:pt idx="61">
                  <c:v>8.1725457730999995</c:v>
                </c:pt>
                <c:pt idx="62">
                  <c:v>8.4071427882999998</c:v>
                </c:pt>
                <c:pt idx="63">
                  <c:v>8.0200019684000008</c:v>
                </c:pt>
                <c:pt idx="64">
                  <c:v>7.8289976919999997</c:v>
                </c:pt>
                <c:pt idx="65">
                  <c:v>8.3691390183000003</c:v>
                </c:pt>
                <c:pt idx="66">
                  <c:v>8.5958334714000006</c:v>
                </c:pt>
                <c:pt idx="67">
                  <c:v>8.1437587060999999</c:v>
                </c:pt>
                <c:pt idx="68">
                  <c:v>7.7883793207999998</c:v>
                </c:pt>
                <c:pt idx="69">
                  <c:v>8.4929914209999993</c:v>
                </c:pt>
                <c:pt idx="70">
                  <c:v>8.7582581781000002</c:v>
                </c:pt>
                <c:pt idx="71">
                  <c:v>8.2766866792999991</c:v>
                </c:pt>
                <c:pt idx="72">
                  <c:v>7.8922027625000002</c:v>
                </c:pt>
                <c:pt idx="73">
                  <c:v>8.5690085628000006</c:v>
                </c:pt>
                <c:pt idx="74">
                  <c:v>8.8458935237999992</c:v>
                </c:pt>
                <c:pt idx="75">
                  <c:v>8.3082963999999997</c:v>
                </c:pt>
                <c:pt idx="76">
                  <c:v>7.9905149726999998</c:v>
                </c:pt>
                <c:pt idx="77">
                  <c:v>8.5648742421000001</c:v>
                </c:pt>
                <c:pt idx="78">
                  <c:v>8.7236149121000004</c:v>
                </c:pt>
                <c:pt idx="79">
                  <c:v>8.2885001362999997</c:v>
                </c:pt>
                <c:pt idx="80">
                  <c:v>7.8711903355999997</c:v>
                </c:pt>
                <c:pt idx="81">
                  <c:v>8.4884371672000007</c:v>
                </c:pt>
                <c:pt idx="82">
                  <c:v>8.7933682555000008</c:v>
                </c:pt>
                <c:pt idx="83">
                  <c:v>8.2794676628000001</c:v>
                </c:pt>
                <c:pt idx="84">
                  <c:v>8.0141763659999992</c:v>
                </c:pt>
                <c:pt idx="85">
                  <c:v>8.6592093187000003</c:v>
                </c:pt>
                <c:pt idx="86">
                  <c:v>8.7636777110999997</c:v>
                </c:pt>
                <c:pt idx="87">
                  <c:v>8.2790031678999991</c:v>
                </c:pt>
                <c:pt idx="88">
                  <c:v>7.9452269265000002</c:v>
                </c:pt>
                <c:pt idx="89">
                  <c:v>8.4286270176000002</c:v>
                </c:pt>
                <c:pt idx="90">
                  <c:v>8.5306321472000004</c:v>
                </c:pt>
                <c:pt idx="91">
                  <c:v>8.0677405037999996</c:v>
                </c:pt>
                <c:pt idx="92">
                  <c:v>7.7821880712000002</c:v>
                </c:pt>
                <c:pt idx="93">
                  <c:v>8.2757325347999995</c:v>
                </c:pt>
                <c:pt idx="94">
                  <c:v>8.4267651482999995</c:v>
                </c:pt>
                <c:pt idx="95">
                  <c:v>8.1245819311999998</c:v>
                </c:pt>
                <c:pt idx="96">
                  <c:v>7.8012237110999996</c:v>
                </c:pt>
                <c:pt idx="97">
                  <c:v>8.3718373567000004</c:v>
                </c:pt>
                <c:pt idx="98">
                  <c:v>8.5861811625000009</c:v>
                </c:pt>
                <c:pt idx="99">
                  <c:v>8.1225208449000004</c:v>
                </c:pt>
                <c:pt idx="100">
                  <c:v>7.9980754336000004</c:v>
                </c:pt>
                <c:pt idx="101">
                  <c:v>8.8047963569000007</c:v>
                </c:pt>
                <c:pt idx="102">
                  <c:v>8.9899849646999996</c:v>
                </c:pt>
                <c:pt idx="103">
                  <c:v>8.5275672529000008</c:v>
                </c:pt>
                <c:pt idx="104">
                  <c:v>8.1384028044000001</c:v>
                </c:pt>
                <c:pt idx="105">
                  <c:v>8.5920723855999999</c:v>
                </c:pt>
                <c:pt idx="106">
                  <c:v>8.7156004458999998</c:v>
                </c:pt>
                <c:pt idx="107">
                  <c:v>8.2758046221000008</c:v>
                </c:pt>
                <c:pt idx="108">
                  <c:v>8.1107179371000004</c:v>
                </c:pt>
                <c:pt idx="109">
                  <c:v>9.0345739173999995</c:v>
                </c:pt>
                <c:pt idx="110">
                  <c:v>9.1264319012000001</c:v>
                </c:pt>
                <c:pt idx="111">
                  <c:v>8.5962666273000004</c:v>
                </c:pt>
                <c:pt idx="112">
                  <c:v>8.3809663273999995</c:v>
                </c:pt>
                <c:pt idx="113">
                  <c:v>9.1142612425999996</c:v>
                </c:pt>
                <c:pt idx="114">
                  <c:v>9.4172434741999993</c:v>
                </c:pt>
                <c:pt idx="115">
                  <c:v>8.8425488477999998</c:v>
                </c:pt>
                <c:pt idx="116">
                  <c:v>8.6876779268999993</c:v>
                </c:pt>
                <c:pt idx="117">
                  <c:v>9.5368046886000002</c:v>
                </c:pt>
                <c:pt idx="118">
                  <c:v>9.8546843897999992</c:v>
                </c:pt>
                <c:pt idx="119">
                  <c:v>9.5495254811999999</c:v>
                </c:pt>
                <c:pt idx="120">
                  <c:v>9.7310128047000006</c:v>
                </c:pt>
                <c:pt idx="121">
                  <c:v>10.618594565</c:v>
                </c:pt>
                <c:pt idx="122">
                  <c:v>10.947126833</c:v>
                </c:pt>
                <c:pt idx="123">
                  <c:v>10.178165648</c:v>
                </c:pt>
                <c:pt idx="124">
                  <c:v>10.064389269999999</c:v>
                </c:pt>
                <c:pt idx="125">
                  <c:v>10.851996341</c:v>
                </c:pt>
                <c:pt idx="126">
                  <c:v>11.035970036</c:v>
                </c:pt>
                <c:pt idx="127">
                  <c:v>10.602258825</c:v>
                </c:pt>
                <c:pt idx="128">
                  <c:v>10.239117158999999</c:v>
                </c:pt>
                <c:pt idx="129">
                  <c:v>11.405203301</c:v>
                </c:pt>
                <c:pt idx="130">
                  <c:v>12.032899714999999</c:v>
                </c:pt>
                <c:pt idx="131">
                  <c:v>11.317101335</c:v>
                </c:pt>
                <c:pt idx="132">
                  <c:v>11.133636056</c:v>
                </c:pt>
                <c:pt idx="133">
                  <c:v>11.706000602</c:v>
                </c:pt>
                <c:pt idx="134">
                  <c:v>11.914233920999999</c:v>
                </c:pt>
                <c:pt idx="135">
                  <c:v>11.240324438</c:v>
                </c:pt>
                <c:pt idx="136">
                  <c:v>10.799962191000001</c:v>
                </c:pt>
                <c:pt idx="137">
                  <c:v>11.853266382999999</c:v>
                </c:pt>
                <c:pt idx="138">
                  <c:v>12.010569471</c:v>
                </c:pt>
                <c:pt idx="139">
                  <c:v>11.464927788000001</c:v>
                </c:pt>
                <c:pt idx="140">
                  <c:v>11.115938405</c:v>
                </c:pt>
                <c:pt idx="141">
                  <c:v>11.869115541999999</c:v>
                </c:pt>
                <c:pt idx="142">
                  <c:v>12.112768675</c:v>
                </c:pt>
                <c:pt idx="143">
                  <c:v>11.727939413</c:v>
                </c:pt>
                <c:pt idx="144">
                  <c:v>11.528878217999999</c:v>
                </c:pt>
                <c:pt idx="145">
                  <c:v>11.980528808000001</c:v>
                </c:pt>
                <c:pt idx="146">
                  <c:v>12.144296119</c:v>
                </c:pt>
                <c:pt idx="147">
                  <c:v>11.789683656999999</c:v>
                </c:pt>
                <c:pt idx="148">
                  <c:v>11.560964507</c:v>
                </c:pt>
                <c:pt idx="149">
                  <c:v>12.308048699</c:v>
                </c:pt>
                <c:pt idx="150">
                  <c:v>12.566778453</c:v>
                </c:pt>
                <c:pt idx="151">
                  <c:v>12.028491226</c:v>
                </c:pt>
                <c:pt idx="152">
                  <c:v>11.921819649</c:v>
                </c:pt>
                <c:pt idx="153">
                  <c:v>12.741168462999999</c:v>
                </c:pt>
                <c:pt idx="154">
                  <c:v>13.029798445999999</c:v>
                </c:pt>
                <c:pt idx="155">
                  <c:v>12.399315966</c:v>
                </c:pt>
                <c:pt idx="156">
                  <c:v>12.233267270000001</c:v>
                </c:pt>
                <c:pt idx="157">
                  <c:v>12.834584191999999</c:v>
                </c:pt>
                <c:pt idx="158">
                  <c:v>12.956712849000001</c:v>
                </c:pt>
                <c:pt idx="159">
                  <c:v>12.569867081</c:v>
                </c:pt>
                <c:pt idx="160">
                  <c:v>12.204666216</c:v>
                </c:pt>
                <c:pt idx="161">
                  <c:v>12.662321872</c:v>
                </c:pt>
                <c:pt idx="162">
                  <c:v>12.806909387999999</c:v>
                </c:pt>
                <c:pt idx="163">
                  <c:v>12.45729835</c:v>
                </c:pt>
                <c:pt idx="164">
                  <c:v>12.5960657</c:v>
                </c:pt>
                <c:pt idx="165">
                  <c:v>13.019211928000001</c:v>
                </c:pt>
                <c:pt idx="166">
                  <c:v>13.162048628000001</c:v>
                </c:pt>
                <c:pt idx="167">
                  <c:v>12.710450348</c:v>
                </c:pt>
                <c:pt idx="168">
                  <c:v>12.563488187999999</c:v>
                </c:pt>
                <c:pt idx="169">
                  <c:v>13.014898228</c:v>
                </c:pt>
                <c:pt idx="170">
                  <c:v>13.140288197</c:v>
                </c:pt>
                <c:pt idx="171">
                  <c:v>12.710647879</c:v>
                </c:pt>
                <c:pt idx="172">
                  <c:v>12.665337807</c:v>
                </c:pt>
                <c:pt idx="173">
                  <c:v>13.296417484999999</c:v>
                </c:pt>
                <c:pt idx="174">
                  <c:v>13.243570574</c:v>
                </c:pt>
                <c:pt idx="175">
                  <c:v>12.830509546</c:v>
                </c:pt>
                <c:pt idx="176">
                  <c:v>12.865389217000001</c:v>
                </c:pt>
                <c:pt idx="177">
                  <c:v>13.187978426000001</c:v>
                </c:pt>
                <c:pt idx="178">
                  <c:v>13.306365773</c:v>
                </c:pt>
                <c:pt idx="179">
                  <c:v>13.214927033</c:v>
                </c:pt>
                <c:pt idx="180">
                  <c:v>12.938496609</c:v>
                </c:pt>
                <c:pt idx="181">
                  <c:v>13.810580108</c:v>
                </c:pt>
                <c:pt idx="182">
                  <c:v>13.953694305000001</c:v>
                </c:pt>
                <c:pt idx="183">
                  <c:v>13.93895395</c:v>
                </c:pt>
                <c:pt idx="184">
                  <c:v>13.907301379</c:v>
                </c:pt>
                <c:pt idx="185">
                  <c:v>14.961867665</c:v>
                </c:pt>
                <c:pt idx="186">
                  <c:v>15.740752292</c:v>
                </c:pt>
                <c:pt idx="187">
                  <c:v>15.441589917</c:v>
                </c:pt>
                <c:pt idx="188">
                  <c:v>15.768669902999999</c:v>
                </c:pt>
                <c:pt idx="189">
                  <c:v>16.119585229999998</c:v>
                </c:pt>
                <c:pt idx="190">
                  <c:v>16.021323285000001</c:v>
                </c:pt>
                <c:pt idx="191">
                  <c:v>16.024813567999999</c:v>
                </c:pt>
                <c:pt idx="192">
                  <c:v>15.754548872999999</c:v>
                </c:pt>
                <c:pt idx="193">
                  <c:v>15.953762595000001</c:v>
                </c:pt>
                <c:pt idx="194">
                  <c:v>15.902600873000001</c:v>
                </c:pt>
                <c:pt idx="195">
                  <c:v>15.804494976999999</c:v>
                </c:pt>
                <c:pt idx="196">
                  <c:v>15.773282799</c:v>
                </c:pt>
                <c:pt idx="197">
                  <c:v>16.309048669999999</c:v>
                </c:pt>
                <c:pt idx="198">
                  <c:v>16.371957353999999</c:v>
                </c:pt>
                <c:pt idx="199">
                  <c:v>16.314362195000001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8-4962-A820-A3E0B7DCDB0D}"/>
            </c:ext>
          </c:extLst>
        </c:ser>
        <c:ser>
          <c:idx val="1"/>
          <c:order val="1"/>
          <c:tx>
            <c:strRef>
              <c:f>'Electricity-Q'!$A$245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'Electricity-Q'!$D$41:$D$240</c:f>
              <c:numCache>
                <c:formatCode>0.00</c:formatCode>
                <c:ptCount val="200"/>
                <c:pt idx="2">
                  <c:v>20.638148828635753</c:v>
                </c:pt>
                <c:pt idx="3">
                  <c:v>20.1054951972684</c:v>
                </c:pt>
                <c:pt idx="4">
                  <c:v>19.719691216811139</c:v>
                </c:pt>
                <c:pt idx="5">
                  <c:v>21.541646555824382</c:v>
                </c:pt>
                <c:pt idx="6">
                  <c:v>21.929717632337208</c:v>
                </c:pt>
                <c:pt idx="7">
                  <c:v>20.898253984549569</c:v>
                </c:pt>
                <c:pt idx="8">
                  <c:v>19.572779548913193</c:v>
                </c:pt>
                <c:pt idx="9">
                  <c:v>21.413777906260314</c:v>
                </c:pt>
                <c:pt idx="10">
                  <c:v>21.241427993828999</c:v>
                </c:pt>
                <c:pt idx="11">
                  <c:v>20.110539852369808</c:v>
                </c:pt>
                <c:pt idx="12">
                  <c:v>18.719861112885848</c:v>
                </c:pt>
                <c:pt idx="13">
                  <c:v>20.494101657222902</c:v>
                </c:pt>
                <c:pt idx="14">
                  <c:v>20.84032444399892</c:v>
                </c:pt>
                <c:pt idx="15">
                  <c:v>19.764208535410596</c:v>
                </c:pt>
                <c:pt idx="16">
                  <c:v>18.767317173134593</c:v>
                </c:pt>
                <c:pt idx="17">
                  <c:v>20.45194535345065</c:v>
                </c:pt>
                <c:pt idx="18">
                  <c:v>21.324227312860732</c:v>
                </c:pt>
                <c:pt idx="19">
                  <c:v>20.363943593118499</c:v>
                </c:pt>
                <c:pt idx="20">
                  <c:v>19.653001652679318</c:v>
                </c:pt>
                <c:pt idx="21">
                  <c:v>21.763320739626515</c:v>
                </c:pt>
                <c:pt idx="22">
                  <c:v>22.273826878532251</c:v>
                </c:pt>
                <c:pt idx="23">
                  <c:v>21.339835336931237</c:v>
                </c:pt>
                <c:pt idx="24">
                  <c:v>21.015711421052</c:v>
                </c:pt>
                <c:pt idx="25">
                  <c:v>22.385041655432953</c:v>
                </c:pt>
                <c:pt idx="26">
                  <c:v>22.963078730020356</c:v>
                </c:pt>
                <c:pt idx="27">
                  <c:v>22.003099565074805</c:v>
                </c:pt>
                <c:pt idx="28">
                  <c:v>21.481527557119378</c:v>
                </c:pt>
                <c:pt idx="29">
                  <c:v>22.496768766249055</c:v>
                </c:pt>
                <c:pt idx="30">
                  <c:v>23.433220222031391</c:v>
                </c:pt>
                <c:pt idx="31">
                  <c:v>22.32875533819406</c:v>
                </c:pt>
                <c:pt idx="32">
                  <c:v>21.203278479506423</c:v>
                </c:pt>
                <c:pt idx="33">
                  <c:v>22.883916564587047</c:v>
                </c:pt>
                <c:pt idx="34">
                  <c:v>24.058973148679911</c:v>
                </c:pt>
                <c:pt idx="35">
                  <c:v>22.512122018609521</c:v>
                </c:pt>
                <c:pt idx="36">
                  <c:v>21.457291989380757</c:v>
                </c:pt>
                <c:pt idx="37">
                  <c:v>23.150240436012716</c:v>
                </c:pt>
                <c:pt idx="38">
                  <c:v>23.663999258572751</c:v>
                </c:pt>
                <c:pt idx="39">
                  <c:v>22.017480621816055</c:v>
                </c:pt>
                <c:pt idx="40">
                  <c:v>20.123128215806705</c:v>
                </c:pt>
                <c:pt idx="41">
                  <c:v>21.555478549410115</c:v>
                </c:pt>
                <c:pt idx="42">
                  <c:v>21.914679209078233</c:v>
                </c:pt>
                <c:pt idx="43">
                  <c:v>20.501345325798876</c:v>
                </c:pt>
                <c:pt idx="44">
                  <c:v>19.49642468078104</c:v>
                </c:pt>
                <c:pt idx="45">
                  <c:v>20.720998342778294</c:v>
                </c:pt>
                <c:pt idx="46">
                  <c:v>21.102111448017165</c:v>
                </c:pt>
                <c:pt idx="47">
                  <c:v>19.849967597335031</c:v>
                </c:pt>
                <c:pt idx="48">
                  <c:v>18.775264284397572</c:v>
                </c:pt>
                <c:pt idx="49">
                  <c:v>20.085931481769645</c:v>
                </c:pt>
                <c:pt idx="50">
                  <c:v>20.653221910415116</c:v>
                </c:pt>
                <c:pt idx="51">
                  <c:v>19.327412986545163</c:v>
                </c:pt>
                <c:pt idx="52">
                  <c:v>18.41615499754311</c:v>
                </c:pt>
                <c:pt idx="53">
                  <c:v>19.552844687375316</c:v>
                </c:pt>
                <c:pt idx="54">
                  <c:v>20.188188332080045</c:v>
                </c:pt>
                <c:pt idx="55">
                  <c:v>18.619876590583381</c:v>
                </c:pt>
                <c:pt idx="56">
                  <c:v>17.983705648787577</c:v>
                </c:pt>
                <c:pt idx="57">
                  <c:v>19.123185615142575</c:v>
                </c:pt>
                <c:pt idx="58">
                  <c:v>19.444136212737565</c:v>
                </c:pt>
                <c:pt idx="59">
                  <c:v>18.214375173239485</c:v>
                </c:pt>
                <c:pt idx="60">
                  <c:v>17.540761320486123</c:v>
                </c:pt>
                <c:pt idx="61">
                  <c:v>18.771551934571598</c:v>
                </c:pt>
                <c:pt idx="62">
                  <c:v>19.164322014164654</c:v>
                </c:pt>
                <c:pt idx="63">
                  <c:v>18.131392194975192</c:v>
                </c:pt>
                <c:pt idx="64">
                  <c:v>17.58044340625997</c:v>
                </c:pt>
                <c:pt idx="65">
                  <c:v>18.649899593136116</c:v>
                </c:pt>
                <c:pt idx="66">
                  <c:v>19.009954341797084</c:v>
                </c:pt>
                <c:pt idx="67">
                  <c:v>17.853787163785071</c:v>
                </c:pt>
                <c:pt idx="68">
                  <c:v>16.951353152514589</c:v>
                </c:pt>
                <c:pt idx="69">
                  <c:v>18.352381980847294</c:v>
                </c:pt>
                <c:pt idx="70">
                  <c:v>18.838438598872379</c:v>
                </c:pt>
                <c:pt idx="71">
                  <c:v>17.656253671251143</c:v>
                </c:pt>
                <c:pt idx="72">
                  <c:v>16.751891670873857</c:v>
                </c:pt>
                <c:pt idx="73">
                  <c:v>18.08573475898628</c:v>
                </c:pt>
                <c:pt idx="74">
                  <c:v>18.49876541744479</c:v>
                </c:pt>
                <c:pt idx="75">
                  <c:v>17.273985596537681</c:v>
                </c:pt>
                <c:pt idx="76">
                  <c:v>16.492147490045873</c:v>
                </c:pt>
                <c:pt idx="77">
                  <c:v>17.53426282085713</c:v>
                </c:pt>
                <c:pt idx="78">
                  <c:v>17.769672587990513</c:v>
                </c:pt>
                <c:pt idx="79">
                  <c:v>16.791821802482659</c:v>
                </c:pt>
                <c:pt idx="80">
                  <c:v>15.805844257942711</c:v>
                </c:pt>
                <c:pt idx="81">
                  <c:v>16.90000078961981</c:v>
                </c:pt>
                <c:pt idx="82">
                  <c:v>17.406933652405023</c:v>
                </c:pt>
                <c:pt idx="83">
                  <c:v>16.24846920297535</c:v>
                </c:pt>
                <c:pt idx="84">
                  <c:v>15.63259399414558</c:v>
                </c:pt>
                <c:pt idx="85">
                  <c:v>16.852098567564706</c:v>
                </c:pt>
                <c:pt idx="86">
                  <c:v>16.970556684838794</c:v>
                </c:pt>
                <c:pt idx="87">
                  <c:v>15.946056561519296</c:v>
                </c:pt>
                <c:pt idx="88">
                  <c:v>15.271687427101886</c:v>
                </c:pt>
                <c:pt idx="89">
                  <c:v>16.147679802202894</c:v>
                </c:pt>
                <c:pt idx="90">
                  <c:v>16.259736471434405</c:v>
                </c:pt>
                <c:pt idx="91">
                  <c:v>15.30561788377382</c:v>
                </c:pt>
                <c:pt idx="92">
                  <c:v>14.710111721183809</c:v>
                </c:pt>
                <c:pt idx="93">
                  <c:v>15.52677679818072</c:v>
                </c:pt>
                <c:pt idx="94">
                  <c:v>15.693519546843229</c:v>
                </c:pt>
                <c:pt idx="95">
                  <c:v>15.019957868288591</c:v>
                </c:pt>
                <c:pt idx="96">
                  <c:v>14.280853166182702</c:v>
                </c:pt>
                <c:pt idx="97">
                  <c:v>15.20621925798805</c:v>
                </c:pt>
                <c:pt idx="98">
                  <c:v>15.454312142378239</c:v>
                </c:pt>
                <c:pt idx="99">
                  <c:v>14.516279597140183</c:v>
                </c:pt>
                <c:pt idx="100">
                  <c:v>14.158439576952413</c:v>
                </c:pt>
                <c:pt idx="101">
                  <c:v>15.477996915299212</c:v>
                </c:pt>
                <c:pt idx="102">
                  <c:v>15.759057322049291</c:v>
                </c:pt>
                <c:pt idx="103">
                  <c:v>14.959687833521762</c:v>
                </c:pt>
                <c:pt idx="104">
                  <c:v>14.231552771078601</c:v>
                </c:pt>
                <c:pt idx="105">
                  <c:v>14.907673277334828</c:v>
                </c:pt>
                <c:pt idx="106">
                  <c:v>15.040984905169504</c:v>
                </c:pt>
                <c:pt idx="107">
                  <c:v>14.198070722458059</c:v>
                </c:pt>
                <c:pt idx="108">
                  <c:v>13.773193327356088</c:v>
                </c:pt>
                <c:pt idx="109">
                  <c:v>15.367178536862111</c:v>
                </c:pt>
                <c:pt idx="110">
                  <c:v>15.408392665471869</c:v>
                </c:pt>
                <c:pt idx="111">
                  <c:v>14.458425183741776</c:v>
                </c:pt>
                <c:pt idx="112">
                  <c:v>13.978015353532891</c:v>
                </c:pt>
                <c:pt idx="113">
                  <c:v>15.082541064717377</c:v>
                </c:pt>
                <c:pt idx="114">
                  <c:v>15.485170788705963</c:v>
                </c:pt>
                <c:pt idx="115">
                  <c:v>14.385708951953063</c:v>
                </c:pt>
                <c:pt idx="116">
                  <c:v>14.062729657624933</c:v>
                </c:pt>
                <c:pt idx="117">
                  <c:v>15.333586452919285</c:v>
                </c:pt>
                <c:pt idx="118">
                  <c:v>15.608276206305835</c:v>
                </c:pt>
                <c:pt idx="119">
                  <c:v>14.985212276219078</c:v>
                </c:pt>
                <c:pt idx="120">
                  <c:v>15.190898055094987</c:v>
                </c:pt>
                <c:pt idx="121">
                  <c:v>16.42823552104359</c:v>
                </c:pt>
                <c:pt idx="122">
                  <c:v>16.778125165841896</c:v>
                </c:pt>
                <c:pt idx="123">
                  <c:v>15.663824683308661</c:v>
                </c:pt>
                <c:pt idx="124">
                  <c:v>15.338350517548575</c:v>
                </c:pt>
                <c:pt idx="125">
                  <c:v>16.353469168940805</c:v>
                </c:pt>
                <c:pt idx="126">
                  <c:v>16.526096977006766</c:v>
                </c:pt>
                <c:pt idx="127">
                  <c:v>15.68423558880003</c:v>
                </c:pt>
                <c:pt idx="128">
                  <c:v>14.984716626623985</c:v>
                </c:pt>
                <c:pt idx="129">
                  <c:v>16.476903167160298</c:v>
                </c:pt>
                <c:pt idx="130">
                  <c:v>17.119759261337897</c:v>
                </c:pt>
                <c:pt idx="131">
                  <c:v>16.478754860300793</c:v>
                </c:pt>
                <c:pt idx="132">
                  <c:v>16.32389945028433</c:v>
                </c:pt>
                <c:pt idx="133">
                  <c:v>17.072304931702135</c:v>
                </c:pt>
                <c:pt idx="134">
                  <c:v>17.227770681157104</c:v>
                </c:pt>
                <c:pt idx="135">
                  <c:v>16.127045517543273</c:v>
                </c:pt>
                <c:pt idx="136">
                  <c:v>15.470714560607377</c:v>
                </c:pt>
                <c:pt idx="137">
                  <c:v>16.98554097068596</c:v>
                </c:pt>
                <c:pt idx="138">
                  <c:v>17.160647901526659</c:v>
                </c:pt>
                <c:pt idx="139">
                  <c:v>16.249461710647189</c:v>
                </c:pt>
                <c:pt idx="140">
                  <c:v>15.588469465654036</c:v>
                </c:pt>
                <c:pt idx="141">
                  <c:v>16.45756492680967</c:v>
                </c:pt>
                <c:pt idx="142">
                  <c:v>16.686603629267925</c:v>
                </c:pt>
                <c:pt idx="143">
                  <c:v>16.084258473514073</c:v>
                </c:pt>
                <c:pt idx="144">
                  <c:v>15.72271052566254</c:v>
                </c:pt>
                <c:pt idx="145">
                  <c:v>16.304238445066385</c:v>
                </c:pt>
                <c:pt idx="146">
                  <c:v>16.452828890407929</c:v>
                </c:pt>
                <c:pt idx="147">
                  <c:v>15.866900280780721</c:v>
                </c:pt>
                <c:pt idx="148">
                  <c:v>15.496793279849596</c:v>
                </c:pt>
                <c:pt idx="149">
                  <c:v>16.516298618241876</c:v>
                </c:pt>
                <c:pt idx="150">
                  <c:v>16.772776318463656</c:v>
                </c:pt>
                <c:pt idx="151">
                  <c:v>15.995183834315931</c:v>
                </c:pt>
                <c:pt idx="152">
                  <c:v>15.755213333515927</c:v>
                </c:pt>
                <c:pt idx="153">
                  <c:v>16.749068362864538</c:v>
                </c:pt>
                <c:pt idx="154">
                  <c:v>17.084781969359316</c:v>
                </c:pt>
                <c:pt idx="155">
                  <c:v>16.298580807067548</c:v>
                </c:pt>
                <c:pt idx="156">
                  <c:v>16.185077021073582</c:v>
                </c:pt>
                <c:pt idx="157">
                  <c:v>16.865627237542416</c:v>
                </c:pt>
                <c:pt idx="158">
                  <c:v>16.96204784884857</c:v>
                </c:pt>
                <c:pt idx="159">
                  <c:v>16.456861056956114</c:v>
                </c:pt>
                <c:pt idx="160">
                  <c:v>15.988655653555142</c:v>
                </c:pt>
                <c:pt idx="161">
                  <c:v>16.456587851695271</c:v>
                </c:pt>
                <c:pt idx="162">
                  <c:v>16.574147990077126</c:v>
                </c:pt>
                <c:pt idx="163">
                  <c:v>16.02000432174242</c:v>
                </c:pt>
                <c:pt idx="164">
                  <c:v>16.085259721382318</c:v>
                </c:pt>
                <c:pt idx="165">
                  <c:v>16.606460262590453</c:v>
                </c:pt>
                <c:pt idx="166">
                  <c:v>16.708778227797236</c:v>
                </c:pt>
                <c:pt idx="167">
                  <c:v>16.008139731709026</c:v>
                </c:pt>
                <c:pt idx="168">
                  <c:v>15.690831177199257</c:v>
                </c:pt>
                <c:pt idx="169">
                  <c:v>16.166594983497863</c:v>
                </c:pt>
                <c:pt idx="170">
                  <c:v>16.257021943478165</c:v>
                </c:pt>
                <c:pt idx="171">
                  <c:v>15.661713557761175</c:v>
                </c:pt>
                <c:pt idx="172">
                  <c:v>15.564331374339316</c:v>
                </c:pt>
                <c:pt idx="173">
                  <c:v>16.220684030533711</c:v>
                </c:pt>
                <c:pt idx="174">
                  <c:v>16.103094293553276</c:v>
                </c:pt>
                <c:pt idx="175">
                  <c:v>15.492036280353666</c:v>
                </c:pt>
                <c:pt idx="176">
                  <c:v>15.481363734122466</c:v>
                </c:pt>
                <c:pt idx="177">
                  <c:v>16.02069317591744</c:v>
                </c:pt>
                <c:pt idx="178">
                  <c:v>15.98270883896074</c:v>
                </c:pt>
                <c:pt idx="179">
                  <c:v>15.762945058553285</c:v>
                </c:pt>
                <c:pt idx="180">
                  <c:v>15.279821593185726</c:v>
                </c:pt>
                <c:pt idx="181">
                  <c:v>16.009029340031116</c:v>
                </c:pt>
                <c:pt idx="182">
                  <c:v>15.921988955221511</c:v>
                </c:pt>
                <c:pt idx="183">
                  <c:v>15.574696676013984</c:v>
                </c:pt>
                <c:pt idx="184">
                  <c:v>15.204038850659648</c:v>
                </c:pt>
                <c:pt idx="185">
                  <c:v>15.971131524871012</c:v>
                </c:pt>
                <c:pt idx="186">
                  <c:v>16.586337862438068</c:v>
                </c:pt>
                <c:pt idx="187">
                  <c:v>16.111250994599139</c:v>
                </c:pt>
                <c:pt idx="188">
                  <c:v>16.30164773129016</c:v>
                </c:pt>
                <c:pt idx="189">
                  <c:v>16.540118011980756</c:v>
                </c:pt>
                <c:pt idx="190">
                  <c:v>16.301364840224238</c:v>
                </c:pt>
                <c:pt idx="191">
                  <c:v>16.195651846103637</c:v>
                </c:pt>
                <c:pt idx="192">
                  <c:v>15.798273549745497</c:v>
                </c:pt>
                <c:pt idx="193">
                  <c:v>15.923499193771184</c:v>
                </c:pt>
                <c:pt idx="194">
                  <c:v>15.783518748584811</c:v>
                </c:pt>
                <c:pt idx="195">
                  <c:v>15.595055802495988</c:v>
                </c:pt>
                <c:pt idx="196">
                  <c:v>15.482793586683988</c:v>
                </c:pt>
                <c:pt idx="197">
                  <c:v>15.943110938568282</c:v>
                </c:pt>
                <c:pt idx="198">
                  <c:v>15.924677419403691</c:v>
                </c:pt>
                <c:pt idx="199">
                  <c:v>15.777459499748284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F8-4962-A820-A3E0B7DC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4464"/>
        <c:axId val="1815753168"/>
      </c:lineChart>
      <c:catAx>
        <c:axId val="181574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316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53168"/>
        <c:scaling>
          <c:orientation val="minMax"/>
          <c:max val="2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4464"/>
        <c:crosses val="autoZero"/>
        <c:crossBetween val="between"/>
        <c:majorUnit val="2"/>
      </c:valAx>
      <c:catAx>
        <c:axId val="181574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37392"/>
        <c:crosses val="autoZero"/>
        <c:auto val="1"/>
        <c:lblAlgn val="ctr"/>
        <c:lblOffset val="100"/>
        <c:noMultiLvlLbl val="0"/>
      </c:catAx>
      <c:valAx>
        <c:axId val="18157373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48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22147651006766"/>
          <c:y val="0.16840277777777779"/>
          <c:w val="0.39709172259507786"/>
          <c:h val="4.340277777777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64124015748052"/>
          <c:w val="0.8724841745361596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'Electricity-M'!$E$41:$E$640</c:f>
              <c:numCache>
                <c:formatCode>General</c:formatCode>
                <c:ptCount val="600"/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E-42A3-B101-E437944C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4256"/>
        <c:axId val="181573358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'Electricity-M'!$C$41:$C$640</c:f>
              <c:numCache>
                <c:formatCode>0.00</c:formatCode>
                <c:ptCount val="600"/>
                <c:pt idx="6">
                  <c:v>3.9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3.8</c:v>
                </c:pt>
                <c:pt idx="11">
                  <c:v>3.6</c:v>
                </c:pt>
                <c:pt idx="12">
                  <c:v>3.6</c:v>
                </c:pt>
                <c:pt idx="13">
                  <c:v>3.7</c:v>
                </c:pt>
                <c:pt idx="14">
                  <c:v>4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4.3</c:v>
                </c:pt>
                <c:pt idx="22">
                  <c:v>4.2</c:v>
                </c:pt>
                <c:pt idx="23">
                  <c:v>4</c:v>
                </c:pt>
                <c:pt idx="24">
                  <c:v>3.9</c:v>
                </c:pt>
                <c:pt idx="25">
                  <c:v>3.9</c:v>
                </c:pt>
                <c:pt idx="26">
                  <c:v>4.0999999999999996</c:v>
                </c:pt>
                <c:pt idx="27">
                  <c:v>4.3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4.2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4.3</c:v>
                </c:pt>
                <c:pt idx="39">
                  <c:v>4.5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4.9000000000000004</c:v>
                </c:pt>
                <c:pt idx="43">
                  <c:v>4.9000000000000004</c:v>
                </c:pt>
                <c:pt idx="44">
                  <c:v>5</c:v>
                </c:pt>
                <c:pt idx="45">
                  <c:v>5</c:v>
                </c:pt>
                <c:pt idx="46">
                  <c:v>4.8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4.9000000000000004</c:v>
                </c:pt>
                <c:pt idx="51">
                  <c:v>5.0999999999999996</c:v>
                </c:pt>
                <c:pt idx="52">
                  <c:v>5.4</c:v>
                </c:pt>
                <c:pt idx="53">
                  <c:v>5.6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5.7</c:v>
                </c:pt>
                <c:pt idx="58">
                  <c:v>5.6</c:v>
                </c:pt>
                <c:pt idx="59">
                  <c:v>5.5</c:v>
                </c:pt>
                <c:pt idx="60">
                  <c:v>5.4</c:v>
                </c:pt>
                <c:pt idx="61">
                  <c:v>5.5</c:v>
                </c:pt>
                <c:pt idx="62">
                  <c:v>5.8</c:v>
                </c:pt>
                <c:pt idx="63">
                  <c:v>6</c:v>
                </c:pt>
                <c:pt idx="64">
                  <c:v>6.3</c:v>
                </c:pt>
                <c:pt idx="65">
                  <c:v>6.5</c:v>
                </c:pt>
                <c:pt idx="66">
                  <c:v>6.6</c:v>
                </c:pt>
                <c:pt idx="67">
                  <c:v>6.6</c:v>
                </c:pt>
                <c:pt idx="68">
                  <c:v>6.6</c:v>
                </c:pt>
                <c:pt idx="69">
                  <c:v>6.6</c:v>
                </c:pt>
                <c:pt idx="70">
                  <c:v>6.4</c:v>
                </c:pt>
                <c:pt idx="71">
                  <c:v>6.3</c:v>
                </c:pt>
                <c:pt idx="72">
                  <c:v>6.2</c:v>
                </c:pt>
                <c:pt idx="73">
                  <c:v>6.4</c:v>
                </c:pt>
                <c:pt idx="74">
                  <c:v>6.6</c:v>
                </c:pt>
                <c:pt idx="75">
                  <c:v>6.7</c:v>
                </c:pt>
                <c:pt idx="76">
                  <c:v>6.9</c:v>
                </c:pt>
                <c:pt idx="77">
                  <c:v>7.1</c:v>
                </c:pt>
                <c:pt idx="78">
                  <c:v>7.2</c:v>
                </c:pt>
                <c:pt idx="79">
                  <c:v>7.2</c:v>
                </c:pt>
                <c:pt idx="80">
                  <c:v>7.2</c:v>
                </c:pt>
                <c:pt idx="81">
                  <c:v>7.2</c:v>
                </c:pt>
                <c:pt idx="82">
                  <c:v>6.9</c:v>
                </c:pt>
                <c:pt idx="83">
                  <c:v>6.7</c:v>
                </c:pt>
                <c:pt idx="84">
                  <c:v>6.7</c:v>
                </c:pt>
                <c:pt idx="85">
                  <c:v>6.7</c:v>
                </c:pt>
                <c:pt idx="86">
                  <c:v>6.9</c:v>
                </c:pt>
                <c:pt idx="87">
                  <c:v>6.9</c:v>
                </c:pt>
                <c:pt idx="88">
                  <c:v>7.2</c:v>
                </c:pt>
                <c:pt idx="89">
                  <c:v>7.4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7.5</c:v>
                </c:pt>
                <c:pt idx="94">
                  <c:v>7.3</c:v>
                </c:pt>
                <c:pt idx="95">
                  <c:v>7</c:v>
                </c:pt>
                <c:pt idx="96">
                  <c:v>6.8</c:v>
                </c:pt>
                <c:pt idx="97">
                  <c:v>7</c:v>
                </c:pt>
                <c:pt idx="98">
                  <c:v>7.2</c:v>
                </c:pt>
                <c:pt idx="99">
                  <c:v>7.3</c:v>
                </c:pt>
                <c:pt idx="100">
                  <c:v>7.6</c:v>
                </c:pt>
                <c:pt idx="101">
                  <c:v>7.9</c:v>
                </c:pt>
                <c:pt idx="102">
                  <c:v>8</c:v>
                </c:pt>
                <c:pt idx="103">
                  <c:v>8.1</c:v>
                </c:pt>
                <c:pt idx="104">
                  <c:v>8.1</c:v>
                </c:pt>
                <c:pt idx="105">
                  <c:v>8</c:v>
                </c:pt>
                <c:pt idx="106">
                  <c:v>7.6</c:v>
                </c:pt>
                <c:pt idx="107">
                  <c:v>7.3</c:v>
                </c:pt>
                <c:pt idx="108">
                  <c:v>7.3</c:v>
                </c:pt>
                <c:pt idx="109">
                  <c:v>7.2</c:v>
                </c:pt>
                <c:pt idx="110">
                  <c:v>7.5</c:v>
                </c:pt>
                <c:pt idx="111">
                  <c:v>7.7</c:v>
                </c:pt>
                <c:pt idx="112">
                  <c:v>8</c:v>
                </c:pt>
                <c:pt idx="113">
                  <c:v>8.1999999999999993</c:v>
                </c:pt>
                <c:pt idx="114">
                  <c:v>8.1999999999999993</c:v>
                </c:pt>
                <c:pt idx="115">
                  <c:v>8.1999999999999993</c:v>
                </c:pt>
                <c:pt idx="116">
                  <c:v>8.1999999999999993</c:v>
                </c:pt>
                <c:pt idx="117">
                  <c:v>8.1</c:v>
                </c:pt>
                <c:pt idx="118">
                  <c:v>7.7</c:v>
                </c:pt>
                <c:pt idx="119">
                  <c:v>7.4</c:v>
                </c:pt>
                <c:pt idx="120">
                  <c:v>6.92</c:v>
                </c:pt>
                <c:pt idx="121">
                  <c:v>7.14</c:v>
                </c:pt>
                <c:pt idx="122">
                  <c:v>7.22</c:v>
                </c:pt>
                <c:pt idx="123">
                  <c:v>7.42</c:v>
                </c:pt>
                <c:pt idx="124">
                  <c:v>7.49</c:v>
                </c:pt>
                <c:pt idx="125">
                  <c:v>7.71</c:v>
                </c:pt>
                <c:pt idx="126">
                  <c:v>7.75</c:v>
                </c:pt>
                <c:pt idx="127">
                  <c:v>7.7</c:v>
                </c:pt>
                <c:pt idx="128">
                  <c:v>7.71</c:v>
                </c:pt>
                <c:pt idx="129">
                  <c:v>7.46</c:v>
                </c:pt>
                <c:pt idx="130">
                  <c:v>7.4</c:v>
                </c:pt>
                <c:pt idx="131">
                  <c:v>7.01</c:v>
                </c:pt>
                <c:pt idx="132">
                  <c:v>6.93</c:v>
                </c:pt>
                <c:pt idx="133">
                  <c:v>6.95</c:v>
                </c:pt>
                <c:pt idx="134">
                  <c:v>7.14</c:v>
                </c:pt>
                <c:pt idx="135">
                  <c:v>7.26</c:v>
                </c:pt>
                <c:pt idx="136">
                  <c:v>7.47</c:v>
                </c:pt>
                <c:pt idx="137">
                  <c:v>7.8</c:v>
                </c:pt>
                <c:pt idx="138">
                  <c:v>7.8</c:v>
                </c:pt>
                <c:pt idx="139">
                  <c:v>7.76</c:v>
                </c:pt>
                <c:pt idx="140">
                  <c:v>7.66</c:v>
                </c:pt>
                <c:pt idx="141">
                  <c:v>7.63</c:v>
                </c:pt>
                <c:pt idx="142">
                  <c:v>7.39</c:v>
                </c:pt>
                <c:pt idx="143">
                  <c:v>7.09</c:v>
                </c:pt>
                <c:pt idx="144">
                  <c:v>6.92</c:v>
                </c:pt>
                <c:pt idx="145">
                  <c:v>6.99</c:v>
                </c:pt>
                <c:pt idx="146">
                  <c:v>7.14</c:v>
                </c:pt>
                <c:pt idx="147">
                  <c:v>7.3</c:v>
                </c:pt>
                <c:pt idx="148">
                  <c:v>7.58</c:v>
                </c:pt>
                <c:pt idx="149">
                  <c:v>7.84</c:v>
                </c:pt>
                <c:pt idx="150">
                  <c:v>7.9</c:v>
                </c:pt>
                <c:pt idx="151">
                  <c:v>7.93</c:v>
                </c:pt>
                <c:pt idx="152">
                  <c:v>7.84</c:v>
                </c:pt>
                <c:pt idx="153">
                  <c:v>7.7</c:v>
                </c:pt>
                <c:pt idx="154">
                  <c:v>7.46</c:v>
                </c:pt>
                <c:pt idx="155">
                  <c:v>7.28</c:v>
                </c:pt>
                <c:pt idx="156">
                  <c:v>7.17</c:v>
                </c:pt>
                <c:pt idx="157">
                  <c:v>7.18</c:v>
                </c:pt>
                <c:pt idx="158">
                  <c:v>7.24</c:v>
                </c:pt>
                <c:pt idx="159">
                  <c:v>7.52</c:v>
                </c:pt>
                <c:pt idx="160">
                  <c:v>7.72</c:v>
                </c:pt>
                <c:pt idx="161">
                  <c:v>8.02</c:v>
                </c:pt>
                <c:pt idx="162">
                  <c:v>8.1</c:v>
                </c:pt>
                <c:pt idx="163">
                  <c:v>8.11</c:v>
                </c:pt>
                <c:pt idx="164">
                  <c:v>8.02</c:v>
                </c:pt>
                <c:pt idx="165">
                  <c:v>7.87</c:v>
                </c:pt>
                <c:pt idx="166">
                  <c:v>7.52</c:v>
                </c:pt>
                <c:pt idx="167">
                  <c:v>7.27</c:v>
                </c:pt>
                <c:pt idx="168">
                  <c:v>7.18</c:v>
                </c:pt>
                <c:pt idx="169">
                  <c:v>7.49</c:v>
                </c:pt>
                <c:pt idx="170">
                  <c:v>7.58</c:v>
                </c:pt>
                <c:pt idx="171">
                  <c:v>7.7</c:v>
                </c:pt>
                <c:pt idx="172">
                  <c:v>7.98</c:v>
                </c:pt>
                <c:pt idx="173">
                  <c:v>8.1199999999999992</c:v>
                </c:pt>
                <c:pt idx="174">
                  <c:v>8.1999999999999993</c:v>
                </c:pt>
                <c:pt idx="175">
                  <c:v>8.26</c:v>
                </c:pt>
                <c:pt idx="176">
                  <c:v>8.18</c:v>
                </c:pt>
                <c:pt idx="177">
                  <c:v>8.06</c:v>
                </c:pt>
                <c:pt idx="178">
                  <c:v>7.82</c:v>
                </c:pt>
                <c:pt idx="179">
                  <c:v>7.62</c:v>
                </c:pt>
                <c:pt idx="180">
                  <c:v>7.42</c:v>
                </c:pt>
                <c:pt idx="181">
                  <c:v>7.61</c:v>
                </c:pt>
                <c:pt idx="182">
                  <c:v>7.79</c:v>
                </c:pt>
                <c:pt idx="183">
                  <c:v>7.99</c:v>
                </c:pt>
                <c:pt idx="184">
                  <c:v>8.15</c:v>
                </c:pt>
                <c:pt idx="185">
                  <c:v>8.34</c:v>
                </c:pt>
                <c:pt idx="186">
                  <c:v>8.4</c:v>
                </c:pt>
                <c:pt idx="187">
                  <c:v>8.43</c:v>
                </c:pt>
                <c:pt idx="188">
                  <c:v>8.39</c:v>
                </c:pt>
                <c:pt idx="189">
                  <c:v>8.33</c:v>
                </c:pt>
                <c:pt idx="190">
                  <c:v>7.96</c:v>
                </c:pt>
                <c:pt idx="191">
                  <c:v>7.81</c:v>
                </c:pt>
                <c:pt idx="192">
                  <c:v>7.71</c:v>
                </c:pt>
                <c:pt idx="193">
                  <c:v>7.79</c:v>
                </c:pt>
                <c:pt idx="194">
                  <c:v>8.02</c:v>
                </c:pt>
                <c:pt idx="195">
                  <c:v>8.0500000000000007</c:v>
                </c:pt>
                <c:pt idx="196">
                  <c:v>8.41</c:v>
                </c:pt>
                <c:pt idx="197">
                  <c:v>8.64</c:v>
                </c:pt>
                <c:pt idx="198">
                  <c:v>8.57</c:v>
                </c:pt>
                <c:pt idx="199">
                  <c:v>8.6</c:v>
                </c:pt>
                <c:pt idx="200">
                  <c:v>8.6199999999999992</c:v>
                </c:pt>
                <c:pt idx="201">
                  <c:v>8.4700000000000006</c:v>
                </c:pt>
                <c:pt idx="202">
                  <c:v>8.16</c:v>
                </c:pt>
                <c:pt idx="203">
                  <c:v>7.87</c:v>
                </c:pt>
                <c:pt idx="204">
                  <c:v>7.75</c:v>
                </c:pt>
                <c:pt idx="205">
                  <c:v>7.81</c:v>
                </c:pt>
                <c:pt idx="206">
                  <c:v>7.81</c:v>
                </c:pt>
                <c:pt idx="207">
                  <c:v>8.14</c:v>
                </c:pt>
                <c:pt idx="208">
                  <c:v>8.57</c:v>
                </c:pt>
                <c:pt idx="209">
                  <c:v>8.75</c:v>
                </c:pt>
                <c:pt idx="210">
                  <c:v>8.74</c:v>
                </c:pt>
                <c:pt idx="211">
                  <c:v>8.74</c:v>
                </c:pt>
                <c:pt idx="212">
                  <c:v>8.8000000000000007</c:v>
                </c:pt>
                <c:pt idx="213">
                  <c:v>8.77</c:v>
                </c:pt>
                <c:pt idx="214">
                  <c:v>8.2200000000000006</c:v>
                </c:pt>
                <c:pt idx="215">
                  <c:v>7.92</c:v>
                </c:pt>
                <c:pt idx="216">
                  <c:v>7.76</c:v>
                </c:pt>
                <c:pt idx="217">
                  <c:v>7.86</c:v>
                </c:pt>
                <c:pt idx="218">
                  <c:v>8.1</c:v>
                </c:pt>
                <c:pt idx="219">
                  <c:v>8.32</c:v>
                </c:pt>
                <c:pt idx="220">
                  <c:v>8.5500000000000007</c:v>
                </c:pt>
                <c:pt idx="221">
                  <c:v>8.7899999999999991</c:v>
                </c:pt>
                <c:pt idx="222">
                  <c:v>8.82</c:v>
                </c:pt>
                <c:pt idx="223">
                  <c:v>8.8699999999999992</c:v>
                </c:pt>
                <c:pt idx="224">
                  <c:v>8.85</c:v>
                </c:pt>
                <c:pt idx="225">
                  <c:v>8.58</c:v>
                </c:pt>
                <c:pt idx="226">
                  <c:v>8.31</c:v>
                </c:pt>
                <c:pt idx="227">
                  <c:v>8.08</c:v>
                </c:pt>
                <c:pt idx="228">
                  <c:v>7.85</c:v>
                </c:pt>
                <c:pt idx="229">
                  <c:v>8.01</c:v>
                </c:pt>
                <c:pt idx="230">
                  <c:v>8.14</c:v>
                </c:pt>
                <c:pt idx="231">
                  <c:v>8.41</c:v>
                </c:pt>
                <c:pt idx="232">
                  <c:v>8.5299999999999994</c:v>
                </c:pt>
                <c:pt idx="233">
                  <c:v>8.7200000000000006</c:v>
                </c:pt>
                <c:pt idx="234">
                  <c:v>8.8000000000000007</c:v>
                </c:pt>
                <c:pt idx="235">
                  <c:v>8.7799999999999994</c:v>
                </c:pt>
                <c:pt idx="236">
                  <c:v>8.57</c:v>
                </c:pt>
                <c:pt idx="237">
                  <c:v>8.65</c:v>
                </c:pt>
                <c:pt idx="238">
                  <c:v>8.26</c:v>
                </c:pt>
                <c:pt idx="239">
                  <c:v>8.02</c:v>
                </c:pt>
                <c:pt idx="240">
                  <c:v>7.75</c:v>
                </c:pt>
                <c:pt idx="241">
                  <c:v>7.81</c:v>
                </c:pt>
                <c:pt idx="242">
                  <c:v>8.09</c:v>
                </c:pt>
                <c:pt idx="243">
                  <c:v>8.24</c:v>
                </c:pt>
                <c:pt idx="244">
                  <c:v>8.5399999999999991</c:v>
                </c:pt>
                <c:pt idx="245">
                  <c:v>8.65</c:v>
                </c:pt>
                <c:pt idx="246">
                  <c:v>8.73</c:v>
                </c:pt>
                <c:pt idx="247">
                  <c:v>8.86</c:v>
                </c:pt>
                <c:pt idx="248">
                  <c:v>8.7899999999999991</c:v>
                </c:pt>
                <c:pt idx="249">
                  <c:v>8.67</c:v>
                </c:pt>
                <c:pt idx="250">
                  <c:v>8.25</c:v>
                </c:pt>
                <c:pt idx="251">
                  <c:v>7.99</c:v>
                </c:pt>
                <c:pt idx="252">
                  <c:v>7.87</c:v>
                </c:pt>
                <c:pt idx="253">
                  <c:v>7.98</c:v>
                </c:pt>
                <c:pt idx="254">
                  <c:v>8.24</c:v>
                </c:pt>
                <c:pt idx="255">
                  <c:v>8.3800000000000008</c:v>
                </c:pt>
                <c:pt idx="256">
                  <c:v>8.65</c:v>
                </c:pt>
                <c:pt idx="257">
                  <c:v>8.91</c:v>
                </c:pt>
                <c:pt idx="258">
                  <c:v>8.74</c:v>
                </c:pt>
                <c:pt idx="259">
                  <c:v>8.8000000000000007</c:v>
                </c:pt>
                <c:pt idx="260">
                  <c:v>8.75</c:v>
                </c:pt>
                <c:pt idx="261">
                  <c:v>8.59</c:v>
                </c:pt>
                <c:pt idx="262">
                  <c:v>8.25</c:v>
                </c:pt>
                <c:pt idx="263">
                  <c:v>8.0299999999999994</c:v>
                </c:pt>
                <c:pt idx="264">
                  <c:v>7.87</c:v>
                </c:pt>
                <c:pt idx="265">
                  <c:v>7.97</c:v>
                </c:pt>
                <c:pt idx="266">
                  <c:v>8.01</c:v>
                </c:pt>
                <c:pt idx="267">
                  <c:v>8.23</c:v>
                </c:pt>
                <c:pt idx="268">
                  <c:v>8.49</c:v>
                </c:pt>
                <c:pt idx="269">
                  <c:v>8.5299999999999994</c:v>
                </c:pt>
                <c:pt idx="270">
                  <c:v>8.58</c:v>
                </c:pt>
                <c:pt idx="271">
                  <c:v>8.57</c:v>
                </c:pt>
                <c:pt idx="272">
                  <c:v>8.43</c:v>
                </c:pt>
                <c:pt idx="273">
                  <c:v>8.25</c:v>
                </c:pt>
                <c:pt idx="274">
                  <c:v>8.0399999999999991</c:v>
                </c:pt>
                <c:pt idx="275">
                  <c:v>7.92</c:v>
                </c:pt>
                <c:pt idx="276">
                  <c:v>7.58</c:v>
                </c:pt>
                <c:pt idx="277">
                  <c:v>7.92</c:v>
                </c:pt>
                <c:pt idx="278">
                  <c:v>7.9</c:v>
                </c:pt>
                <c:pt idx="279">
                  <c:v>8.09</c:v>
                </c:pt>
                <c:pt idx="280">
                  <c:v>8.27</c:v>
                </c:pt>
                <c:pt idx="281">
                  <c:v>8.43</c:v>
                </c:pt>
                <c:pt idx="282">
                  <c:v>8.49</c:v>
                </c:pt>
                <c:pt idx="283">
                  <c:v>8.42</c:v>
                </c:pt>
                <c:pt idx="284">
                  <c:v>8.36</c:v>
                </c:pt>
                <c:pt idx="285">
                  <c:v>8.3699999999999992</c:v>
                </c:pt>
                <c:pt idx="286">
                  <c:v>8.09</c:v>
                </c:pt>
                <c:pt idx="287">
                  <c:v>7.94</c:v>
                </c:pt>
                <c:pt idx="288">
                  <c:v>7.66</c:v>
                </c:pt>
                <c:pt idx="289">
                  <c:v>7.71</c:v>
                </c:pt>
                <c:pt idx="290">
                  <c:v>8.09</c:v>
                </c:pt>
                <c:pt idx="291">
                  <c:v>8.15</c:v>
                </c:pt>
                <c:pt idx="292">
                  <c:v>8.34</c:v>
                </c:pt>
                <c:pt idx="293">
                  <c:v>8.56</c:v>
                </c:pt>
                <c:pt idx="294">
                  <c:v>8.61</c:v>
                </c:pt>
                <c:pt idx="295">
                  <c:v>8.6300000000000008</c:v>
                </c:pt>
                <c:pt idx="296">
                  <c:v>8.51</c:v>
                </c:pt>
                <c:pt idx="297">
                  <c:v>8.49</c:v>
                </c:pt>
                <c:pt idx="298">
                  <c:v>8.15</c:v>
                </c:pt>
                <c:pt idx="299">
                  <c:v>7.82</c:v>
                </c:pt>
                <c:pt idx="300">
                  <c:v>7.73</c:v>
                </c:pt>
                <c:pt idx="301">
                  <c:v>8.0399999999999991</c:v>
                </c:pt>
                <c:pt idx="302">
                  <c:v>8.32</c:v>
                </c:pt>
                <c:pt idx="303">
                  <c:v>8.4600000000000009</c:v>
                </c:pt>
                <c:pt idx="304">
                  <c:v>8.83</c:v>
                </c:pt>
                <c:pt idx="305">
                  <c:v>9.07</c:v>
                </c:pt>
                <c:pt idx="306">
                  <c:v>9.0299999999999994</c:v>
                </c:pt>
                <c:pt idx="307">
                  <c:v>9.01</c:v>
                </c:pt>
                <c:pt idx="308">
                  <c:v>8.92</c:v>
                </c:pt>
                <c:pt idx="309">
                  <c:v>8.84</c:v>
                </c:pt>
                <c:pt idx="310">
                  <c:v>8.48</c:v>
                </c:pt>
                <c:pt idx="311">
                  <c:v>8.2899999999999991</c:v>
                </c:pt>
                <c:pt idx="312">
                  <c:v>8.07</c:v>
                </c:pt>
                <c:pt idx="313">
                  <c:v>8.19</c:v>
                </c:pt>
                <c:pt idx="314">
                  <c:v>8.17</c:v>
                </c:pt>
                <c:pt idx="315">
                  <c:v>8.3699999999999992</c:v>
                </c:pt>
                <c:pt idx="316">
                  <c:v>8.64</c:v>
                </c:pt>
                <c:pt idx="317">
                  <c:v>8.73</c:v>
                </c:pt>
                <c:pt idx="318">
                  <c:v>8.82</c:v>
                </c:pt>
                <c:pt idx="319">
                  <c:v>8.7200000000000006</c:v>
                </c:pt>
                <c:pt idx="320">
                  <c:v>8.59</c:v>
                </c:pt>
                <c:pt idx="321">
                  <c:v>8.4700000000000006</c:v>
                </c:pt>
                <c:pt idx="322">
                  <c:v>8.31</c:v>
                </c:pt>
                <c:pt idx="323">
                  <c:v>8.08</c:v>
                </c:pt>
                <c:pt idx="324">
                  <c:v>8</c:v>
                </c:pt>
                <c:pt idx="325">
                  <c:v>8.02</c:v>
                </c:pt>
                <c:pt idx="326">
                  <c:v>8.35</c:v>
                </c:pt>
                <c:pt idx="327">
                  <c:v>8.82</c:v>
                </c:pt>
                <c:pt idx="328">
                  <c:v>8.99</c:v>
                </c:pt>
                <c:pt idx="329">
                  <c:v>9.25</c:v>
                </c:pt>
                <c:pt idx="330">
                  <c:v>9.2100000000000009</c:v>
                </c:pt>
                <c:pt idx="331">
                  <c:v>9.2200000000000006</c:v>
                </c:pt>
                <c:pt idx="332">
                  <c:v>8.92</c:v>
                </c:pt>
                <c:pt idx="333">
                  <c:v>8.85</c:v>
                </c:pt>
                <c:pt idx="334">
                  <c:v>8.7200000000000006</c:v>
                </c:pt>
                <c:pt idx="335">
                  <c:v>8.3000000000000007</c:v>
                </c:pt>
                <c:pt idx="336">
                  <c:v>8.24</c:v>
                </c:pt>
                <c:pt idx="337">
                  <c:v>8.33</c:v>
                </c:pt>
                <c:pt idx="338">
                  <c:v>8.6199999999999992</c:v>
                </c:pt>
                <c:pt idx="339">
                  <c:v>8.93</c:v>
                </c:pt>
                <c:pt idx="340">
                  <c:v>9.07</c:v>
                </c:pt>
                <c:pt idx="341">
                  <c:v>9.2899999999999991</c:v>
                </c:pt>
                <c:pt idx="342">
                  <c:v>9.36</c:v>
                </c:pt>
                <c:pt idx="343">
                  <c:v>9.5</c:v>
                </c:pt>
                <c:pt idx="344">
                  <c:v>9.39</c:v>
                </c:pt>
                <c:pt idx="345">
                  <c:v>9.0500000000000007</c:v>
                </c:pt>
                <c:pt idx="346">
                  <c:v>8.9600000000000009</c:v>
                </c:pt>
                <c:pt idx="347">
                  <c:v>8.58</c:v>
                </c:pt>
                <c:pt idx="348">
                  <c:v>8.5</c:v>
                </c:pt>
                <c:pt idx="349">
                  <c:v>8.74</c:v>
                </c:pt>
                <c:pt idx="350">
                  <c:v>8.86</c:v>
                </c:pt>
                <c:pt idx="351">
                  <c:v>9.2100000000000009</c:v>
                </c:pt>
                <c:pt idx="352">
                  <c:v>9.5500000000000007</c:v>
                </c:pt>
                <c:pt idx="353">
                  <c:v>9.77</c:v>
                </c:pt>
                <c:pt idx="354">
                  <c:v>9.75</c:v>
                </c:pt>
                <c:pt idx="355">
                  <c:v>9.91</c:v>
                </c:pt>
                <c:pt idx="356">
                  <c:v>9.91</c:v>
                </c:pt>
                <c:pt idx="357">
                  <c:v>9.73</c:v>
                </c:pt>
                <c:pt idx="358">
                  <c:v>9.74</c:v>
                </c:pt>
                <c:pt idx="359">
                  <c:v>9.25</c:v>
                </c:pt>
                <c:pt idx="360">
                  <c:v>9.5500000000000007</c:v>
                </c:pt>
                <c:pt idx="361">
                  <c:v>9.8000000000000007</c:v>
                </c:pt>
                <c:pt idx="362">
                  <c:v>9.8699999999999992</c:v>
                </c:pt>
                <c:pt idx="363">
                  <c:v>10.32</c:v>
                </c:pt>
                <c:pt idx="364">
                  <c:v>10.61</c:v>
                </c:pt>
                <c:pt idx="365">
                  <c:v>10.85</c:v>
                </c:pt>
                <c:pt idx="366">
                  <c:v>10.96</c:v>
                </c:pt>
                <c:pt idx="367">
                  <c:v>10.94</c:v>
                </c:pt>
                <c:pt idx="368">
                  <c:v>10.94</c:v>
                </c:pt>
                <c:pt idx="369">
                  <c:v>10.58</c:v>
                </c:pt>
                <c:pt idx="370">
                  <c:v>10.18</c:v>
                </c:pt>
                <c:pt idx="371">
                  <c:v>9.84</c:v>
                </c:pt>
                <c:pt idx="372">
                  <c:v>10.06</c:v>
                </c:pt>
                <c:pt idx="373">
                  <c:v>9.89</c:v>
                </c:pt>
                <c:pt idx="374">
                  <c:v>10.27</c:v>
                </c:pt>
                <c:pt idx="375">
                  <c:v>10.63</c:v>
                </c:pt>
                <c:pt idx="376">
                  <c:v>10.77</c:v>
                </c:pt>
                <c:pt idx="377">
                  <c:v>11.09</c:v>
                </c:pt>
                <c:pt idx="378">
                  <c:v>11.07</c:v>
                </c:pt>
                <c:pt idx="379">
                  <c:v>11.07</c:v>
                </c:pt>
                <c:pt idx="380">
                  <c:v>10.96</c:v>
                </c:pt>
                <c:pt idx="381">
                  <c:v>10.82</c:v>
                </c:pt>
                <c:pt idx="382">
                  <c:v>10.7</c:v>
                </c:pt>
                <c:pt idx="383">
                  <c:v>10.33</c:v>
                </c:pt>
                <c:pt idx="384">
                  <c:v>10.14</c:v>
                </c:pt>
                <c:pt idx="385">
                  <c:v>10.16</c:v>
                </c:pt>
                <c:pt idx="386">
                  <c:v>10.45</c:v>
                </c:pt>
                <c:pt idx="387">
                  <c:v>10.93</c:v>
                </c:pt>
                <c:pt idx="388">
                  <c:v>11.4</c:v>
                </c:pt>
                <c:pt idx="389">
                  <c:v>11.77</c:v>
                </c:pt>
                <c:pt idx="390">
                  <c:v>12.07</c:v>
                </c:pt>
                <c:pt idx="391">
                  <c:v>12.09</c:v>
                </c:pt>
                <c:pt idx="392">
                  <c:v>11.92</c:v>
                </c:pt>
                <c:pt idx="393">
                  <c:v>11.81</c:v>
                </c:pt>
                <c:pt idx="394">
                  <c:v>11.42</c:v>
                </c:pt>
                <c:pt idx="395">
                  <c:v>10.86</c:v>
                </c:pt>
                <c:pt idx="396">
                  <c:v>10.98</c:v>
                </c:pt>
                <c:pt idx="397">
                  <c:v>11.18</c:v>
                </c:pt>
                <c:pt idx="398">
                  <c:v>11.28</c:v>
                </c:pt>
                <c:pt idx="399">
                  <c:v>11.5</c:v>
                </c:pt>
                <c:pt idx="400">
                  <c:v>11.78</c:v>
                </c:pt>
                <c:pt idx="401">
                  <c:v>11.81</c:v>
                </c:pt>
                <c:pt idx="402">
                  <c:v>11.85</c:v>
                </c:pt>
                <c:pt idx="403">
                  <c:v>11.94</c:v>
                </c:pt>
                <c:pt idx="404">
                  <c:v>11.96</c:v>
                </c:pt>
                <c:pt idx="405">
                  <c:v>11.65</c:v>
                </c:pt>
                <c:pt idx="406">
                  <c:v>11.26</c:v>
                </c:pt>
                <c:pt idx="407">
                  <c:v>10.9</c:v>
                </c:pt>
                <c:pt idx="408">
                  <c:v>10.49</c:v>
                </c:pt>
                <c:pt idx="409">
                  <c:v>10.89</c:v>
                </c:pt>
                <c:pt idx="410">
                  <c:v>11.11</c:v>
                </c:pt>
                <c:pt idx="411">
                  <c:v>11.71</c:v>
                </c:pt>
                <c:pt idx="412">
                  <c:v>11.91</c:v>
                </c:pt>
                <c:pt idx="413">
                  <c:v>11.91</c:v>
                </c:pt>
                <c:pt idx="414">
                  <c:v>12.04</c:v>
                </c:pt>
                <c:pt idx="415">
                  <c:v>12.03</c:v>
                </c:pt>
                <c:pt idx="416">
                  <c:v>11.95</c:v>
                </c:pt>
                <c:pt idx="417">
                  <c:v>11.86</c:v>
                </c:pt>
                <c:pt idx="418">
                  <c:v>11.62</c:v>
                </c:pt>
                <c:pt idx="419">
                  <c:v>11.06</c:v>
                </c:pt>
                <c:pt idx="420">
                  <c:v>10.87</c:v>
                </c:pt>
                <c:pt idx="421">
                  <c:v>11.06</c:v>
                </c:pt>
                <c:pt idx="422">
                  <c:v>11.52</c:v>
                </c:pt>
                <c:pt idx="423">
                  <c:v>11.67</c:v>
                </c:pt>
                <c:pt idx="424">
                  <c:v>11.93</c:v>
                </c:pt>
                <c:pt idx="425">
                  <c:v>11.97</c:v>
                </c:pt>
                <c:pt idx="426">
                  <c:v>12.09</c:v>
                </c:pt>
                <c:pt idx="427">
                  <c:v>12.09</c:v>
                </c:pt>
                <c:pt idx="428">
                  <c:v>12.17</c:v>
                </c:pt>
                <c:pt idx="429">
                  <c:v>12.08</c:v>
                </c:pt>
                <c:pt idx="430">
                  <c:v>11.78</c:v>
                </c:pt>
                <c:pt idx="431">
                  <c:v>11.4</c:v>
                </c:pt>
                <c:pt idx="432">
                  <c:v>11.41</c:v>
                </c:pt>
                <c:pt idx="433">
                  <c:v>11.51</c:v>
                </c:pt>
                <c:pt idx="434">
                  <c:v>11.7</c:v>
                </c:pt>
                <c:pt idx="435">
                  <c:v>11.92</c:v>
                </c:pt>
                <c:pt idx="436">
                  <c:v>11.9</c:v>
                </c:pt>
                <c:pt idx="437">
                  <c:v>12.09</c:v>
                </c:pt>
                <c:pt idx="438">
                  <c:v>12</c:v>
                </c:pt>
                <c:pt idx="439">
                  <c:v>12.17</c:v>
                </c:pt>
                <c:pt idx="440">
                  <c:v>12.3</c:v>
                </c:pt>
                <c:pt idx="441">
                  <c:v>12.03</c:v>
                </c:pt>
                <c:pt idx="442">
                  <c:v>11.75</c:v>
                </c:pt>
                <c:pt idx="443">
                  <c:v>11.62</c:v>
                </c:pt>
                <c:pt idx="444">
                  <c:v>11.46</c:v>
                </c:pt>
                <c:pt idx="445">
                  <c:v>11.63</c:v>
                </c:pt>
                <c:pt idx="446">
                  <c:v>11.61</c:v>
                </c:pt>
                <c:pt idx="447">
                  <c:v>11.93</c:v>
                </c:pt>
                <c:pt idx="448">
                  <c:v>12.4</c:v>
                </c:pt>
                <c:pt idx="449">
                  <c:v>12.54</c:v>
                </c:pt>
                <c:pt idx="450">
                  <c:v>12.65</c:v>
                </c:pt>
                <c:pt idx="451">
                  <c:v>12.53</c:v>
                </c:pt>
                <c:pt idx="452">
                  <c:v>12.51</c:v>
                </c:pt>
                <c:pt idx="453">
                  <c:v>12.36</c:v>
                </c:pt>
                <c:pt idx="454">
                  <c:v>12.1</c:v>
                </c:pt>
                <c:pt idx="455">
                  <c:v>11.72</c:v>
                </c:pt>
                <c:pt idx="456">
                  <c:v>11.65</c:v>
                </c:pt>
                <c:pt idx="457">
                  <c:v>11.94</c:v>
                </c:pt>
                <c:pt idx="458">
                  <c:v>12.25</c:v>
                </c:pt>
                <c:pt idx="459">
                  <c:v>12.31</c:v>
                </c:pt>
                <c:pt idx="460">
                  <c:v>12.85</c:v>
                </c:pt>
                <c:pt idx="461">
                  <c:v>12.99</c:v>
                </c:pt>
                <c:pt idx="462">
                  <c:v>13.09</c:v>
                </c:pt>
                <c:pt idx="463">
                  <c:v>13.04</c:v>
                </c:pt>
                <c:pt idx="464">
                  <c:v>12.95</c:v>
                </c:pt>
                <c:pt idx="465">
                  <c:v>12.6</c:v>
                </c:pt>
                <c:pt idx="466">
                  <c:v>12.48</c:v>
                </c:pt>
                <c:pt idx="467">
                  <c:v>12.17</c:v>
                </c:pt>
                <c:pt idx="468">
                  <c:v>12.1</c:v>
                </c:pt>
                <c:pt idx="469">
                  <c:v>12.29</c:v>
                </c:pt>
                <c:pt idx="470">
                  <c:v>12.33</c:v>
                </c:pt>
                <c:pt idx="471">
                  <c:v>12.62</c:v>
                </c:pt>
                <c:pt idx="472">
                  <c:v>12.93</c:v>
                </c:pt>
                <c:pt idx="473">
                  <c:v>12.92</c:v>
                </c:pt>
                <c:pt idx="474">
                  <c:v>12.94</c:v>
                </c:pt>
                <c:pt idx="475">
                  <c:v>12.91</c:v>
                </c:pt>
                <c:pt idx="476">
                  <c:v>13.03</c:v>
                </c:pt>
                <c:pt idx="477">
                  <c:v>12.72</c:v>
                </c:pt>
                <c:pt idx="478">
                  <c:v>12.71</c:v>
                </c:pt>
                <c:pt idx="479">
                  <c:v>12.32</c:v>
                </c:pt>
                <c:pt idx="480">
                  <c:v>11.99</c:v>
                </c:pt>
                <c:pt idx="481">
                  <c:v>12.14</c:v>
                </c:pt>
                <c:pt idx="482">
                  <c:v>12.56</c:v>
                </c:pt>
                <c:pt idx="483">
                  <c:v>12.43</c:v>
                </c:pt>
                <c:pt idx="484">
                  <c:v>12.79</c:v>
                </c:pt>
                <c:pt idx="485">
                  <c:v>12.73</c:v>
                </c:pt>
                <c:pt idx="486">
                  <c:v>12.68</c:v>
                </c:pt>
                <c:pt idx="487">
                  <c:v>12.88</c:v>
                </c:pt>
                <c:pt idx="488">
                  <c:v>12.87</c:v>
                </c:pt>
                <c:pt idx="489">
                  <c:v>12.46</c:v>
                </c:pt>
                <c:pt idx="490">
                  <c:v>12.75</c:v>
                </c:pt>
                <c:pt idx="491">
                  <c:v>12.23</c:v>
                </c:pt>
                <c:pt idx="492">
                  <c:v>12.21</c:v>
                </c:pt>
                <c:pt idx="493">
                  <c:v>12.79</c:v>
                </c:pt>
                <c:pt idx="494">
                  <c:v>12.89</c:v>
                </c:pt>
                <c:pt idx="495">
                  <c:v>12.72</c:v>
                </c:pt>
                <c:pt idx="496">
                  <c:v>13.07</c:v>
                </c:pt>
                <c:pt idx="497">
                  <c:v>13.2</c:v>
                </c:pt>
                <c:pt idx="498">
                  <c:v>13.08</c:v>
                </c:pt>
                <c:pt idx="499">
                  <c:v>13.15</c:v>
                </c:pt>
                <c:pt idx="500">
                  <c:v>13.28</c:v>
                </c:pt>
                <c:pt idx="501">
                  <c:v>12.8</c:v>
                </c:pt>
                <c:pt idx="502">
                  <c:v>12.94</c:v>
                </c:pt>
                <c:pt idx="503">
                  <c:v>12.45</c:v>
                </c:pt>
                <c:pt idx="504">
                  <c:v>12.22</c:v>
                </c:pt>
                <c:pt idx="505">
                  <c:v>12.63</c:v>
                </c:pt>
                <c:pt idx="506">
                  <c:v>12.97</c:v>
                </c:pt>
                <c:pt idx="507">
                  <c:v>12.88</c:v>
                </c:pt>
                <c:pt idx="508">
                  <c:v>13.12</c:v>
                </c:pt>
                <c:pt idx="509">
                  <c:v>13.03</c:v>
                </c:pt>
                <c:pt idx="510">
                  <c:v>13.13</c:v>
                </c:pt>
                <c:pt idx="511">
                  <c:v>13.26</c:v>
                </c:pt>
                <c:pt idx="512">
                  <c:v>13.01</c:v>
                </c:pt>
                <c:pt idx="513">
                  <c:v>12.85</c:v>
                </c:pt>
                <c:pt idx="514">
                  <c:v>12.9</c:v>
                </c:pt>
                <c:pt idx="515">
                  <c:v>12.43</c:v>
                </c:pt>
                <c:pt idx="516">
                  <c:v>12.47</c:v>
                </c:pt>
                <c:pt idx="517">
                  <c:v>12.72</c:v>
                </c:pt>
                <c:pt idx="518">
                  <c:v>12.84</c:v>
                </c:pt>
                <c:pt idx="519">
                  <c:v>13.25</c:v>
                </c:pt>
                <c:pt idx="520">
                  <c:v>13.31</c:v>
                </c:pt>
                <c:pt idx="521">
                  <c:v>13.32</c:v>
                </c:pt>
                <c:pt idx="522">
                  <c:v>13.26</c:v>
                </c:pt>
                <c:pt idx="523">
                  <c:v>13.3</c:v>
                </c:pt>
                <c:pt idx="524">
                  <c:v>13.16</c:v>
                </c:pt>
                <c:pt idx="525">
                  <c:v>12.81</c:v>
                </c:pt>
                <c:pt idx="526">
                  <c:v>13.03</c:v>
                </c:pt>
                <c:pt idx="527">
                  <c:v>12.68</c:v>
                </c:pt>
                <c:pt idx="528">
                  <c:v>12.76</c:v>
                </c:pt>
                <c:pt idx="529">
                  <c:v>12.82</c:v>
                </c:pt>
                <c:pt idx="530">
                  <c:v>13.04</c:v>
                </c:pt>
                <c:pt idx="531">
                  <c:v>13.24</c:v>
                </c:pt>
                <c:pt idx="532">
                  <c:v>13.1</c:v>
                </c:pt>
                <c:pt idx="533">
                  <c:v>13.22</c:v>
                </c:pt>
                <c:pt idx="534">
                  <c:v>13.21</c:v>
                </c:pt>
                <c:pt idx="535">
                  <c:v>13.26</c:v>
                </c:pt>
                <c:pt idx="536">
                  <c:v>13.49</c:v>
                </c:pt>
                <c:pt idx="537">
                  <c:v>13.66</c:v>
                </c:pt>
                <c:pt idx="538">
                  <c:v>13.31</c:v>
                </c:pt>
                <c:pt idx="539">
                  <c:v>12.78</c:v>
                </c:pt>
                <c:pt idx="540">
                  <c:v>12.62</c:v>
                </c:pt>
                <c:pt idx="541">
                  <c:v>13.01</c:v>
                </c:pt>
                <c:pt idx="542">
                  <c:v>13.24</c:v>
                </c:pt>
                <c:pt idx="543">
                  <c:v>13.73</c:v>
                </c:pt>
                <c:pt idx="544">
                  <c:v>13.86</c:v>
                </c:pt>
                <c:pt idx="545">
                  <c:v>13.83</c:v>
                </c:pt>
                <c:pt idx="546">
                  <c:v>13.83</c:v>
                </c:pt>
                <c:pt idx="547">
                  <c:v>13.92</c:v>
                </c:pt>
                <c:pt idx="548">
                  <c:v>14.14</c:v>
                </c:pt>
                <c:pt idx="549">
                  <c:v>14.06</c:v>
                </c:pt>
                <c:pt idx="550">
                  <c:v>14.07</c:v>
                </c:pt>
                <c:pt idx="551">
                  <c:v>13.72</c:v>
                </c:pt>
                <c:pt idx="552">
                  <c:v>13.64</c:v>
                </c:pt>
                <c:pt idx="553">
                  <c:v>13.76</c:v>
                </c:pt>
                <c:pt idx="554">
                  <c:v>14.41</c:v>
                </c:pt>
                <c:pt idx="555">
                  <c:v>14.57</c:v>
                </c:pt>
                <c:pt idx="556">
                  <c:v>14.89</c:v>
                </c:pt>
                <c:pt idx="557">
                  <c:v>15.3</c:v>
                </c:pt>
                <c:pt idx="558">
                  <c:v>15.31</c:v>
                </c:pt>
                <c:pt idx="559">
                  <c:v>15.82</c:v>
                </c:pt>
                <c:pt idx="560">
                  <c:v>16.190000000000001</c:v>
                </c:pt>
                <c:pt idx="561">
                  <c:v>15.99</c:v>
                </c:pt>
                <c:pt idx="562">
                  <c:v>15.55</c:v>
                </c:pt>
                <c:pt idx="563">
                  <c:v>14.94</c:v>
                </c:pt>
                <c:pt idx="564">
                  <c:v>15.47</c:v>
                </c:pt>
                <c:pt idx="565">
                  <c:v>15.98</c:v>
                </c:pt>
                <c:pt idx="566">
                  <c:v>15.91</c:v>
                </c:pt>
                <c:pt idx="567">
                  <c:v>16.100000000000001</c:v>
                </c:pt>
                <c:pt idx="568">
                  <c:v>16.149999999999999</c:v>
                </c:pt>
                <c:pt idx="569">
                  <c:v>16.11</c:v>
                </c:pt>
                <c:pt idx="570">
                  <c:v>15.89</c:v>
                </c:pt>
                <c:pt idx="571">
                  <c:v>15.93</c:v>
                </c:pt>
                <c:pt idx="572">
                  <c:v>16.29</c:v>
                </c:pt>
                <c:pt idx="573">
                  <c:v>16.2</c:v>
                </c:pt>
                <c:pt idx="574">
                  <c:v>16.190000000000001</c:v>
                </c:pt>
                <c:pt idx="575">
                  <c:v>15.73</c:v>
                </c:pt>
                <c:pt idx="576">
                  <c:v>15.45</c:v>
                </c:pt>
                <c:pt idx="577">
                  <c:v>15.95703</c:v>
                </c:pt>
                <c:pt idx="578">
                  <c:v>15.938650000000001</c:v>
                </c:pt>
                <c:pt idx="579">
                  <c:v>16.09864</c:v>
                </c:pt>
                <c:pt idx="580">
                  <c:v>15.94163</c:v>
                </c:pt>
                <c:pt idx="581">
                  <c:v>15.85858</c:v>
                </c:pt>
                <c:pt idx="582">
                  <c:v>15.67066</c:v>
                </c:pt>
                <c:pt idx="583">
                  <c:v>15.83376</c:v>
                </c:pt>
                <c:pt idx="584">
                  <c:v>16.27373</c:v>
                </c:pt>
                <c:pt idx="585">
                  <c:v>15.97974</c:v>
                </c:pt>
                <c:pt idx="586">
                  <c:v>15.98278</c:v>
                </c:pt>
                <c:pt idx="587">
                  <c:v>15.507569999999999</c:v>
                </c:pt>
                <c:pt idx="588">
                  <c:v>15.500030000000001</c:v>
                </c:pt>
                <c:pt idx="589">
                  <c:v>15.937239999999999</c:v>
                </c:pt>
                <c:pt idx="590">
                  <c:v>15.948549999999999</c:v>
                </c:pt>
                <c:pt idx="591">
                  <c:v>16.421109999999999</c:v>
                </c:pt>
                <c:pt idx="592">
                  <c:v>16.284880000000001</c:v>
                </c:pt>
                <c:pt idx="593">
                  <c:v>16.245920000000002</c:v>
                </c:pt>
                <c:pt idx="594">
                  <c:v>16.122240000000001</c:v>
                </c:pt>
                <c:pt idx="595">
                  <c:v>16.295940000000002</c:v>
                </c:pt>
                <c:pt idx="596">
                  <c:v>16.774480000000001</c:v>
                </c:pt>
                <c:pt idx="597">
                  <c:v>16.427250000000001</c:v>
                </c:pt>
                <c:pt idx="598">
                  <c:v>16.529859999999999</c:v>
                </c:pt>
                <c:pt idx="599">
                  <c:v>16.039200000000001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E-42A3-B101-E437944CA6AE}"/>
            </c:ext>
          </c:extLst>
        </c:ser>
        <c:ser>
          <c:idx val="1"/>
          <c:order val="1"/>
          <c:tx>
            <c:strRef>
              <c:f>'Electricity-M'!$A$645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'Electricity-M'!$D$41:$D$640</c:f>
              <c:numCache>
                <c:formatCode>0.00</c:formatCode>
                <c:ptCount val="600"/>
                <c:pt idx="6">
                  <c:v>21.305193684210526</c:v>
                </c:pt>
                <c:pt idx="7">
                  <c:v>20.106794415357768</c:v>
                </c:pt>
                <c:pt idx="8">
                  <c:v>20.542668055555556</c:v>
                </c:pt>
                <c:pt idx="9">
                  <c:v>20.974024870466323</c:v>
                </c:pt>
                <c:pt idx="10">
                  <c:v>20.365880895008608</c:v>
                </c:pt>
                <c:pt idx="11">
                  <c:v>19.194879452054796</c:v>
                </c:pt>
                <c:pt idx="12">
                  <c:v>19.096779557069848</c:v>
                </c:pt>
                <c:pt idx="13">
                  <c:v>19.428656323777407</c:v>
                </c:pt>
                <c:pt idx="14">
                  <c:v>20.898228187919464</c:v>
                </c:pt>
                <c:pt idx="15">
                  <c:v>21.277879333333335</c:v>
                </c:pt>
                <c:pt idx="16">
                  <c:v>21.724437209302327</c:v>
                </c:pt>
                <c:pt idx="17">
                  <c:v>21.616712727272727</c:v>
                </c:pt>
                <c:pt idx="18">
                  <c:v>21.510051315789475</c:v>
                </c:pt>
                <c:pt idx="19">
                  <c:v>22.423696235679216</c:v>
                </c:pt>
                <c:pt idx="20">
                  <c:v>21.842569004893964</c:v>
                </c:pt>
                <c:pt idx="21">
                  <c:v>21.736192857142857</c:v>
                </c:pt>
                <c:pt idx="22">
                  <c:v>21.093727741935485</c:v>
                </c:pt>
                <c:pt idx="23">
                  <c:v>19.992526484751203</c:v>
                </c:pt>
                <c:pt idx="24">
                  <c:v>19.368357894736842</c:v>
                </c:pt>
                <c:pt idx="25">
                  <c:v>19.276127619047617</c:v>
                </c:pt>
                <c:pt idx="26">
                  <c:v>20.136794321766562</c:v>
                </c:pt>
                <c:pt idx="27">
                  <c:v>20.953825978090766</c:v>
                </c:pt>
                <c:pt idx="28">
                  <c:v>21.724437209302323</c:v>
                </c:pt>
                <c:pt idx="29">
                  <c:v>21.557326153846152</c:v>
                </c:pt>
                <c:pt idx="30">
                  <c:v>21.392766412213739</c:v>
                </c:pt>
                <c:pt idx="31">
                  <c:v>21.262916540212441</c:v>
                </c:pt>
                <c:pt idx="32">
                  <c:v>21.071070676691729</c:v>
                </c:pt>
                <c:pt idx="33">
                  <c:v>20.882655737704916</c:v>
                </c:pt>
                <c:pt idx="34">
                  <c:v>20.297597629629628</c:v>
                </c:pt>
                <c:pt idx="35">
                  <c:v>19.2608412371134</c:v>
                </c:pt>
                <c:pt idx="36">
                  <c:v>18.637558540145982</c:v>
                </c:pt>
                <c:pt idx="37">
                  <c:v>18.449028323699423</c:v>
                </c:pt>
                <c:pt idx="38">
                  <c:v>19.155214306151645</c:v>
                </c:pt>
                <c:pt idx="39">
                  <c:v>19.847396600566572</c:v>
                </c:pt>
                <c:pt idx="40">
                  <c:v>20.497239775910366</c:v>
                </c:pt>
                <c:pt idx="41">
                  <c:v>21.132681994459837</c:v>
                </c:pt>
                <c:pt idx="42">
                  <c:v>20.901090958904113</c:v>
                </c:pt>
                <c:pt idx="43">
                  <c:v>20.702573134328361</c:v>
                </c:pt>
                <c:pt idx="44">
                  <c:v>20.926317204301075</c:v>
                </c:pt>
                <c:pt idx="45">
                  <c:v>20.703696808510639</c:v>
                </c:pt>
                <c:pt idx="46">
                  <c:v>19.666332631578946</c:v>
                </c:pt>
                <c:pt idx="47">
                  <c:v>19.031247334200259</c:v>
                </c:pt>
                <c:pt idx="48">
                  <c:v>18.762857948717947</c:v>
                </c:pt>
                <c:pt idx="49">
                  <c:v>18.525353417721519</c:v>
                </c:pt>
                <c:pt idx="50">
                  <c:v>19.048434956304622</c:v>
                </c:pt>
                <c:pt idx="51">
                  <c:v>19.629868479604447</c:v>
                </c:pt>
                <c:pt idx="52">
                  <c:v>20.581045777233783</c:v>
                </c:pt>
                <c:pt idx="53">
                  <c:v>21.136341333333331</c:v>
                </c:pt>
                <c:pt idx="54">
                  <c:v>21.487730266343828</c:v>
                </c:pt>
                <c:pt idx="55">
                  <c:v>21.332770673076926</c:v>
                </c:pt>
                <c:pt idx="56">
                  <c:v>21.154785697258642</c:v>
                </c:pt>
                <c:pt idx="57">
                  <c:v>20.954976623376623</c:v>
                </c:pt>
                <c:pt idx="58">
                  <c:v>20.370889719626167</c:v>
                </c:pt>
                <c:pt idx="59">
                  <c:v>19.821872685185184</c:v>
                </c:pt>
                <c:pt idx="60">
                  <c:v>19.282929357798164</c:v>
                </c:pt>
                <c:pt idx="61">
                  <c:v>19.461475</c:v>
                </c:pt>
                <c:pt idx="62">
                  <c:v>20.384027990970655</c:v>
                </c:pt>
                <c:pt idx="63">
                  <c:v>20.968592592592593</c:v>
                </c:pt>
                <c:pt idx="64">
                  <c:v>21.869751170568563</c:v>
                </c:pt>
                <c:pt idx="65">
                  <c:v>22.364567955801107</c:v>
                </c:pt>
                <c:pt idx="66">
                  <c:v>22.460456393442623</c:v>
                </c:pt>
                <c:pt idx="67">
                  <c:v>22.289932321041213</c:v>
                </c:pt>
                <c:pt idx="68">
                  <c:v>22.074454994629431</c:v>
                </c:pt>
                <c:pt idx="69">
                  <c:v>22.00355203426124</c:v>
                </c:pt>
                <c:pt idx="70">
                  <c:v>21.245789339019193</c:v>
                </c:pt>
                <c:pt idx="71">
                  <c:v>20.847148565356004</c:v>
                </c:pt>
                <c:pt idx="72">
                  <c:v>20.451041525423729</c:v>
                </c:pt>
                <c:pt idx="73">
                  <c:v>21.043875818373817</c:v>
                </c:pt>
                <c:pt idx="74">
                  <c:v>21.701496937697996</c:v>
                </c:pt>
                <c:pt idx="75">
                  <c:v>21.960738105263157</c:v>
                </c:pt>
                <c:pt idx="76">
                  <c:v>22.404033785192912</c:v>
                </c:pt>
                <c:pt idx="77">
                  <c:v>22.791995463917527</c:v>
                </c:pt>
                <c:pt idx="78">
                  <c:v>22.994481230769232</c:v>
                </c:pt>
                <c:pt idx="79">
                  <c:v>22.947409621289662</c:v>
                </c:pt>
                <c:pt idx="80">
                  <c:v>22.947409621289662</c:v>
                </c:pt>
                <c:pt idx="81">
                  <c:v>22.853842201834862</c:v>
                </c:pt>
                <c:pt idx="82">
                  <c:v>21.923947346938778</c:v>
                </c:pt>
                <c:pt idx="83">
                  <c:v>21.353839508700101</c:v>
                </c:pt>
                <c:pt idx="84">
                  <c:v>21.310215730337077</c:v>
                </c:pt>
                <c:pt idx="85">
                  <c:v>21.288470612244897</c:v>
                </c:pt>
                <c:pt idx="86">
                  <c:v>21.901598776758412</c:v>
                </c:pt>
                <c:pt idx="87">
                  <c:v>21.746425506072878</c:v>
                </c:pt>
                <c:pt idx="88">
                  <c:v>22.600422580645162</c:v>
                </c:pt>
                <c:pt idx="89">
                  <c:v>23.181475251509056</c:v>
                </c:pt>
                <c:pt idx="90">
                  <c:v>23.400571142284569</c:v>
                </c:pt>
                <c:pt idx="91">
                  <c:v>23.330439560439565</c:v>
                </c:pt>
                <c:pt idx="92">
                  <c:v>23.570870119521913</c:v>
                </c:pt>
                <c:pt idx="93">
                  <c:v>23.168422619047618</c:v>
                </c:pt>
                <c:pt idx="94">
                  <c:v>22.483682294757667</c:v>
                </c:pt>
                <c:pt idx="95">
                  <c:v>21.495909270216963</c:v>
                </c:pt>
                <c:pt idx="96">
                  <c:v>20.738574730656222</c:v>
                </c:pt>
                <c:pt idx="97">
                  <c:v>21.244495126705655</c:v>
                </c:pt>
                <c:pt idx="98">
                  <c:v>21.787773760932946</c:v>
                </c:pt>
                <c:pt idx="99">
                  <c:v>22.00484298160697</c:v>
                </c:pt>
                <c:pt idx="100">
                  <c:v>22.864882705314013</c:v>
                </c:pt>
                <c:pt idx="101">
                  <c:v>23.721605014464807</c:v>
                </c:pt>
                <c:pt idx="102">
                  <c:v>23.929575408261289</c:v>
                </c:pt>
                <c:pt idx="103">
                  <c:v>24.159072413793101</c:v>
                </c:pt>
                <c:pt idx="104">
                  <c:v>24.089848710601721</c:v>
                </c:pt>
                <c:pt idx="105">
                  <c:v>23.701891531874406</c:v>
                </c:pt>
                <c:pt idx="106">
                  <c:v>22.474030009496676</c:v>
                </c:pt>
                <c:pt idx="107">
                  <c:v>21.54597421800948</c:v>
                </c:pt>
                <c:pt idx="108">
                  <c:v>21.505206054872279</c:v>
                </c:pt>
                <c:pt idx="109">
                  <c:v>21.090892944496709</c:v>
                </c:pt>
                <c:pt idx="110">
                  <c:v>21.866825842696628</c:v>
                </c:pt>
                <c:pt idx="111">
                  <c:v>22.407978691588784</c:v>
                </c:pt>
                <c:pt idx="112">
                  <c:v>23.237582089552237</c:v>
                </c:pt>
                <c:pt idx="113">
                  <c:v>23.75205134883721</c:v>
                </c:pt>
                <c:pt idx="114">
                  <c:v>23.707943546889506</c:v>
                </c:pt>
                <c:pt idx="115">
                  <c:v>23.663999258572751</c:v>
                </c:pt>
                <c:pt idx="116">
                  <c:v>23.620217576318225</c:v>
                </c:pt>
                <c:pt idx="117">
                  <c:v>23.246148940092166</c:v>
                </c:pt>
                <c:pt idx="118">
                  <c:v>21.996823119266054</c:v>
                </c:pt>
                <c:pt idx="119">
                  <c:v>21.043275251141555</c:v>
                </c:pt>
                <c:pt idx="120">
                  <c:v>19.60668345768881</c:v>
                </c:pt>
                <c:pt idx="121">
                  <c:v>20.266899762989972</c:v>
                </c:pt>
                <c:pt idx="122">
                  <c:v>20.606687369385885</c:v>
                </c:pt>
                <c:pt idx="123">
                  <c:v>21.255439852805889</c:v>
                </c:pt>
                <c:pt idx="124">
                  <c:v>21.396909761467889</c:v>
                </c:pt>
                <c:pt idx="125">
                  <c:v>21.944858829981715</c:v>
                </c:pt>
                <c:pt idx="126">
                  <c:v>22.038565296803654</c:v>
                </c:pt>
                <c:pt idx="127">
                  <c:v>21.876402554744523</c:v>
                </c:pt>
                <c:pt idx="128">
                  <c:v>21.825159599999999</c:v>
                </c:pt>
                <c:pt idx="129">
                  <c:v>21.07914388384755</c:v>
                </c:pt>
                <c:pt idx="130">
                  <c:v>20.871726811594204</c:v>
                </c:pt>
                <c:pt idx="131">
                  <c:v>19.700352310469313</c:v>
                </c:pt>
                <c:pt idx="132">
                  <c:v>19.370631490125671</c:v>
                </c:pt>
                <c:pt idx="133">
                  <c:v>19.357030590339892</c:v>
                </c:pt>
                <c:pt idx="134">
                  <c:v>19.81532</c:v>
                </c:pt>
                <c:pt idx="135">
                  <c:v>20.058961277728482</c:v>
                </c:pt>
                <c:pt idx="136">
                  <c:v>20.584384884955757</c:v>
                </c:pt>
                <c:pt idx="137">
                  <c:v>21.399049162995592</c:v>
                </c:pt>
                <c:pt idx="138">
                  <c:v>21.342636906854132</c:v>
                </c:pt>
                <c:pt idx="139">
                  <c:v>21.140303902012246</c:v>
                </c:pt>
                <c:pt idx="140">
                  <c:v>20.795103539668702</c:v>
                </c:pt>
                <c:pt idx="141">
                  <c:v>20.659624939130435</c:v>
                </c:pt>
                <c:pt idx="142">
                  <c:v>19.940422911611783</c:v>
                </c:pt>
                <c:pt idx="143">
                  <c:v>19.097834982698963</c:v>
                </c:pt>
                <c:pt idx="144">
                  <c:v>18.575642344827589</c:v>
                </c:pt>
                <c:pt idx="145">
                  <c:v>18.731250981067127</c:v>
                </c:pt>
                <c:pt idx="146">
                  <c:v>19.083939090128755</c:v>
                </c:pt>
                <c:pt idx="147">
                  <c:v>19.395053583617749</c:v>
                </c:pt>
                <c:pt idx="148">
                  <c:v>20.08755479148936</c:v>
                </c:pt>
                <c:pt idx="149">
                  <c:v>20.688537491525427</c:v>
                </c:pt>
                <c:pt idx="150">
                  <c:v>20.758906666666668</c:v>
                </c:pt>
                <c:pt idx="151">
                  <c:v>20.750184436974791</c:v>
                </c:pt>
                <c:pt idx="152">
                  <c:v>20.428848736401672</c:v>
                </c:pt>
                <c:pt idx="153">
                  <c:v>19.997111926605502</c:v>
                </c:pt>
                <c:pt idx="154">
                  <c:v>19.309406949293432</c:v>
                </c:pt>
                <c:pt idx="155">
                  <c:v>18.781048947804475</c:v>
                </c:pt>
                <c:pt idx="156">
                  <c:v>18.420960495049506</c:v>
                </c:pt>
                <c:pt idx="157">
                  <c:v>18.385972434210526</c:v>
                </c:pt>
                <c:pt idx="158">
                  <c:v>18.448586448445173</c:v>
                </c:pt>
                <c:pt idx="159">
                  <c:v>19.021971340373678</c:v>
                </c:pt>
                <c:pt idx="160">
                  <c:v>19.433155957962811</c:v>
                </c:pt>
                <c:pt idx="161">
                  <c:v>20.123259242546332</c:v>
                </c:pt>
                <c:pt idx="162">
                  <c:v>20.258692048192771</c:v>
                </c:pt>
                <c:pt idx="163">
                  <c:v>20.283702779116464</c:v>
                </c:pt>
                <c:pt idx="164">
                  <c:v>20.010388397435896</c:v>
                </c:pt>
                <c:pt idx="165">
                  <c:v>19.542176491228073</c:v>
                </c:pt>
                <c:pt idx="166">
                  <c:v>18.598925115170772</c:v>
                </c:pt>
                <c:pt idx="167">
                  <c:v>17.923664069675375</c:v>
                </c:pt>
                <c:pt idx="168">
                  <c:v>17.535170572549021</c:v>
                </c:pt>
                <c:pt idx="169">
                  <c:v>18.22080596875</c:v>
                </c:pt>
                <c:pt idx="170">
                  <c:v>18.353714525660966</c:v>
                </c:pt>
                <c:pt idx="171">
                  <c:v>18.600882234290147</c:v>
                </c:pt>
                <c:pt idx="172">
                  <c:v>19.247413849728893</c:v>
                </c:pt>
                <c:pt idx="173">
                  <c:v>19.464471377983063</c:v>
                </c:pt>
                <c:pt idx="174">
                  <c:v>19.565866053639848</c:v>
                </c:pt>
                <c:pt idx="175">
                  <c:v>19.544289787234039</c:v>
                </c:pt>
                <c:pt idx="176">
                  <c:v>19.223530928301887</c:v>
                </c:pt>
                <c:pt idx="177">
                  <c:v>18.813731754122941</c:v>
                </c:pt>
                <c:pt idx="178">
                  <c:v>18.212563590127154</c:v>
                </c:pt>
                <c:pt idx="179">
                  <c:v>17.680648524590161</c:v>
                </c:pt>
                <c:pt idx="180">
                  <c:v>17.152682345953973</c:v>
                </c:pt>
                <c:pt idx="181">
                  <c:v>17.578851602373884</c:v>
                </c:pt>
                <c:pt idx="182">
                  <c:v>17.994645727002968</c:v>
                </c:pt>
                <c:pt idx="183">
                  <c:v>18.415654803849002</c:v>
                </c:pt>
                <c:pt idx="184">
                  <c:v>18.715164749262538</c:v>
                </c:pt>
                <c:pt idx="185">
                  <c:v>19.095141352941177</c:v>
                </c:pt>
                <c:pt idx="186">
                  <c:v>19.20427488986784</c:v>
                </c:pt>
                <c:pt idx="187">
                  <c:v>19.21642568081991</c:v>
                </c:pt>
                <c:pt idx="188">
                  <c:v>19.069404408759123</c:v>
                </c:pt>
                <c:pt idx="189">
                  <c:v>18.905432857142856</c:v>
                </c:pt>
                <c:pt idx="190">
                  <c:v>17.987035239477507</c:v>
                </c:pt>
                <c:pt idx="191">
                  <c:v>17.597003733719248</c:v>
                </c:pt>
                <c:pt idx="192">
                  <c:v>17.359129110629066</c:v>
                </c:pt>
                <c:pt idx="193">
                  <c:v>17.501286031746034</c:v>
                </c:pt>
                <c:pt idx="194">
                  <c:v>17.953245664989215</c:v>
                </c:pt>
                <c:pt idx="195">
                  <c:v>17.981621090387378</c:v>
                </c:pt>
                <c:pt idx="196">
                  <c:v>18.745426456692915</c:v>
                </c:pt>
                <c:pt idx="197">
                  <c:v>19.20309995717345</c:v>
                </c:pt>
                <c:pt idx="198">
                  <c:v>18.993291473309611</c:v>
                </c:pt>
                <c:pt idx="199">
                  <c:v>19.019168750000002</c:v>
                </c:pt>
                <c:pt idx="200">
                  <c:v>19.022867696669028</c:v>
                </c:pt>
                <c:pt idx="201">
                  <c:v>18.612696485532819</c:v>
                </c:pt>
                <c:pt idx="202">
                  <c:v>17.881000534834623</c:v>
                </c:pt>
                <c:pt idx="203">
                  <c:v>17.221285537596629</c:v>
                </c:pt>
                <c:pt idx="204">
                  <c:v>16.899320028011203</c:v>
                </c:pt>
                <c:pt idx="205">
                  <c:v>16.994450845562543</c:v>
                </c:pt>
                <c:pt idx="206">
                  <c:v>16.970732142358685</c:v>
                </c:pt>
                <c:pt idx="207">
                  <c:v>17.626303922114051</c:v>
                </c:pt>
                <c:pt idx="208">
                  <c:v>18.505946269070737</c:v>
                </c:pt>
                <c:pt idx="209">
                  <c:v>18.881541926541928</c:v>
                </c:pt>
                <c:pt idx="210">
                  <c:v>18.833859266435987</c:v>
                </c:pt>
                <c:pt idx="211">
                  <c:v>18.794838839779008</c:v>
                </c:pt>
                <c:pt idx="212">
                  <c:v>18.897763310344828</c:v>
                </c:pt>
                <c:pt idx="213">
                  <c:v>18.755729203296703</c:v>
                </c:pt>
                <c:pt idx="214">
                  <c:v>17.531323232876716</c:v>
                </c:pt>
                <c:pt idx="215">
                  <c:v>16.856856541353384</c:v>
                </c:pt>
                <c:pt idx="216">
                  <c:v>16.516313984962405</c:v>
                </c:pt>
                <c:pt idx="217">
                  <c:v>16.683538486707565</c:v>
                </c:pt>
                <c:pt idx="218">
                  <c:v>17.146207749830047</c:v>
                </c:pt>
                <c:pt idx="219">
                  <c:v>17.599942608695653</c:v>
                </c:pt>
                <c:pt idx="220">
                  <c:v>18.049693423728815</c:v>
                </c:pt>
                <c:pt idx="221">
                  <c:v>18.50616527383367</c:v>
                </c:pt>
                <c:pt idx="222">
                  <c:v>18.506761132075471</c:v>
                </c:pt>
                <c:pt idx="223">
                  <c:v>18.536728402684563</c:v>
                </c:pt>
                <c:pt idx="224">
                  <c:v>18.457768653717348</c:v>
                </c:pt>
                <c:pt idx="225">
                  <c:v>17.882672610441766</c:v>
                </c:pt>
                <c:pt idx="226">
                  <c:v>17.273683017356475</c:v>
                </c:pt>
                <c:pt idx="227">
                  <c:v>16.762021905396402</c:v>
                </c:pt>
                <c:pt idx="228">
                  <c:v>16.241603056478404</c:v>
                </c:pt>
                <c:pt idx="229">
                  <c:v>16.528711968190855</c:v>
                </c:pt>
                <c:pt idx="230">
                  <c:v>16.7636408994709</c:v>
                </c:pt>
                <c:pt idx="231">
                  <c:v>17.251225797101448</c:v>
                </c:pt>
                <c:pt idx="232">
                  <c:v>17.462867245233401</c:v>
                </c:pt>
                <c:pt idx="233">
                  <c:v>17.816699422572178</c:v>
                </c:pt>
                <c:pt idx="234">
                  <c:v>17.956590301441679</c:v>
                </c:pt>
                <c:pt idx="235">
                  <c:v>17.880627913669063</c:v>
                </c:pt>
                <c:pt idx="236">
                  <c:v>17.430159712606141</c:v>
                </c:pt>
                <c:pt idx="237">
                  <c:v>17.547023713355053</c:v>
                </c:pt>
                <c:pt idx="238">
                  <c:v>16.734082862719582</c:v>
                </c:pt>
                <c:pt idx="239">
                  <c:v>16.226747706302795</c:v>
                </c:pt>
                <c:pt idx="240">
                  <c:v>15.599372333548803</c:v>
                </c:pt>
                <c:pt idx="241">
                  <c:v>15.689715587096773</c:v>
                </c:pt>
                <c:pt idx="242">
                  <c:v>16.199957067524117</c:v>
                </c:pt>
                <c:pt idx="243">
                  <c:v>16.436904958360028</c:v>
                </c:pt>
                <c:pt idx="244">
                  <c:v>17.002659488491044</c:v>
                </c:pt>
                <c:pt idx="245">
                  <c:v>17.188692661135931</c:v>
                </c:pt>
                <c:pt idx="246">
                  <c:v>17.314514828025477</c:v>
                </c:pt>
                <c:pt idx="247">
                  <c:v>17.549991704834603</c:v>
                </c:pt>
                <c:pt idx="248">
                  <c:v>17.356130906785033</c:v>
                </c:pt>
                <c:pt idx="249">
                  <c:v>17.065080986093552</c:v>
                </c:pt>
                <c:pt idx="250">
                  <c:v>16.1872381852552</c:v>
                </c:pt>
                <c:pt idx="251">
                  <c:v>15.63768047768699</c:v>
                </c:pt>
                <c:pt idx="252">
                  <c:v>15.373832697616061</c:v>
                </c:pt>
                <c:pt idx="253">
                  <c:v>15.5594309830933</c:v>
                </c:pt>
                <c:pt idx="254">
                  <c:v>16.056325807259075</c:v>
                </c:pt>
                <c:pt idx="255">
                  <c:v>16.318915372107572</c:v>
                </c:pt>
                <c:pt idx="256">
                  <c:v>16.844703814884305</c:v>
                </c:pt>
                <c:pt idx="257">
                  <c:v>17.318526067415728</c:v>
                </c:pt>
                <c:pt idx="258">
                  <c:v>16.966911870324189</c:v>
                </c:pt>
                <c:pt idx="259">
                  <c:v>17.040893532338309</c:v>
                </c:pt>
                <c:pt idx="260">
                  <c:v>16.902025434243175</c:v>
                </c:pt>
                <c:pt idx="261">
                  <c:v>16.562136990712073</c:v>
                </c:pt>
                <c:pt idx="262">
                  <c:v>15.88691836734694</c:v>
                </c:pt>
                <c:pt idx="263">
                  <c:v>15.45371018541409</c:v>
                </c:pt>
                <c:pt idx="264">
                  <c:v>15.127092172839506</c:v>
                </c:pt>
                <c:pt idx="265">
                  <c:v>15.319304271604938</c:v>
                </c:pt>
                <c:pt idx="266">
                  <c:v>15.396189111111111</c:v>
                </c:pt>
                <c:pt idx="267">
                  <c:v>15.799550110974106</c:v>
                </c:pt>
                <c:pt idx="268">
                  <c:v>16.258590184501845</c:v>
                </c:pt>
                <c:pt idx="269">
                  <c:v>16.315123513513516</c:v>
                </c:pt>
                <c:pt idx="270">
                  <c:v>16.370534852941176</c:v>
                </c:pt>
                <c:pt idx="271">
                  <c:v>16.331440954712367</c:v>
                </c:pt>
                <c:pt idx="272">
                  <c:v>16.054824146788992</c:v>
                </c:pt>
                <c:pt idx="273">
                  <c:v>15.673671140939598</c:v>
                </c:pt>
                <c:pt idx="274">
                  <c:v>15.256088628884823</c:v>
                </c:pt>
                <c:pt idx="275">
                  <c:v>15.00096175182482</c:v>
                </c:pt>
                <c:pt idx="276">
                  <c:v>14.330829921068609</c:v>
                </c:pt>
                <c:pt idx="277">
                  <c:v>14.973637595628416</c:v>
                </c:pt>
                <c:pt idx="278">
                  <c:v>14.926762378640777</c:v>
                </c:pt>
                <c:pt idx="279">
                  <c:v>15.184408221820373</c:v>
                </c:pt>
                <c:pt idx="280">
                  <c:v>15.512905855421687</c:v>
                </c:pt>
                <c:pt idx="281">
                  <c:v>15.813034626506026</c:v>
                </c:pt>
                <c:pt idx="282">
                  <c:v>15.858708842231554</c:v>
                </c:pt>
                <c:pt idx="283">
                  <c:v>15.690304679832435</c:v>
                </c:pt>
                <c:pt idx="284">
                  <c:v>15.513509511323003</c:v>
                </c:pt>
                <c:pt idx="285">
                  <c:v>15.50434700773349</c:v>
                </c:pt>
                <c:pt idx="286">
                  <c:v>14.958986484560571</c:v>
                </c:pt>
                <c:pt idx="287">
                  <c:v>14.646835213270144</c:v>
                </c:pt>
                <c:pt idx="288">
                  <c:v>14.088590525694034</c:v>
                </c:pt>
                <c:pt idx="289">
                  <c:v>14.122162094117646</c:v>
                </c:pt>
                <c:pt idx="290">
                  <c:v>14.731539906432749</c:v>
                </c:pt>
                <c:pt idx="291">
                  <c:v>14.849481217086016</c:v>
                </c:pt>
                <c:pt idx="292">
                  <c:v>15.169037523364487</c:v>
                </c:pt>
                <c:pt idx="293">
                  <c:v>15.478766643437865</c:v>
                </c:pt>
                <c:pt idx="294">
                  <c:v>15.524104203821654</c:v>
                </c:pt>
                <c:pt idx="295">
                  <c:v>15.560164840764331</c:v>
                </c:pt>
                <c:pt idx="296">
                  <c:v>15.26425366359447</c:v>
                </c:pt>
                <c:pt idx="297">
                  <c:v>15.202109051178837</c:v>
                </c:pt>
                <c:pt idx="298">
                  <c:v>14.568176463834675</c:v>
                </c:pt>
                <c:pt idx="299">
                  <c:v>13.946275784650631</c:v>
                </c:pt>
                <c:pt idx="300">
                  <c:v>13.707262118451027</c:v>
                </c:pt>
                <c:pt idx="301">
                  <c:v>14.224568999999997</c:v>
                </c:pt>
                <c:pt idx="302">
                  <c:v>14.711593140261217</c:v>
                </c:pt>
                <c:pt idx="303">
                  <c:v>14.933703265306125</c:v>
                </c:pt>
                <c:pt idx="304">
                  <c:v>15.507711156232375</c:v>
                </c:pt>
                <c:pt idx="305">
                  <c:v>15.893355385481151</c:v>
                </c:pt>
                <c:pt idx="306">
                  <c:v>15.850022029312289</c:v>
                </c:pt>
                <c:pt idx="307">
                  <c:v>15.814916775648252</c:v>
                </c:pt>
                <c:pt idx="308">
                  <c:v>15.595405457608086</c:v>
                </c:pt>
                <c:pt idx="309">
                  <c:v>15.49904855855856</c:v>
                </c:pt>
                <c:pt idx="310">
                  <c:v>14.876241847887325</c:v>
                </c:pt>
                <c:pt idx="311">
                  <c:v>14.551127643742953</c:v>
                </c:pt>
                <c:pt idx="312">
                  <c:v>14.141056004501971</c:v>
                </c:pt>
                <c:pt idx="313">
                  <c:v>14.327144292134831</c:v>
                </c:pt>
                <c:pt idx="314">
                  <c:v>14.25212331652661</c:v>
                </c:pt>
                <c:pt idx="315">
                  <c:v>14.535865766871165</c:v>
                </c:pt>
                <c:pt idx="316">
                  <c:v>14.988046261838441</c:v>
                </c:pt>
                <c:pt idx="317">
                  <c:v>15.135739576837418</c:v>
                </c:pt>
                <c:pt idx="318">
                  <c:v>15.2577964</c:v>
                </c:pt>
                <c:pt idx="319">
                  <c:v>15.043019346260389</c:v>
                </c:pt>
                <c:pt idx="320">
                  <c:v>14.794165508849556</c:v>
                </c:pt>
                <c:pt idx="321">
                  <c:v>14.555293002207508</c:v>
                </c:pt>
                <c:pt idx="322">
                  <c:v>14.256736727272729</c:v>
                </c:pt>
                <c:pt idx="323">
                  <c:v>13.83927111111111</c:v>
                </c:pt>
                <c:pt idx="324">
                  <c:v>13.642216867469878</c:v>
                </c:pt>
                <c:pt idx="325">
                  <c:v>13.601832636165577</c:v>
                </c:pt>
                <c:pt idx="326">
                  <c:v>14.138407069059271</c:v>
                </c:pt>
                <c:pt idx="327">
                  <c:v>14.991284672489083</c:v>
                </c:pt>
                <c:pt idx="328">
                  <c:v>15.30529559322034</c:v>
                </c:pt>
                <c:pt idx="329">
                  <c:v>15.73073894046969</c:v>
                </c:pt>
                <c:pt idx="330">
                  <c:v>15.611556646706587</c:v>
                </c:pt>
                <c:pt idx="331">
                  <c:v>15.560741420054201</c:v>
                </c:pt>
                <c:pt idx="332">
                  <c:v>15.005627833603457</c:v>
                </c:pt>
                <c:pt idx="333">
                  <c:v>14.903974364521364</c:v>
                </c:pt>
                <c:pt idx="334">
                  <c:v>14.677108064864866</c:v>
                </c:pt>
                <c:pt idx="335">
                  <c:v>13.932527654986524</c:v>
                </c:pt>
                <c:pt idx="336">
                  <c:v>13.772414728931832</c:v>
                </c:pt>
                <c:pt idx="337">
                  <c:v>13.893012254954472</c:v>
                </c:pt>
                <c:pt idx="338">
                  <c:v>14.345946723677178</c:v>
                </c:pt>
                <c:pt idx="339">
                  <c:v>14.838076563500533</c:v>
                </c:pt>
                <c:pt idx="340">
                  <c:v>15.006637895855475</c:v>
                </c:pt>
                <c:pt idx="341">
                  <c:v>15.313677310746424</c:v>
                </c:pt>
                <c:pt idx="342">
                  <c:v>15.412747202538339</c:v>
                </c:pt>
                <c:pt idx="343">
                  <c:v>15.635011627906977</c:v>
                </c:pt>
                <c:pt idx="344">
                  <c:v>15.405121201264491</c:v>
                </c:pt>
                <c:pt idx="345">
                  <c:v>14.769505136268346</c:v>
                </c:pt>
                <c:pt idx="346">
                  <c:v>14.55397525299948</c:v>
                </c:pt>
                <c:pt idx="347">
                  <c:v>13.93673076682316</c:v>
                </c:pt>
                <c:pt idx="348">
                  <c:v>13.813990605427975</c:v>
                </c:pt>
                <c:pt idx="349">
                  <c:v>14.144972266112267</c:v>
                </c:pt>
                <c:pt idx="350">
                  <c:v>14.287201947177627</c:v>
                </c:pt>
                <c:pt idx="351">
                  <c:v>14.805590893133711</c:v>
                </c:pt>
                <c:pt idx="352">
                  <c:v>15.360089772727274</c:v>
                </c:pt>
                <c:pt idx="353">
                  <c:v>15.705822261228704</c:v>
                </c:pt>
                <c:pt idx="354">
                  <c:v>15.577168291431503</c:v>
                </c:pt>
                <c:pt idx="355">
                  <c:v>15.735907577766445</c:v>
                </c:pt>
                <c:pt idx="356">
                  <c:v>15.522190523138832</c:v>
                </c:pt>
                <c:pt idx="357">
                  <c:v>15.21728994475138</c:v>
                </c:pt>
                <c:pt idx="358">
                  <c:v>15.309824654215042</c:v>
                </c:pt>
                <c:pt idx="359">
                  <c:v>14.539617869762745</c:v>
                </c:pt>
                <c:pt idx="360">
                  <c:v>14.920789663823383</c:v>
                </c:pt>
                <c:pt idx="361">
                  <c:v>15.303707522567706</c:v>
                </c:pt>
                <c:pt idx="362">
                  <c:v>15.38986545818728</c:v>
                </c:pt>
                <c:pt idx="363">
                  <c:v>16.011354020926756</c:v>
                </c:pt>
                <c:pt idx="364">
                  <c:v>16.41222054644809</c:v>
                </c:pt>
                <c:pt idx="365">
                  <c:v>16.741883349851339</c:v>
                </c:pt>
                <c:pt idx="366">
                  <c:v>16.81993226219813</c:v>
                </c:pt>
                <c:pt idx="367">
                  <c:v>16.715096094210011</c:v>
                </c:pt>
                <c:pt idx="368">
                  <c:v>16.797517672583826</c:v>
                </c:pt>
                <c:pt idx="369">
                  <c:v>16.317179237246162</c:v>
                </c:pt>
                <c:pt idx="370">
                  <c:v>15.692500237623763</c:v>
                </c:pt>
                <c:pt idx="371">
                  <c:v>15.086236454948301</c:v>
                </c:pt>
                <c:pt idx="372">
                  <c:v>15.397980780290705</c:v>
                </c:pt>
                <c:pt idx="373">
                  <c:v>15.079293547344609</c:v>
                </c:pt>
                <c:pt idx="374">
                  <c:v>15.577674155332994</c:v>
                </c:pt>
                <c:pt idx="375">
                  <c:v>16.075489878778459</c:v>
                </c:pt>
                <c:pt idx="376">
                  <c:v>16.220170598050832</c:v>
                </c:pt>
                <c:pt idx="377">
                  <c:v>16.663501761293993</c:v>
                </c:pt>
                <c:pt idx="378">
                  <c:v>16.603885550786842</c:v>
                </c:pt>
                <c:pt idx="379">
                  <c:v>16.598768470676614</c:v>
                </c:pt>
                <c:pt idx="380">
                  <c:v>16.3644850129707</c:v>
                </c:pt>
                <c:pt idx="381">
                  <c:v>16.105791634399349</c:v>
                </c:pt>
                <c:pt idx="382">
                  <c:v>15.802975421421591</c:v>
                </c:pt>
                <c:pt idx="383">
                  <c:v>15.212431544846178</c:v>
                </c:pt>
                <c:pt idx="384">
                  <c:v>14.881322424048188</c:v>
                </c:pt>
                <c:pt idx="385">
                  <c:v>14.874709671959266</c:v>
                </c:pt>
                <c:pt idx="386">
                  <c:v>15.244736985120497</c:v>
                </c:pt>
                <c:pt idx="387">
                  <c:v>15.908156173168429</c:v>
                </c:pt>
                <c:pt idx="388">
                  <c:v>16.494614698338349</c:v>
                </c:pt>
                <c:pt idx="389">
                  <c:v>16.853372628906985</c:v>
                </c:pt>
                <c:pt idx="390">
                  <c:v>17.160390345910802</c:v>
                </c:pt>
                <c:pt idx="391">
                  <c:v>17.214448415565414</c:v>
                </c:pt>
                <c:pt idx="392">
                  <c:v>16.957891930170828</c:v>
                </c:pt>
                <c:pt idx="393">
                  <c:v>16.947120053457454</c:v>
                </c:pt>
                <c:pt idx="394">
                  <c:v>16.682855563843813</c:v>
                </c:pt>
                <c:pt idx="395">
                  <c:v>15.996489541055258</c:v>
                </c:pt>
                <c:pt idx="396">
                  <c:v>16.132418868227223</c:v>
                </c:pt>
                <c:pt idx="397">
                  <c:v>16.366651691309556</c:v>
                </c:pt>
                <c:pt idx="398">
                  <c:v>16.529363081484266</c:v>
                </c:pt>
                <c:pt idx="399">
                  <c:v>16.834790253350825</c:v>
                </c:pt>
                <c:pt idx="400">
                  <c:v>17.219342640666223</c:v>
                </c:pt>
                <c:pt idx="401">
                  <c:v>17.1210964942502</c:v>
                </c:pt>
                <c:pt idx="402">
                  <c:v>17.184205266246284</c:v>
                </c:pt>
                <c:pt idx="403">
                  <c:v>17.256934178096497</c:v>
                </c:pt>
                <c:pt idx="404">
                  <c:v>17.252527580248405</c:v>
                </c:pt>
                <c:pt idx="405">
                  <c:v>16.755049166547348</c:v>
                </c:pt>
                <c:pt idx="406">
                  <c:v>16.140103924799984</c:v>
                </c:pt>
                <c:pt idx="407">
                  <c:v>15.615956235880871</c:v>
                </c:pt>
                <c:pt idx="408">
                  <c:v>15.018823861546386</c:v>
                </c:pt>
                <c:pt idx="409">
                  <c:v>15.60636872989355</c:v>
                </c:pt>
                <c:pt idx="410">
                  <c:v>15.916374726826866</c:v>
                </c:pt>
                <c:pt idx="411">
                  <c:v>16.772086659337731</c:v>
                </c:pt>
                <c:pt idx="412">
                  <c:v>17.067415325141518</c:v>
                </c:pt>
                <c:pt idx="413">
                  <c:v>17.074566070746179</c:v>
                </c:pt>
                <c:pt idx="414">
                  <c:v>17.228733457411362</c:v>
                </c:pt>
                <c:pt idx="415">
                  <c:v>17.189304056937541</c:v>
                </c:pt>
                <c:pt idx="416">
                  <c:v>17.047458572901157</c:v>
                </c:pt>
                <c:pt idx="417">
                  <c:v>16.860362480882049</c:v>
                </c:pt>
                <c:pt idx="418">
                  <c:v>16.477423525661461</c:v>
                </c:pt>
                <c:pt idx="419">
                  <c:v>15.620589535179072</c:v>
                </c:pt>
                <c:pt idx="420">
                  <c:v>15.302616030779387</c:v>
                </c:pt>
                <c:pt idx="421">
                  <c:v>15.520205752192449</c:v>
                </c:pt>
                <c:pt idx="422">
                  <c:v>16.082507966966457</c:v>
                </c:pt>
                <c:pt idx="423">
                  <c:v>16.21579706639654</c:v>
                </c:pt>
                <c:pt idx="424">
                  <c:v>16.524498225136337</c:v>
                </c:pt>
                <c:pt idx="425">
                  <c:v>16.579903080878626</c:v>
                </c:pt>
                <c:pt idx="426">
                  <c:v>16.702356857960471</c:v>
                </c:pt>
                <c:pt idx="427">
                  <c:v>16.649835581541403</c:v>
                </c:pt>
                <c:pt idx="428">
                  <c:v>16.723691893537868</c:v>
                </c:pt>
                <c:pt idx="429">
                  <c:v>16.588815382579934</c:v>
                </c:pt>
                <c:pt idx="430">
                  <c:v>16.14700424793876</c:v>
                </c:pt>
                <c:pt idx="431">
                  <c:v>15.622419561400035</c:v>
                </c:pt>
                <c:pt idx="432">
                  <c:v>15.5936432966705</c:v>
                </c:pt>
                <c:pt idx="433">
                  <c:v>15.69675878228346</c:v>
                </c:pt>
                <c:pt idx="434">
                  <c:v>15.922537859418638</c:v>
                </c:pt>
                <c:pt idx="435">
                  <c:v>16.195039474315735</c:v>
                </c:pt>
                <c:pt idx="436">
                  <c:v>16.201373949010335</c:v>
                </c:pt>
                <c:pt idx="437">
                  <c:v>16.473664577899918</c:v>
                </c:pt>
                <c:pt idx="438">
                  <c:v>16.346310862242447</c:v>
                </c:pt>
                <c:pt idx="439">
                  <c:v>16.482130202941921</c:v>
                </c:pt>
                <c:pt idx="440">
                  <c:v>16.579089150055189</c:v>
                </c:pt>
                <c:pt idx="441">
                  <c:v>16.171546585620664</c:v>
                </c:pt>
                <c:pt idx="442">
                  <c:v>15.82172160744479</c:v>
                </c:pt>
                <c:pt idx="443">
                  <c:v>15.648567526306003</c:v>
                </c:pt>
                <c:pt idx="444">
                  <c:v>15.402587442107398</c:v>
                </c:pt>
                <c:pt idx="445">
                  <c:v>15.546655396094224</c:v>
                </c:pt>
                <c:pt idx="446">
                  <c:v>15.563683780921465</c:v>
                </c:pt>
                <c:pt idx="447">
                  <c:v>16.026119181870342</c:v>
                </c:pt>
                <c:pt idx="448">
                  <c:v>16.650595921394782</c:v>
                </c:pt>
                <c:pt idx="449">
                  <c:v>16.798598997612338</c:v>
                </c:pt>
                <c:pt idx="450">
                  <c:v>16.912849033920136</c:v>
                </c:pt>
                <c:pt idx="451">
                  <c:v>16.712513313001164</c:v>
                </c:pt>
                <c:pt idx="452">
                  <c:v>16.679550046243961</c:v>
                </c:pt>
                <c:pt idx="453">
                  <c:v>16.470739790044895</c:v>
                </c:pt>
                <c:pt idx="454">
                  <c:v>16.094581631781288</c:v>
                </c:pt>
                <c:pt idx="455">
                  <c:v>15.548020364776606</c:v>
                </c:pt>
                <c:pt idx="456">
                  <c:v>15.417781357315292</c:v>
                </c:pt>
                <c:pt idx="457">
                  <c:v>15.784196716578856</c:v>
                </c:pt>
                <c:pt idx="458">
                  <c:v>16.161002508176999</c:v>
                </c:pt>
                <c:pt idx="459">
                  <c:v>16.209940101831961</c:v>
                </c:pt>
                <c:pt idx="460">
                  <c:v>16.888878261677036</c:v>
                </c:pt>
                <c:pt idx="461">
                  <c:v>17.050355830393162</c:v>
                </c:pt>
                <c:pt idx="462">
                  <c:v>17.162297467768152</c:v>
                </c:pt>
                <c:pt idx="463">
                  <c:v>17.099478413206434</c:v>
                </c:pt>
                <c:pt idx="464">
                  <c:v>16.980244907927926</c:v>
                </c:pt>
                <c:pt idx="465">
                  <c:v>16.524589815945752</c:v>
                </c:pt>
                <c:pt idx="466">
                  <c:v>16.398084790892174</c:v>
                </c:pt>
                <c:pt idx="467">
                  <c:v>16.040238440309501</c:v>
                </c:pt>
                <c:pt idx="468">
                  <c:v>16.050222409658055</c:v>
                </c:pt>
                <c:pt idx="469">
                  <c:v>16.261034766425031</c:v>
                </c:pt>
                <c:pt idx="470">
                  <c:v>16.270128267281418</c:v>
                </c:pt>
                <c:pt idx="471">
                  <c:v>16.635457459508427</c:v>
                </c:pt>
                <c:pt idx="472">
                  <c:v>16.988071560879487</c:v>
                </c:pt>
                <c:pt idx="473">
                  <c:v>16.928077489827778</c:v>
                </c:pt>
                <c:pt idx="474">
                  <c:v>16.927429627700242</c:v>
                </c:pt>
                <c:pt idx="475">
                  <c:v>16.888256149357446</c:v>
                </c:pt>
                <c:pt idx="476">
                  <c:v>17.083631474791368</c:v>
                </c:pt>
                <c:pt idx="477">
                  <c:v>16.660705043052502</c:v>
                </c:pt>
                <c:pt idx="478">
                  <c:v>16.62774321161934</c:v>
                </c:pt>
                <c:pt idx="479">
                  <c:v>16.13488314736227</c:v>
                </c:pt>
                <c:pt idx="480">
                  <c:v>15.709900880278727</c:v>
                </c:pt>
                <c:pt idx="481">
                  <c:v>15.927616981831667</c:v>
                </c:pt>
                <c:pt idx="482">
                  <c:v>16.427159005376346</c:v>
                </c:pt>
                <c:pt idx="483">
                  <c:v>16.195095015732743</c:v>
                </c:pt>
                <c:pt idx="484">
                  <c:v>16.624837696247656</c:v>
                </c:pt>
                <c:pt idx="485">
                  <c:v>16.501041653137516</c:v>
                </c:pt>
                <c:pt idx="486">
                  <c:v>16.444513134056084</c:v>
                </c:pt>
                <c:pt idx="487">
                  <c:v>16.673058130495335</c:v>
                </c:pt>
                <c:pt idx="488">
                  <c:v>16.616524579560153</c:v>
                </c:pt>
                <c:pt idx="489">
                  <c:v>16.049572294314991</c:v>
                </c:pt>
                <c:pt idx="490">
                  <c:v>16.403778519663177</c:v>
                </c:pt>
                <c:pt idx="491">
                  <c:v>15.695138944184112</c:v>
                </c:pt>
                <c:pt idx="492">
                  <c:v>15.606374553604416</c:v>
                </c:pt>
                <c:pt idx="493">
                  <c:v>16.321714400465563</c:v>
                </c:pt>
                <c:pt idx="494">
                  <c:v>16.457016236694933</c:v>
                </c:pt>
                <c:pt idx="495">
                  <c:v>16.219954675195442</c:v>
                </c:pt>
                <c:pt idx="496">
                  <c:v>16.679167767741511</c:v>
                </c:pt>
                <c:pt idx="497">
                  <c:v>16.834096566637861</c:v>
                </c:pt>
                <c:pt idx="498">
                  <c:v>16.675595566710204</c:v>
                </c:pt>
                <c:pt idx="499">
                  <c:v>16.700563823756134</c:v>
                </c:pt>
                <c:pt idx="500">
                  <c:v>16.779979337350621</c:v>
                </c:pt>
                <c:pt idx="501">
                  <c:v>16.160948480695467</c:v>
                </c:pt>
                <c:pt idx="502">
                  <c:v>16.294235712783678</c:v>
                </c:pt>
                <c:pt idx="503">
                  <c:v>15.644259881761869</c:v>
                </c:pt>
                <c:pt idx="504">
                  <c:v>15.290214908843966</c:v>
                </c:pt>
                <c:pt idx="505">
                  <c:v>15.76079280564584</c:v>
                </c:pt>
                <c:pt idx="506">
                  <c:v>16.181961046089988</c:v>
                </c:pt>
                <c:pt idx="507">
                  <c:v>16.027929711821667</c:v>
                </c:pt>
                <c:pt idx="508">
                  <c:v>16.289805225047051</c:v>
                </c:pt>
                <c:pt idx="509">
                  <c:v>16.163495478411903</c:v>
                </c:pt>
                <c:pt idx="510">
                  <c:v>16.274836068053531</c:v>
                </c:pt>
                <c:pt idx="511">
                  <c:v>16.406649114093053</c:v>
                </c:pt>
                <c:pt idx="512">
                  <c:v>16.064194256529017</c:v>
                </c:pt>
                <c:pt idx="513">
                  <c:v>15.829598452360228</c:v>
                </c:pt>
                <c:pt idx="514">
                  <c:v>15.902390555595147</c:v>
                </c:pt>
                <c:pt idx="515">
                  <c:v>15.312513690473835</c:v>
                </c:pt>
                <c:pt idx="516">
                  <c:v>15.374319439660123</c:v>
                </c:pt>
                <c:pt idx="517">
                  <c:v>15.635619088974774</c:v>
                </c:pt>
                <c:pt idx="518">
                  <c:v>15.723661298505172</c:v>
                </c:pt>
                <c:pt idx="519">
                  <c:v>16.164965737189156</c:v>
                </c:pt>
                <c:pt idx="520">
                  <c:v>16.234158451366255</c:v>
                </c:pt>
                <c:pt idx="521">
                  <c:v>16.251639030927109</c:v>
                </c:pt>
                <c:pt idx="522">
                  <c:v>16.14118160139483</c:v>
                </c:pt>
                <c:pt idx="523">
                  <c:v>16.175076473620898</c:v>
                </c:pt>
                <c:pt idx="524">
                  <c:v>15.980221409351483</c:v>
                </c:pt>
                <c:pt idx="525">
                  <c:v>15.511360525752954</c:v>
                </c:pt>
                <c:pt idx="526">
                  <c:v>15.733457582819847</c:v>
                </c:pt>
                <c:pt idx="527">
                  <c:v>15.26638072922708</c:v>
                </c:pt>
                <c:pt idx="528">
                  <c:v>15.346321583895314</c:v>
                </c:pt>
                <c:pt idx="529">
                  <c:v>15.398261697383953</c:v>
                </c:pt>
                <c:pt idx="530">
                  <c:v>15.729003075731162</c:v>
                </c:pt>
                <c:pt idx="531">
                  <c:v>16.096448091954741</c:v>
                </c:pt>
                <c:pt idx="532">
                  <c:v>15.943549138551017</c:v>
                </c:pt>
                <c:pt idx="533">
                  <c:v>16.017226159904126</c:v>
                </c:pt>
                <c:pt idx="534">
                  <c:v>15.918150196588341</c:v>
                </c:pt>
                <c:pt idx="535">
                  <c:v>15.919382401702615</c:v>
                </c:pt>
                <c:pt idx="536">
                  <c:v>16.159063685079111</c:v>
                </c:pt>
                <c:pt idx="537">
                  <c:v>16.343962804852275</c:v>
                </c:pt>
                <c:pt idx="538">
                  <c:v>15.885761382931831</c:v>
                </c:pt>
                <c:pt idx="539">
                  <c:v>15.188574294383693</c:v>
                </c:pt>
                <c:pt idx="540">
                  <c:v>14.96911081144912</c:v>
                </c:pt>
                <c:pt idx="541">
                  <c:v>15.36935476111889</c:v>
                </c:pt>
                <c:pt idx="542">
                  <c:v>15.562715125891813</c:v>
                </c:pt>
                <c:pt idx="543">
                  <c:v>16.027234389995204</c:v>
                </c:pt>
                <c:pt idx="544">
                  <c:v>16.07653024004291</c:v>
                </c:pt>
                <c:pt idx="545">
                  <c:v>15.910631587503326</c:v>
                </c:pt>
                <c:pt idx="546">
                  <c:v>15.832831562460939</c:v>
                </c:pt>
                <c:pt idx="547">
                  <c:v>15.889422638009599</c:v>
                </c:pt>
                <c:pt idx="548">
                  <c:v>16.075841876394282</c:v>
                </c:pt>
                <c:pt idx="549">
                  <c:v>15.837608311568044</c:v>
                </c:pt>
                <c:pt idx="550">
                  <c:v>15.714429578298343</c:v>
                </c:pt>
                <c:pt idx="551">
                  <c:v>15.213893450329053</c:v>
                </c:pt>
                <c:pt idx="552">
                  <c:v>15.040448684443502</c:v>
                </c:pt>
                <c:pt idx="553">
                  <c:v>15.058387671112516</c:v>
                </c:pt>
                <c:pt idx="554">
                  <c:v>15.604210966326209</c:v>
                </c:pt>
                <c:pt idx="555">
                  <c:v>15.711304220747738</c:v>
                </c:pt>
                <c:pt idx="556">
                  <c:v>15.913363939332577</c:v>
                </c:pt>
                <c:pt idx="557">
                  <c:v>16.149944677215966</c:v>
                </c:pt>
                <c:pt idx="558">
                  <c:v>16.161541123545224</c:v>
                </c:pt>
                <c:pt idx="559">
                  <c:v>16.686783099431249</c:v>
                </c:pt>
                <c:pt idx="560">
                  <c:v>17.011822474784118</c:v>
                </c:pt>
                <c:pt idx="561">
                  <c:v>16.715818225157204</c:v>
                </c:pt>
                <c:pt idx="562">
                  <c:v>16.213117047494041</c:v>
                </c:pt>
                <c:pt idx="563">
                  <c:v>15.568554756837075</c:v>
                </c:pt>
                <c:pt idx="564">
                  <c:v>16.03798256735341</c:v>
                </c:pt>
                <c:pt idx="565">
                  <c:v>16.503354553263751</c:v>
                </c:pt>
                <c:pt idx="566">
                  <c:v>16.418265403785991</c:v>
                </c:pt>
                <c:pt idx="567">
                  <c:v>16.543718023179071</c:v>
                </c:pt>
                <c:pt idx="568">
                  <c:v>16.576879798262819</c:v>
                </c:pt>
                <c:pt idx="569">
                  <c:v>16.501119383690295</c:v>
                </c:pt>
                <c:pt idx="570">
                  <c:v>16.242385479995274</c:v>
                </c:pt>
                <c:pt idx="571">
                  <c:v>16.200363660116203</c:v>
                </c:pt>
                <c:pt idx="572">
                  <c:v>16.507116594204785</c:v>
                </c:pt>
                <c:pt idx="573">
                  <c:v>16.402945784327432</c:v>
                </c:pt>
                <c:pt idx="574">
                  <c:v>16.366583396099006</c:v>
                </c:pt>
                <c:pt idx="575">
                  <c:v>15.864586055671079</c:v>
                </c:pt>
                <c:pt idx="576">
                  <c:v>15.534742141208001</c:v>
                </c:pt>
                <c:pt idx="577">
                  <c:v>15.973938437403152</c:v>
                </c:pt>
                <c:pt idx="578">
                  <c:v>15.967224172612054</c:v>
                </c:pt>
                <c:pt idx="579">
                  <c:v>16.09864</c:v>
                </c:pt>
                <c:pt idx="580">
                  <c:v>15.911328411387265</c:v>
                </c:pt>
                <c:pt idx="581">
                  <c:v>15.798588878150534</c:v>
                </c:pt>
                <c:pt idx="582">
                  <c:v>15.582962435414643</c:v>
                </c:pt>
                <c:pt idx="583">
                  <c:v>15.715333627012519</c:v>
                </c:pt>
                <c:pt idx="584">
                  <c:v>16.121053409121423</c:v>
                </c:pt>
                <c:pt idx="585">
                  <c:v>15.797280425855474</c:v>
                </c:pt>
                <c:pt idx="586">
                  <c:v>15.770660034920738</c:v>
                </c:pt>
                <c:pt idx="587">
                  <c:v>15.274042411796636</c:v>
                </c:pt>
                <c:pt idx="588">
                  <c:v>15.238630172888152</c:v>
                </c:pt>
                <c:pt idx="589">
                  <c:v>15.643080344043449</c:v>
                </c:pt>
                <c:pt idx="590">
                  <c:v>15.630807242565153</c:v>
                </c:pt>
                <c:pt idx="591">
                  <c:v>16.076808611278274</c:v>
                </c:pt>
                <c:pt idx="592">
                  <c:v>15.920029335595464</c:v>
                </c:pt>
                <c:pt idx="593">
                  <c:v>15.857035512533537</c:v>
                </c:pt>
                <c:pt idx="594">
                  <c:v>15.709763825568526</c:v>
                </c:pt>
                <c:pt idx="595">
                  <c:v>15.851197339574325</c:v>
                </c:pt>
                <c:pt idx="596">
                  <c:v>16.286720891923832</c:v>
                </c:pt>
                <c:pt idx="597">
                  <c:v>15.914182246420211</c:v>
                </c:pt>
                <c:pt idx="598">
                  <c:v>15.985125580587017</c:v>
                </c:pt>
                <c:pt idx="599">
                  <c:v>15.485261913963187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0E-42A3-B101-E437944C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33040"/>
        <c:axId val="1815741200"/>
      </c:lineChart>
      <c:dateAx>
        <c:axId val="1815733040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120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41200"/>
        <c:scaling>
          <c:orientation val="minMax"/>
          <c:max val="2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33040"/>
        <c:crosses val="autoZero"/>
        <c:crossBetween val="between"/>
        <c:majorUnit val="2"/>
      </c:valAx>
      <c:dateAx>
        <c:axId val="1815754256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33584"/>
        <c:crosses val="autoZero"/>
        <c:auto val="1"/>
        <c:lblOffset val="100"/>
        <c:baseTimeUnit val="months"/>
      </c:dateAx>
      <c:valAx>
        <c:axId val="181573358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4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4049217002238"/>
          <c:y val="0.16493055555555555"/>
          <c:w val="0.3970917225950783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Imported Crude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908312635417218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872721638961792"/>
          <c:w val="0.86912846617256312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Oil-Q'!$E$41:$E$248</c:f>
              <c:numCache>
                <c:formatCode>General</c:formatCode>
                <c:ptCount val="208"/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18D-B353-879BA3A8A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31408"/>
        <c:axId val="181570638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Oil-Q'!$C$41:$C$248</c:f>
              <c:numCache>
                <c:formatCode>0.00</c:formatCode>
                <c:ptCount val="208"/>
                <c:pt idx="0">
                  <c:v>11.53313138</c:v>
                </c:pt>
                <c:pt idx="1">
                  <c:v>12.94757147</c:v>
                </c:pt>
                <c:pt idx="2">
                  <c:v>12.65865513</c:v>
                </c:pt>
                <c:pt idx="3">
                  <c:v>12.59843491</c:v>
                </c:pt>
                <c:pt idx="4">
                  <c:v>13.024515604999999</c:v>
                </c:pt>
                <c:pt idx="5">
                  <c:v>13.582592479000001</c:v>
                </c:pt>
                <c:pt idx="6">
                  <c:v>14.109122048</c:v>
                </c:pt>
                <c:pt idx="7">
                  <c:v>14.837788635000001</c:v>
                </c:pt>
                <c:pt idx="8">
                  <c:v>13.352714812</c:v>
                </c:pt>
                <c:pt idx="9">
                  <c:v>13.429560935</c:v>
                </c:pt>
                <c:pt idx="10">
                  <c:v>13.51943749</c:v>
                </c:pt>
                <c:pt idx="11">
                  <c:v>13.594780811</c:v>
                </c:pt>
                <c:pt idx="12">
                  <c:v>14.384747919</c:v>
                </c:pt>
                <c:pt idx="13">
                  <c:v>14.538393927</c:v>
                </c:pt>
                <c:pt idx="14">
                  <c:v>14.537092471999999</c:v>
                </c:pt>
                <c:pt idx="15">
                  <c:v>14.642956174</c:v>
                </c:pt>
                <c:pt idx="16">
                  <c:v>14.504710196</c:v>
                </c:pt>
                <c:pt idx="17">
                  <c:v>14.486095718</c:v>
                </c:pt>
                <c:pt idx="18">
                  <c:v>14.493979951</c:v>
                </c:pt>
                <c:pt idx="19">
                  <c:v>14.773566659</c:v>
                </c:pt>
                <c:pt idx="20">
                  <c:v>15.913621966999999</c:v>
                </c:pt>
                <c:pt idx="21">
                  <c:v>19.244762049999999</c:v>
                </c:pt>
                <c:pt idx="22">
                  <c:v>24.026100183</c:v>
                </c:pt>
                <c:pt idx="23">
                  <c:v>26.929249971000001</c:v>
                </c:pt>
                <c:pt idx="24">
                  <c:v>32.127674781000003</c:v>
                </c:pt>
                <c:pt idx="25">
                  <c:v>34.103416156999998</c:v>
                </c:pt>
                <c:pt idx="26">
                  <c:v>34.470002162</c:v>
                </c:pt>
                <c:pt idx="27">
                  <c:v>35.127800526999998</c:v>
                </c:pt>
                <c:pt idx="28">
                  <c:v>38.720920339999999</c:v>
                </c:pt>
                <c:pt idx="29">
                  <c:v>37.771952669000001</c:v>
                </c:pt>
                <c:pt idx="30">
                  <c:v>35.932543031000002</c:v>
                </c:pt>
                <c:pt idx="31">
                  <c:v>35.846812133999997</c:v>
                </c:pt>
                <c:pt idx="32">
                  <c:v>35.077678802999998</c:v>
                </c:pt>
                <c:pt idx="33">
                  <c:v>33.186329563999998</c:v>
                </c:pt>
                <c:pt idx="34">
                  <c:v>33.155041365000002</c:v>
                </c:pt>
                <c:pt idx="35">
                  <c:v>33.08711855</c:v>
                </c:pt>
                <c:pt idx="36">
                  <c:v>30.301096788999999</c:v>
                </c:pt>
                <c:pt idx="37">
                  <c:v>28.596928039000002</c:v>
                </c:pt>
                <c:pt idx="38">
                  <c:v>29.277370873999999</c:v>
                </c:pt>
                <c:pt idx="39">
                  <c:v>29.361518290999999</c:v>
                </c:pt>
                <c:pt idx="40">
                  <c:v>28.888234530999998</c:v>
                </c:pt>
                <c:pt idx="41">
                  <c:v>29.190927175999999</c:v>
                </c:pt>
                <c:pt idx="42">
                  <c:v>28.879266493999999</c:v>
                </c:pt>
                <c:pt idx="43">
                  <c:v>28.542271559</c:v>
                </c:pt>
                <c:pt idx="44">
                  <c:v>27.256454618999999</c:v>
                </c:pt>
                <c:pt idx="45">
                  <c:v>27.490118548000002</c:v>
                </c:pt>
                <c:pt idx="46">
                  <c:v>26.579805106999999</c:v>
                </c:pt>
                <c:pt idx="47">
                  <c:v>26.707332783999998</c:v>
                </c:pt>
                <c:pt idx="48">
                  <c:v>19.477832635999999</c:v>
                </c:pt>
                <c:pt idx="49">
                  <c:v>12.834752808999999</c:v>
                </c:pt>
                <c:pt idx="50">
                  <c:v>11.880283272</c:v>
                </c:pt>
                <c:pt idx="51">
                  <c:v>13.469154788999999</c:v>
                </c:pt>
                <c:pt idx="52">
                  <c:v>16.866851237999999</c:v>
                </c:pt>
                <c:pt idx="53">
                  <c:v>18.308442803999998</c:v>
                </c:pt>
                <c:pt idx="54">
                  <c:v>19.063685935999999</c:v>
                </c:pt>
                <c:pt idx="55">
                  <c:v>17.986016751000001</c:v>
                </c:pt>
                <c:pt idx="56">
                  <c:v>15.192126931000001</c:v>
                </c:pt>
                <c:pt idx="57">
                  <c:v>15.686863566</c:v>
                </c:pt>
                <c:pt idx="58">
                  <c:v>14.322856016999999</c:v>
                </c:pt>
                <c:pt idx="59">
                  <c:v>13.282751711</c:v>
                </c:pt>
                <c:pt idx="60">
                  <c:v>16.777307107999999</c:v>
                </c:pt>
                <c:pt idx="61">
                  <c:v>18.965834148999999</c:v>
                </c:pt>
                <c:pt idx="62">
                  <c:v>17.607800889</c:v>
                </c:pt>
                <c:pt idx="63">
                  <c:v>18.834051189</c:v>
                </c:pt>
                <c:pt idx="64">
                  <c:v>19.745981473000001</c:v>
                </c:pt>
                <c:pt idx="65">
                  <c:v>15.937427387</c:v>
                </c:pt>
                <c:pt idx="66">
                  <c:v>23.085735657000001</c:v>
                </c:pt>
                <c:pt idx="67">
                  <c:v>29.693996114000001</c:v>
                </c:pt>
                <c:pt idx="68">
                  <c:v>19.450286092999999</c:v>
                </c:pt>
                <c:pt idx="69">
                  <c:v>18.146832230000001</c:v>
                </c:pt>
                <c:pt idx="70">
                  <c:v>18.614335636</c:v>
                </c:pt>
                <c:pt idx="71">
                  <c:v>18.796819836000001</c:v>
                </c:pt>
                <c:pt idx="72">
                  <c:v>16.155946175</c:v>
                </c:pt>
                <c:pt idx="73">
                  <c:v>18.661184422000002</c:v>
                </c:pt>
                <c:pt idx="74">
                  <c:v>19.426844710000001</c:v>
                </c:pt>
                <c:pt idx="75">
                  <c:v>18.272901335</c:v>
                </c:pt>
                <c:pt idx="76">
                  <c:v>17.345451849</c:v>
                </c:pt>
                <c:pt idx="77">
                  <c:v>17.672368208000002</c:v>
                </c:pt>
                <c:pt idx="78">
                  <c:v>15.601326465</c:v>
                </c:pt>
                <c:pt idx="79">
                  <c:v>14.092182586</c:v>
                </c:pt>
                <c:pt idx="80">
                  <c:v>13.009649579</c:v>
                </c:pt>
                <c:pt idx="81">
                  <c:v>15.797116303999999</c:v>
                </c:pt>
                <c:pt idx="82">
                  <c:v>16.704784961000001</c:v>
                </c:pt>
                <c:pt idx="83">
                  <c:v>16.164525796</c:v>
                </c:pt>
                <c:pt idx="84">
                  <c:v>16.997386593000002</c:v>
                </c:pt>
                <c:pt idx="85">
                  <c:v>18.205092413999999</c:v>
                </c:pt>
                <c:pt idx="86">
                  <c:v>16.585850179000001</c:v>
                </c:pt>
                <c:pt idx="87">
                  <c:v>16.772395676999999</c:v>
                </c:pt>
                <c:pt idx="88">
                  <c:v>18.409872046</c:v>
                </c:pt>
                <c:pt idx="89">
                  <c:v>20.226256256999999</c:v>
                </c:pt>
                <c:pt idx="90">
                  <c:v>20.680479678000001</c:v>
                </c:pt>
                <c:pt idx="91">
                  <c:v>23.041041135</c:v>
                </c:pt>
                <c:pt idx="92">
                  <c:v>21.002378033999999</c:v>
                </c:pt>
                <c:pt idx="93">
                  <c:v>17.917867885</c:v>
                </c:pt>
                <c:pt idx="94">
                  <c:v>17.770865468</c:v>
                </c:pt>
                <c:pt idx="95">
                  <c:v>17.590243921999999</c:v>
                </c:pt>
                <c:pt idx="96">
                  <c:v>13.334003499</c:v>
                </c:pt>
                <c:pt idx="97">
                  <c:v>12.348954818999999</c:v>
                </c:pt>
                <c:pt idx="98">
                  <c:v>11.852316719999999</c:v>
                </c:pt>
                <c:pt idx="99">
                  <c:v>10.848078783</c:v>
                </c:pt>
                <c:pt idx="100">
                  <c:v>10.897660669</c:v>
                </c:pt>
                <c:pt idx="101">
                  <c:v>15.432487755</c:v>
                </c:pt>
                <c:pt idx="102">
                  <c:v>19.678383428</c:v>
                </c:pt>
                <c:pt idx="103">
                  <c:v>23.009409563999998</c:v>
                </c:pt>
                <c:pt idx="104">
                  <c:v>26.833256582000001</c:v>
                </c:pt>
                <c:pt idx="105">
                  <c:v>26.541945937000001</c:v>
                </c:pt>
                <c:pt idx="106">
                  <c:v>29.102452459999999</c:v>
                </c:pt>
                <c:pt idx="107">
                  <c:v>28.249284781</c:v>
                </c:pt>
                <c:pt idx="108">
                  <c:v>24.092230287</c:v>
                </c:pt>
                <c:pt idx="109">
                  <c:v>23.854549228</c:v>
                </c:pt>
                <c:pt idx="110">
                  <c:v>23.017495379</c:v>
                </c:pt>
                <c:pt idx="111">
                  <c:v>16.942789949000002</c:v>
                </c:pt>
                <c:pt idx="112">
                  <c:v>19.231111881</c:v>
                </c:pt>
                <c:pt idx="113">
                  <c:v>23.961912050999999</c:v>
                </c:pt>
                <c:pt idx="114">
                  <c:v>25.904497494000001</c:v>
                </c:pt>
                <c:pt idx="115">
                  <c:v>25.427344384000001</c:v>
                </c:pt>
                <c:pt idx="116">
                  <c:v>30.492312831</c:v>
                </c:pt>
                <c:pt idx="117">
                  <c:v>25.612100706</c:v>
                </c:pt>
                <c:pt idx="118">
                  <c:v>27.373963701000001</c:v>
                </c:pt>
                <c:pt idx="119">
                  <c:v>27.808042948000001</c:v>
                </c:pt>
                <c:pt idx="120">
                  <c:v>31.023718684999999</c:v>
                </c:pt>
                <c:pt idx="121">
                  <c:v>33.860517655999999</c:v>
                </c:pt>
                <c:pt idx="122">
                  <c:v>38.538237131000002</c:v>
                </c:pt>
                <c:pt idx="123">
                  <c:v>39.821653400000002</c:v>
                </c:pt>
                <c:pt idx="124">
                  <c:v>41.075950562999999</c:v>
                </c:pt>
                <c:pt idx="125">
                  <c:v>45.920110061000003</c:v>
                </c:pt>
                <c:pt idx="126">
                  <c:v>56.648864310999997</c:v>
                </c:pt>
                <c:pt idx="127">
                  <c:v>51.988706776000001</c:v>
                </c:pt>
                <c:pt idx="128">
                  <c:v>54.700790972</c:v>
                </c:pt>
                <c:pt idx="129">
                  <c:v>63.558795298</c:v>
                </c:pt>
                <c:pt idx="130">
                  <c:v>63.909904509999997</c:v>
                </c:pt>
                <c:pt idx="131">
                  <c:v>53.442199226</c:v>
                </c:pt>
                <c:pt idx="132">
                  <c:v>53.192000055999998</c:v>
                </c:pt>
                <c:pt idx="133">
                  <c:v>62.383008576999998</c:v>
                </c:pt>
                <c:pt idx="134">
                  <c:v>70.432358805000007</c:v>
                </c:pt>
                <c:pt idx="135">
                  <c:v>82.439279330999994</c:v>
                </c:pt>
                <c:pt idx="136">
                  <c:v>89.700056185999998</c:v>
                </c:pt>
                <c:pt idx="137">
                  <c:v>115.84063838</c:v>
                </c:pt>
                <c:pt idx="138">
                  <c:v>112.83819320000001</c:v>
                </c:pt>
                <c:pt idx="139">
                  <c:v>52.261450775</c:v>
                </c:pt>
                <c:pt idx="140">
                  <c:v>40.482948493999999</c:v>
                </c:pt>
                <c:pt idx="141">
                  <c:v>57.496338532000003</c:v>
                </c:pt>
                <c:pt idx="142">
                  <c:v>66.375164515999998</c:v>
                </c:pt>
                <c:pt idx="143">
                  <c:v>73.044835156999994</c:v>
                </c:pt>
                <c:pt idx="144">
                  <c:v>75.275746893000004</c:v>
                </c:pt>
                <c:pt idx="145">
                  <c:v>74.318890726999996</c:v>
                </c:pt>
                <c:pt idx="146">
                  <c:v>73.316462611000006</c:v>
                </c:pt>
                <c:pt idx="147">
                  <c:v>80.833789906999996</c:v>
                </c:pt>
                <c:pt idx="148">
                  <c:v>93.995566655999994</c:v>
                </c:pt>
                <c:pt idx="149">
                  <c:v>108.72754415</c:v>
                </c:pt>
                <c:pt idx="150">
                  <c:v>102.05216806</c:v>
                </c:pt>
                <c:pt idx="151">
                  <c:v>105.34282897999999</c:v>
                </c:pt>
                <c:pt idx="152">
                  <c:v>108.1394748</c:v>
                </c:pt>
                <c:pt idx="153">
                  <c:v>101.18306376</c:v>
                </c:pt>
                <c:pt idx="154">
                  <c:v>97.177817390000001</c:v>
                </c:pt>
                <c:pt idx="155">
                  <c:v>97.642869512000004</c:v>
                </c:pt>
                <c:pt idx="156">
                  <c:v>98.711920653999996</c:v>
                </c:pt>
                <c:pt idx="157">
                  <c:v>97.385304552999997</c:v>
                </c:pt>
                <c:pt idx="158">
                  <c:v>103.06653350000001</c:v>
                </c:pt>
                <c:pt idx="159">
                  <c:v>92.953698277000001</c:v>
                </c:pt>
                <c:pt idx="160">
                  <c:v>94.177982764000006</c:v>
                </c:pt>
                <c:pt idx="161">
                  <c:v>98.640333173000002</c:v>
                </c:pt>
                <c:pt idx="162">
                  <c:v>93.851153397000004</c:v>
                </c:pt>
                <c:pt idx="163">
                  <c:v>71.430436717000006</c:v>
                </c:pt>
                <c:pt idx="164">
                  <c:v>46.373521259</c:v>
                </c:pt>
                <c:pt idx="165">
                  <c:v>56.068872196000001</c:v>
                </c:pt>
                <c:pt idx="166">
                  <c:v>45.586301094</c:v>
                </c:pt>
                <c:pt idx="167">
                  <c:v>37.876982722999998</c:v>
                </c:pt>
                <c:pt idx="168">
                  <c:v>28.854523986</c:v>
                </c:pt>
                <c:pt idx="169">
                  <c:v>40.321342733999998</c:v>
                </c:pt>
                <c:pt idx="170">
                  <c:v>41.190826319000003</c:v>
                </c:pt>
                <c:pt idx="171">
                  <c:v>44.443114246999997</c:v>
                </c:pt>
                <c:pt idx="172">
                  <c:v>47.937687216999997</c:v>
                </c:pt>
                <c:pt idx="173">
                  <c:v>46.246610787000002</c:v>
                </c:pt>
                <c:pt idx="174">
                  <c:v>47.427646611999997</c:v>
                </c:pt>
                <c:pt idx="175">
                  <c:v>55.084180402999998</c:v>
                </c:pt>
                <c:pt idx="176">
                  <c:v>58.278107853999998</c:v>
                </c:pt>
                <c:pt idx="177">
                  <c:v>64.610132794999998</c:v>
                </c:pt>
                <c:pt idx="178">
                  <c:v>66.237859911000001</c:v>
                </c:pt>
                <c:pt idx="179">
                  <c:v>55.324543616</c:v>
                </c:pt>
                <c:pt idx="180">
                  <c:v>55.391700964999998</c:v>
                </c:pt>
                <c:pt idx="181">
                  <c:v>62.926211160999998</c:v>
                </c:pt>
                <c:pt idx="182">
                  <c:v>57.306131593000003</c:v>
                </c:pt>
                <c:pt idx="183">
                  <c:v>55.595875098999997</c:v>
                </c:pt>
                <c:pt idx="184">
                  <c:v>43.752120582000003</c:v>
                </c:pt>
                <c:pt idx="185">
                  <c:v>26.237424243</c:v>
                </c:pt>
                <c:pt idx="186">
                  <c:v>39.866757456000002</c:v>
                </c:pt>
                <c:pt idx="187">
                  <c:v>40.693649250999997</c:v>
                </c:pt>
                <c:pt idx="188">
                  <c:v>55.286814864</c:v>
                </c:pt>
                <c:pt idx="189">
                  <c:v>64.748218919999999</c:v>
                </c:pt>
                <c:pt idx="190">
                  <c:v>68.422612919000002</c:v>
                </c:pt>
                <c:pt idx="191">
                  <c:v>73.659959708000002</c:v>
                </c:pt>
                <c:pt idx="192">
                  <c:v>90.063290358000003</c:v>
                </c:pt>
                <c:pt idx="193">
                  <c:v>108.09559212000001</c:v>
                </c:pt>
                <c:pt idx="194">
                  <c:v>92.178549122000007</c:v>
                </c:pt>
                <c:pt idx="195">
                  <c:v>78.135605108999997</c:v>
                </c:pt>
                <c:pt idx="196">
                  <c:v>69.576063747999996</c:v>
                </c:pt>
                <c:pt idx="197">
                  <c:v>71.076066888</c:v>
                </c:pt>
                <c:pt idx="198">
                  <c:v>80.967904035999993</c:v>
                </c:pt>
                <c:pt idx="199">
                  <c:v>76.038090861000001</c:v>
                </c:pt>
                <c:pt idx="200">
                  <c:v>73.551755450000002</c:v>
                </c:pt>
                <c:pt idx="201">
                  <c:v>82.536462893000007</c:v>
                </c:pt>
                <c:pt idx="202">
                  <c:v>84.105907411999993</c:v>
                </c:pt>
                <c:pt idx="203">
                  <c:v>82.448049928000003</c:v>
                </c:pt>
                <c:pt idx="204">
                  <c:v>83.878754608999998</c:v>
                </c:pt>
                <c:pt idx="205">
                  <c:v>82.5</c:v>
                </c:pt>
                <c:pt idx="206">
                  <c:v>82.5</c:v>
                </c:pt>
                <c:pt idx="207">
                  <c:v>81.177776284000004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6-418D-B353-879BA3A8A8E2}"/>
            </c:ext>
          </c:extLst>
        </c:ser>
        <c:ser>
          <c:idx val="1"/>
          <c:order val="1"/>
          <c:tx>
            <c:strRef>
              <c:f>'Crude Oil-Q'!$A$252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Oil-Q'!$D$41:$D$248</c:f>
              <c:numCache>
                <c:formatCode>0.00</c:formatCode>
                <c:ptCount val="208"/>
                <c:pt idx="0">
                  <c:v>75.924481361043732</c:v>
                </c:pt>
                <c:pt idx="1">
                  <c:v>83.012932372509695</c:v>
                </c:pt>
                <c:pt idx="2">
                  <c:v>78.939204383795357</c:v>
                </c:pt>
                <c:pt idx="3">
                  <c:v>76.223044364301842</c:v>
                </c:pt>
                <c:pt idx="4">
                  <c:v>77.151944654065204</c:v>
                </c:pt>
                <c:pt idx="5">
                  <c:v>79.499935027141817</c:v>
                </c:pt>
                <c:pt idx="6">
                  <c:v>80.958523638549636</c:v>
                </c:pt>
                <c:pt idx="7">
                  <c:v>83.599108103332682</c:v>
                </c:pt>
                <c:pt idx="8">
                  <c:v>74.379542181285927</c:v>
                </c:pt>
                <c:pt idx="9">
                  <c:v>74.144415431908982</c:v>
                </c:pt>
                <c:pt idx="10">
                  <c:v>73.468256816948767</c:v>
                </c:pt>
                <c:pt idx="11">
                  <c:v>72.818666115212835</c:v>
                </c:pt>
                <c:pt idx="12">
                  <c:v>75.661732974843389</c:v>
                </c:pt>
                <c:pt idx="13">
                  <c:v>75.158009505796059</c:v>
                </c:pt>
                <c:pt idx="14">
                  <c:v>74.12574542750356</c:v>
                </c:pt>
                <c:pt idx="15">
                  <c:v>73.581114708087455</c:v>
                </c:pt>
                <c:pt idx="16">
                  <c:v>71.653022916093136</c:v>
                </c:pt>
                <c:pt idx="17">
                  <c:v>69.969999502462784</c:v>
                </c:pt>
                <c:pt idx="18">
                  <c:v>68.41618477181504</c:v>
                </c:pt>
                <c:pt idx="19">
                  <c:v>68.151798090657664</c:v>
                </c:pt>
                <c:pt idx="20">
                  <c:v>71.607527415080071</c:v>
                </c:pt>
                <c:pt idx="21">
                  <c:v>83.928617482806445</c:v>
                </c:pt>
                <c:pt idx="22">
                  <c:v>101.51063187168521</c:v>
                </c:pt>
                <c:pt idx="23">
                  <c:v>110.28487682560244</c:v>
                </c:pt>
                <c:pt idx="24">
                  <c:v>126.57989497653968</c:v>
                </c:pt>
                <c:pt idx="25">
                  <c:v>129.9785127939391</c:v>
                </c:pt>
                <c:pt idx="26">
                  <c:v>128.95546694338398</c:v>
                </c:pt>
                <c:pt idx="27">
                  <c:v>127.83273457113221</c:v>
                </c:pt>
                <c:pt idx="28">
                  <c:v>137.11591627173763</c:v>
                </c:pt>
                <c:pt idx="29">
                  <c:v>131.0237645866226</c:v>
                </c:pt>
                <c:pt idx="30">
                  <c:v>121.26594587544008</c:v>
                </c:pt>
                <c:pt idx="31">
                  <c:v>119.04133747709479</c:v>
                </c:pt>
                <c:pt idx="32">
                  <c:v>115.46103493997707</c:v>
                </c:pt>
                <c:pt idx="33">
                  <c:v>107.67987603739691</c:v>
                </c:pt>
                <c:pt idx="34">
                  <c:v>105.7419201613301</c:v>
                </c:pt>
                <c:pt idx="35">
                  <c:v>105.20203629435854</c:v>
                </c:pt>
                <c:pt idx="36">
                  <c:v>96.278210225584289</c:v>
                </c:pt>
                <c:pt idx="37">
                  <c:v>89.824624093019878</c:v>
                </c:pt>
                <c:pt idx="38">
                  <c:v>91.073857555257419</c:v>
                </c:pt>
                <c:pt idx="39">
                  <c:v>90.432198485830142</c:v>
                </c:pt>
                <c:pt idx="40">
                  <c:v>87.730713259423212</c:v>
                </c:pt>
                <c:pt idx="41">
                  <c:v>87.821990255079356</c:v>
                </c:pt>
                <c:pt idx="42">
                  <c:v>86.135344504416651</c:v>
                </c:pt>
                <c:pt idx="43">
                  <c:v>84.402614152127569</c:v>
                </c:pt>
                <c:pt idx="44">
                  <c:v>79.867123233073627</c:v>
                </c:pt>
                <c:pt idx="45">
                  <c:v>79.8256643907594</c:v>
                </c:pt>
                <c:pt idx="46">
                  <c:v>76.705425407933689</c:v>
                </c:pt>
                <c:pt idx="47">
                  <c:v>76.295646134678364</c:v>
                </c:pt>
                <c:pt idx="48">
                  <c:v>55.355135195107877</c:v>
                </c:pt>
                <c:pt idx="49">
                  <c:v>36.654217684794062</c:v>
                </c:pt>
                <c:pt idx="50">
                  <c:v>33.722200312261975</c:v>
                </c:pt>
                <c:pt idx="51">
                  <c:v>37.966873026821098</c:v>
                </c:pt>
                <c:pt idx="52">
                  <c:v>46.977288543406935</c:v>
                </c:pt>
                <c:pt idx="53">
                  <c:v>50.421127628557286</c:v>
                </c:pt>
                <c:pt idx="54">
                  <c:v>51.949700897151835</c:v>
                </c:pt>
                <c:pt idx="55">
                  <c:v>48.559687679900726</c:v>
                </c:pt>
                <c:pt idx="56">
                  <c:v>40.698989178956651</c:v>
                </c:pt>
                <c:pt idx="57">
                  <c:v>41.547763394540048</c:v>
                </c:pt>
                <c:pt idx="58">
                  <c:v>37.47817200718589</c:v>
                </c:pt>
                <c:pt idx="59">
                  <c:v>34.380972948273815</c:v>
                </c:pt>
                <c:pt idx="60">
                  <c:v>42.93845166124521</c:v>
                </c:pt>
                <c:pt idx="61">
                  <c:v>47.76745522629642</c:v>
                </c:pt>
                <c:pt idx="62">
                  <c:v>44.003053201444786</c:v>
                </c:pt>
                <c:pt idx="63">
                  <c:v>46.593866485644504</c:v>
                </c:pt>
                <c:pt idx="64">
                  <c:v>48.023234548993386</c:v>
                </c:pt>
                <c:pt idx="65">
                  <c:v>38.380924319432737</c:v>
                </c:pt>
                <c:pt idx="66">
                  <c:v>54.651693951144438</c:v>
                </c:pt>
                <c:pt idx="67">
                  <c:v>69.122028966854657</c:v>
                </c:pt>
                <c:pt idx="68">
                  <c:v>44.940638915546423</c:v>
                </c:pt>
                <c:pt idx="69">
                  <c:v>41.681529000992057</c:v>
                </c:pt>
                <c:pt idx="70">
                  <c:v>42.431909531083228</c:v>
                </c:pt>
                <c:pt idx="71">
                  <c:v>42.495315313843719</c:v>
                </c:pt>
                <c:pt idx="72">
                  <c:v>36.279062605217305</c:v>
                </c:pt>
                <c:pt idx="73">
                  <c:v>41.584829096313662</c:v>
                </c:pt>
                <c:pt idx="74">
                  <c:v>42.963074165062196</c:v>
                </c:pt>
                <c:pt idx="75">
                  <c:v>40.060186343139925</c:v>
                </c:pt>
                <c:pt idx="76">
                  <c:v>37.752254708125129</c:v>
                </c:pt>
                <c:pt idx="77">
                  <c:v>38.1879641438764</c:v>
                </c:pt>
                <c:pt idx="78">
                  <c:v>33.557429422070797</c:v>
                </c:pt>
                <c:pt idx="79">
                  <c:v>30.0621686141981</c:v>
                </c:pt>
                <c:pt idx="80">
                  <c:v>27.614120795143176</c:v>
                </c:pt>
                <c:pt idx="81">
                  <c:v>33.341366546335415</c:v>
                </c:pt>
                <c:pt idx="82">
                  <c:v>34.933486087186303</c:v>
                </c:pt>
                <c:pt idx="83">
                  <c:v>33.608067446289688</c:v>
                </c:pt>
                <c:pt idx="84">
                  <c:v>35.082020069397714</c:v>
                </c:pt>
                <c:pt idx="85">
                  <c:v>37.270001408310392</c:v>
                </c:pt>
                <c:pt idx="86">
                  <c:v>33.784747520835474</c:v>
                </c:pt>
                <c:pt idx="87">
                  <c:v>33.979498676178899</c:v>
                </c:pt>
                <c:pt idx="88">
                  <c:v>36.968178631338901</c:v>
                </c:pt>
                <c:pt idx="89">
                  <c:v>40.269338157462819</c:v>
                </c:pt>
                <c:pt idx="90">
                  <c:v>40.93809416314356</c:v>
                </c:pt>
                <c:pt idx="91">
                  <c:v>45.218081950926418</c:v>
                </c:pt>
                <c:pt idx="92">
                  <c:v>40.967609611136361</c:v>
                </c:pt>
                <c:pt idx="93">
                  <c:v>34.870813789723037</c:v>
                </c:pt>
                <c:pt idx="94">
                  <c:v>34.412662092919931</c:v>
                </c:pt>
                <c:pt idx="95">
                  <c:v>33.880289549675538</c:v>
                </c:pt>
                <c:pt idx="96">
                  <c:v>25.629567974884047</c:v>
                </c:pt>
                <c:pt idx="97">
                  <c:v>23.658297833407072</c:v>
                </c:pt>
                <c:pt idx="98">
                  <c:v>22.591004173873628</c:v>
                </c:pt>
                <c:pt idx="99">
                  <c:v>20.58030356175524</c:v>
                </c:pt>
                <c:pt idx="100">
                  <c:v>20.599066030515736</c:v>
                </c:pt>
                <c:pt idx="101">
                  <c:v>28.954148989825093</c:v>
                </c:pt>
                <c:pt idx="102">
                  <c:v>36.647882021477159</c:v>
                </c:pt>
                <c:pt idx="103">
                  <c:v>42.537617954014699</c:v>
                </c:pt>
                <c:pt idx="104">
                  <c:v>49.120729184167281</c:v>
                </c:pt>
                <c:pt idx="105">
                  <c:v>48.209566461379346</c:v>
                </c:pt>
                <c:pt idx="106">
                  <c:v>52.381655582795695</c:v>
                </c:pt>
                <c:pt idx="107">
                  <c:v>50.48611436407851</c:v>
                </c:pt>
                <c:pt idx="108">
                  <c:v>42.648808407021569</c:v>
                </c:pt>
                <c:pt idx="109">
                  <c:v>41.934035087306967</c:v>
                </c:pt>
                <c:pt idx="110">
                  <c:v>40.34868028277846</c:v>
                </c:pt>
                <c:pt idx="111">
                  <c:v>29.722292554160212</c:v>
                </c:pt>
                <c:pt idx="112">
                  <c:v>33.629274706457061</c:v>
                </c:pt>
                <c:pt idx="113">
                  <c:v>41.575110162621726</c:v>
                </c:pt>
                <c:pt idx="114">
                  <c:v>44.704797816488352</c:v>
                </c:pt>
                <c:pt idx="115">
                  <c:v>43.623460235425362</c:v>
                </c:pt>
                <c:pt idx="116">
                  <c:v>51.78043705582823</c:v>
                </c:pt>
                <c:pt idx="117">
                  <c:v>43.564392505016066</c:v>
                </c:pt>
                <c:pt idx="118">
                  <c:v>46.216175837560584</c:v>
                </c:pt>
                <c:pt idx="119">
                  <c:v>46.771526047490596</c:v>
                </c:pt>
                <c:pt idx="120">
                  <c:v>51.742245364341542</c:v>
                </c:pt>
                <c:pt idx="121">
                  <c:v>56.033356344032228</c:v>
                </c:pt>
                <c:pt idx="122">
                  <c:v>63.370049367857163</c:v>
                </c:pt>
                <c:pt idx="123">
                  <c:v>64.784795160105759</c:v>
                </c:pt>
                <c:pt idx="124">
                  <c:v>66.489572133983728</c:v>
                </c:pt>
                <c:pt idx="125">
                  <c:v>73.831854645151267</c:v>
                </c:pt>
                <c:pt idx="126">
                  <c:v>89.722926271977101</c:v>
                </c:pt>
                <c:pt idx="127">
                  <c:v>81.581206159216592</c:v>
                </c:pt>
                <c:pt idx="128">
                  <c:v>85.392359034546544</c:v>
                </c:pt>
                <c:pt idx="129">
                  <c:v>98.333056432062946</c:v>
                </c:pt>
                <c:pt idx="130">
                  <c:v>97.951580680821323</c:v>
                </c:pt>
                <c:pt idx="131">
                  <c:v>82.245590051976507</c:v>
                </c:pt>
                <c:pt idx="132">
                  <c:v>81.065777535092437</c:v>
                </c:pt>
                <c:pt idx="133">
                  <c:v>94.008381073203608</c:v>
                </c:pt>
                <c:pt idx="134">
                  <c:v>105.47074594565041</c:v>
                </c:pt>
                <c:pt idx="135">
                  <c:v>121.95486831064953</c:v>
                </c:pt>
                <c:pt idx="136">
                  <c:v>131.27400560682071</c:v>
                </c:pt>
                <c:pt idx="137">
                  <c:v>167.35299941930361</c:v>
                </c:pt>
                <c:pt idx="138">
                  <c:v>160.54008167792122</c:v>
                </c:pt>
                <c:pt idx="139">
                  <c:v>76.097545694098159</c:v>
                </c:pt>
                <c:pt idx="140">
                  <c:v>59.355234654986234</c:v>
                </c:pt>
                <c:pt idx="141">
                  <c:v>83.854004219594103</c:v>
                </c:pt>
                <c:pt idx="142">
                  <c:v>95.977309224238141</c:v>
                </c:pt>
                <c:pt idx="143">
                  <c:v>104.80101245262509</c:v>
                </c:pt>
                <c:pt idx="144">
                  <c:v>107.83089541633846</c:v>
                </c:pt>
                <c:pt idx="145">
                  <c:v>106.49778065815291</c:v>
                </c:pt>
                <c:pt idx="146">
                  <c:v>104.75423361820501</c:v>
                </c:pt>
                <c:pt idx="147">
                  <c:v>114.56727842587051</c:v>
                </c:pt>
                <c:pt idx="148">
                  <c:v>131.81496400383344</c:v>
                </c:pt>
                <c:pt idx="149">
                  <c:v>150.76023237361369</c:v>
                </c:pt>
                <c:pt idx="150">
                  <c:v>140.58751748799961</c:v>
                </c:pt>
                <c:pt idx="151">
                  <c:v>144.47220692216146</c:v>
                </c:pt>
                <c:pt idx="152">
                  <c:v>147.47711152182967</c:v>
                </c:pt>
                <c:pt idx="153">
                  <c:v>137.69949762516319</c:v>
                </c:pt>
                <c:pt idx="154">
                  <c:v>131.65439855831119</c:v>
                </c:pt>
                <c:pt idx="155">
                  <c:v>131.4106229437559</c:v>
                </c:pt>
                <c:pt idx="156">
                  <c:v>132.31752659613574</c:v>
                </c:pt>
                <c:pt idx="157">
                  <c:v>130.6823535038873</c:v>
                </c:pt>
                <c:pt idx="158">
                  <c:v>137.56205846871239</c:v>
                </c:pt>
                <c:pt idx="159">
                  <c:v>123.60748028034942</c:v>
                </c:pt>
                <c:pt idx="160">
                  <c:v>124.46038050000753</c:v>
                </c:pt>
                <c:pt idx="161">
                  <c:v>129.66893016508354</c:v>
                </c:pt>
                <c:pt idx="162">
                  <c:v>123.05842642200463</c:v>
                </c:pt>
                <c:pt idx="163">
                  <c:v>93.89346542249001</c:v>
                </c:pt>
                <c:pt idx="164">
                  <c:v>61.353929146625106</c:v>
                </c:pt>
                <c:pt idx="165">
                  <c:v>73.678795038531334</c:v>
                </c:pt>
                <c:pt idx="166">
                  <c:v>59.67848708386898</c:v>
                </c:pt>
                <c:pt idx="167">
                  <c:v>49.589724212067686</c:v>
                </c:pt>
                <c:pt idx="168">
                  <c:v>37.80070998210423</c:v>
                </c:pt>
                <c:pt idx="169">
                  <c:v>52.403637003390955</c:v>
                </c:pt>
                <c:pt idx="170">
                  <c:v>53.307385143550597</c:v>
                </c:pt>
                <c:pt idx="171">
                  <c:v>57.153554671718375</c:v>
                </c:pt>
                <c:pt idx="172">
                  <c:v>61.216745584919749</c:v>
                </c:pt>
                <c:pt idx="173">
                  <c:v>58.989169894539145</c:v>
                </c:pt>
                <c:pt idx="174">
                  <c:v>60.207802865917728</c:v>
                </c:pt>
                <c:pt idx="175">
                  <c:v>69.37561083637317</c:v>
                </c:pt>
                <c:pt idx="176">
                  <c:v>72.78487773301228</c:v>
                </c:pt>
                <c:pt idx="177">
                  <c:v>80.256167234531659</c:v>
                </c:pt>
                <c:pt idx="178">
                  <c:v>81.948761390789414</c:v>
                </c:pt>
                <c:pt idx="179">
                  <c:v>68.169393336685374</c:v>
                </c:pt>
                <c:pt idx="180">
                  <c:v>68.070414097528285</c:v>
                </c:pt>
                <c:pt idx="181">
                  <c:v>76.765503913569759</c:v>
                </c:pt>
                <c:pt idx="182">
                  <c:v>69.679550200194498</c:v>
                </c:pt>
                <c:pt idx="183">
                  <c:v>67.128535385426915</c:v>
                </c:pt>
                <c:pt idx="184">
                  <c:v>52.648426055708029</c:v>
                </c:pt>
                <c:pt idx="185">
                  <c:v>31.873097600370681</c:v>
                </c:pt>
                <c:pt idx="186">
                  <c:v>47.885259404608973</c:v>
                </c:pt>
                <c:pt idx="187">
                  <c:v>48.539939401385496</c:v>
                </c:pt>
                <c:pt idx="188">
                  <c:v>65.291408507985864</c:v>
                </c:pt>
                <c:pt idx="189">
                  <c:v>75.055220584441358</c:v>
                </c:pt>
                <c:pt idx="190">
                  <c:v>78.074240654200338</c:v>
                </c:pt>
                <c:pt idx="191">
                  <c:v>82.303990222990279</c:v>
                </c:pt>
                <c:pt idx="192">
                  <c:v>98.460925545839672</c:v>
                </c:pt>
                <c:pt idx="193">
                  <c:v>115.38726031148403</c:v>
                </c:pt>
                <c:pt idx="194">
                  <c:v>97.130336024910235</c:v>
                </c:pt>
                <c:pt idx="195">
                  <c:v>81.524140473389423</c:v>
                </c:pt>
                <c:pt idx="196">
                  <c:v>71.927720519655281</c:v>
                </c:pt>
                <c:pt idx="197">
                  <c:v>72.930321554865344</c:v>
                </c:pt>
                <c:pt idx="198">
                  <c:v>82.383166518763645</c:v>
                </c:pt>
                <c:pt idx="199">
                  <c:v>76.848722227028588</c:v>
                </c:pt>
                <c:pt idx="200">
                  <c:v>73.755888666192988</c:v>
                </c:pt>
                <c:pt idx="201">
                  <c:v>82.379895808736066</c:v>
                </c:pt>
                <c:pt idx="202">
                  <c:v>83.476104135764032</c:v>
                </c:pt>
                <c:pt idx="203">
                  <c:v>81.355458766971736</c:v>
                </c:pt>
                <c:pt idx="204">
                  <c:v>82.333998601838232</c:v>
                </c:pt>
                <c:pt idx="205">
                  <c:v>80.648888788427627</c:v>
                </c:pt>
                <c:pt idx="206">
                  <c:v>80.246109777449448</c:v>
                </c:pt>
                <c:pt idx="207">
                  <c:v>78.506230417819694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6-418D-B353-879BA3A8A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2368"/>
        <c:axId val="1815723792"/>
      </c:lineChart>
      <c:catAx>
        <c:axId val="18157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3792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2379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2368"/>
        <c:crosses val="autoZero"/>
        <c:crossBetween val="between"/>
      </c:valAx>
      <c:catAx>
        <c:axId val="181573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06384"/>
        <c:crosses val="autoZero"/>
        <c:auto val="1"/>
        <c:lblAlgn val="ctr"/>
        <c:lblOffset val="100"/>
        <c:noMultiLvlLbl val="0"/>
      </c:catAx>
      <c:valAx>
        <c:axId val="181570638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314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28635347037"/>
          <c:y val="0.17881944444444631"/>
          <c:w val="0.39709172259507791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7218845966401856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668913272635002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Oil-M'!$E$41:$E$664</c:f>
              <c:numCache>
                <c:formatCode>General</c:formatCode>
                <c:ptCount val="624"/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5-4EB1-BAF9-17F1F1D2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9232"/>
        <c:axId val="181570747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Oil-M'!$C$41:$C$664</c:f>
              <c:numCache>
                <c:formatCode>0.00</c:formatCode>
                <c:ptCount val="624"/>
                <c:pt idx="0">
                  <c:v>9.59</c:v>
                </c:pt>
                <c:pt idx="1">
                  <c:v>12.45</c:v>
                </c:pt>
                <c:pt idx="2">
                  <c:v>12.73</c:v>
                </c:pt>
                <c:pt idx="3">
                  <c:v>12.72</c:v>
                </c:pt>
                <c:pt idx="4">
                  <c:v>13.02</c:v>
                </c:pt>
                <c:pt idx="5">
                  <c:v>13.06</c:v>
                </c:pt>
                <c:pt idx="6">
                  <c:v>12.75</c:v>
                </c:pt>
                <c:pt idx="7">
                  <c:v>12.68</c:v>
                </c:pt>
                <c:pt idx="8">
                  <c:v>12.53</c:v>
                </c:pt>
                <c:pt idx="9">
                  <c:v>12.44</c:v>
                </c:pt>
                <c:pt idx="10">
                  <c:v>12.53</c:v>
                </c:pt>
                <c:pt idx="11">
                  <c:v>12.82</c:v>
                </c:pt>
                <c:pt idx="12">
                  <c:v>12.77</c:v>
                </c:pt>
                <c:pt idx="13">
                  <c:v>13.05</c:v>
                </c:pt>
                <c:pt idx="14">
                  <c:v>13.28</c:v>
                </c:pt>
                <c:pt idx="15">
                  <c:v>13.26</c:v>
                </c:pt>
                <c:pt idx="16">
                  <c:v>13.27</c:v>
                </c:pt>
                <c:pt idx="17">
                  <c:v>14.15</c:v>
                </c:pt>
                <c:pt idx="18">
                  <c:v>14.03</c:v>
                </c:pt>
                <c:pt idx="19">
                  <c:v>14.25</c:v>
                </c:pt>
                <c:pt idx="20">
                  <c:v>14.04</c:v>
                </c:pt>
                <c:pt idx="21">
                  <c:v>14.66</c:v>
                </c:pt>
                <c:pt idx="22">
                  <c:v>15.04</c:v>
                </c:pt>
                <c:pt idx="23">
                  <c:v>14.81</c:v>
                </c:pt>
                <c:pt idx="24">
                  <c:v>13.27</c:v>
                </c:pt>
                <c:pt idx="25">
                  <c:v>13.26</c:v>
                </c:pt>
                <c:pt idx="26">
                  <c:v>13.51</c:v>
                </c:pt>
                <c:pt idx="27">
                  <c:v>13.39</c:v>
                </c:pt>
                <c:pt idx="28">
                  <c:v>13.41</c:v>
                </c:pt>
                <c:pt idx="29">
                  <c:v>13.48</c:v>
                </c:pt>
                <c:pt idx="30">
                  <c:v>13.51</c:v>
                </c:pt>
                <c:pt idx="31">
                  <c:v>13.58</c:v>
                </c:pt>
                <c:pt idx="32">
                  <c:v>13.47</c:v>
                </c:pt>
                <c:pt idx="33">
                  <c:v>13.49</c:v>
                </c:pt>
                <c:pt idx="34">
                  <c:v>13.58</c:v>
                </c:pt>
                <c:pt idx="35">
                  <c:v>13.71</c:v>
                </c:pt>
                <c:pt idx="36">
                  <c:v>14.11</c:v>
                </c:pt>
                <c:pt idx="37">
                  <c:v>14.5</c:v>
                </c:pt>
                <c:pt idx="38">
                  <c:v>14.54</c:v>
                </c:pt>
                <c:pt idx="39">
                  <c:v>14.36</c:v>
                </c:pt>
                <c:pt idx="40">
                  <c:v>14.62</c:v>
                </c:pt>
                <c:pt idx="41">
                  <c:v>14.63</c:v>
                </c:pt>
                <c:pt idx="42">
                  <c:v>14.44</c:v>
                </c:pt>
                <c:pt idx="43">
                  <c:v>14.68</c:v>
                </c:pt>
                <c:pt idx="44">
                  <c:v>14.5</c:v>
                </c:pt>
                <c:pt idx="45">
                  <c:v>14.56</c:v>
                </c:pt>
                <c:pt idx="46">
                  <c:v>14.61</c:v>
                </c:pt>
                <c:pt idx="47">
                  <c:v>14.76</c:v>
                </c:pt>
                <c:pt idx="48">
                  <c:v>14.52</c:v>
                </c:pt>
                <c:pt idx="49">
                  <c:v>14.41</c:v>
                </c:pt>
                <c:pt idx="50">
                  <c:v>14.57</c:v>
                </c:pt>
                <c:pt idx="51">
                  <c:v>14.4</c:v>
                </c:pt>
                <c:pt idx="52">
                  <c:v>14.51</c:v>
                </c:pt>
                <c:pt idx="53">
                  <c:v>14.54</c:v>
                </c:pt>
                <c:pt idx="54">
                  <c:v>14.49</c:v>
                </c:pt>
                <c:pt idx="55">
                  <c:v>14.46</c:v>
                </c:pt>
                <c:pt idx="56">
                  <c:v>14.53</c:v>
                </c:pt>
                <c:pt idx="57">
                  <c:v>14.63</c:v>
                </c:pt>
                <c:pt idx="58">
                  <c:v>14.74</c:v>
                </c:pt>
                <c:pt idx="59">
                  <c:v>14.94</c:v>
                </c:pt>
                <c:pt idx="60">
                  <c:v>15.5</c:v>
                </c:pt>
                <c:pt idx="61">
                  <c:v>15.88</c:v>
                </c:pt>
                <c:pt idx="62">
                  <c:v>16.41</c:v>
                </c:pt>
                <c:pt idx="63">
                  <c:v>17.579999999999998</c:v>
                </c:pt>
                <c:pt idx="64">
                  <c:v>19</c:v>
                </c:pt>
                <c:pt idx="65">
                  <c:v>21.03</c:v>
                </c:pt>
                <c:pt idx="66">
                  <c:v>23.09</c:v>
                </c:pt>
                <c:pt idx="67">
                  <c:v>23.98</c:v>
                </c:pt>
                <c:pt idx="68">
                  <c:v>25.06</c:v>
                </c:pt>
                <c:pt idx="69">
                  <c:v>25.05</c:v>
                </c:pt>
                <c:pt idx="70">
                  <c:v>27.02</c:v>
                </c:pt>
                <c:pt idx="71">
                  <c:v>28.91</c:v>
                </c:pt>
                <c:pt idx="72">
                  <c:v>30.75</c:v>
                </c:pt>
                <c:pt idx="73">
                  <c:v>32.4</c:v>
                </c:pt>
                <c:pt idx="74">
                  <c:v>33.42</c:v>
                </c:pt>
                <c:pt idx="75">
                  <c:v>33.54</c:v>
                </c:pt>
                <c:pt idx="76">
                  <c:v>34.33</c:v>
                </c:pt>
                <c:pt idx="77">
                  <c:v>34.479999999999997</c:v>
                </c:pt>
                <c:pt idx="78">
                  <c:v>34.51</c:v>
                </c:pt>
                <c:pt idx="79">
                  <c:v>34.44</c:v>
                </c:pt>
                <c:pt idx="80">
                  <c:v>34.46</c:v>
                </c:pt>
                <c:pt idx="81">
                  <c:v>34.630000000000003</c:v>
                </c:pt>
                <c:pt idx="82">
                  <c:v>35.090000000000003</c:v>
                </c:pt>
                <c:pt idx="83">
                  <c:v>35.630000000000003</c:v>
                </c:pt>
                <c:pt idx="84">
                  <c:v>38.85</c:v>
                </c:pt>
                <c:pt idx="85">
                  <c:v>39</c:v>
                </c:pt>
                <c:pt idx="86">
                  <c:v>38.31</c:v>
                </c:pt>
                <c:pt idx="87">
                  <c:v>38.409999999999997</c:v>
                </c:pt>
                <c:pt idx="88">
                  <c:v>37.840000000000003</c:v>
                </c:pt>
                <c:pt idx="89">
                  <c:v>37.03</c:v>
                </c:pt>
                <c:pt idx="90">
                  <c:v>36.58</c:v>
                </c:pt>
                <c:pt idx="91">
                  <c:v>35.82</c:v>
                </c:pt>
                <c:pt idx="92">
                  <c:v>35.44</c:v>
                </c:pt>
                <c:pt idx="93">
                  <c:v>35.43</c:v>
                </c:pt>
                <c:pt idx="94">
                  <c:v>36.21</c:v>
                </c:pt>
                <c:pt idx="95">
                  <c:v>35.950000000000003</c:v>
                </c:pt>
                <c:pt idx="96">
                  <c:v>35.54</c:v>
                </c:pt>
                <c:pt idx="97">
                  <c:v>35.479999999999997</c:v>
                </c:pt>
                <c:pt idx="98">
                  <c:v>34.07</c:v>
                </c:pt>
                <c:pt idx="99">
                  <c:v>32.82</c:v>
                </c:pt>
                <c:pt idx="100">
                  <c:v>32.78</c:v>
                </c:pt>
                <c:pt idx="101">
                  <c:v>33.79</c:v>
                </c:pt>
                <c:pt idx="102">
                  <c:v>33.44</c:v>
                </c:pt>
                <c:pt idx="103">
                  <c:v>32.950000000000003</c:v>
                </c:pt>
                <c:pt idx="104">
                  <c:v>33.03</c:v>
                </c:pt>
                <c:pt idx="105">
                  <c:v>33.28</c:v>
                </c:pt>
                <c:pt idx="106">
                  <c:v>33.090000000000003</c:v>
                </c:pt>
                <c:pt idx="107">
                  <c:v>32.85</c:v>
                </c:pt>
                <c:pt idx="108">
                  <c:v>31.4</c:v>
                </c:pt>
                <c:pt idx="109">
                  <c:v>30.76</c:v>
                </c:pt>
                <c:pt idx="110">
                  <c:v>28.43</c:v>
                </c:pt>
                <c:pt idx="111">
                  <c:v>27.95</c:v>
                </c:pt>
                <c:pt idx="112">
                  <c:v>28.53</c:v>
                </c:pt>
                <c:pt idx="113">
                  <c:v>29.23</c:v>
                </c:pt>
                <c:pt idx="114">
                  <c:v>28.76</c:v>
                </c:pt>
                <c:pt idx="115">
                  <c:v>29.5</c:v>
                </c:pt>
                <c:pt idx="116">
                  <c:v>29.54</c:v>
                </c:pt>
                <c:pt idx="117">
                  <c:v>29.67</c:v>
                </c:pt>
                <c:pt idx="118">
                  <c:v>29.09</c:v>
                </c:pt>
                <c:pt idx="119">
                  <c:v>29.3</c:v>
                </c:pt>
                <c:pt idx="120">
                  <c:v>28.8</c:v>
                </c:pt>
                <c:pt idx="121">
                  <c:v>28.91</c:v>
                </c:pt>
                <c:pt idx="122">
                  <c:v>28.95</c:v>
                </c:pt>
                <c:pt idx="123">
                  <c:v>29.11</c:v>
                </c:pt>
                <c:pt idx="124">
                  <c:v>29.26</c:v>
                </c:pt>
                <c:pt idx="125">
                  <c:v>29.19</c:v>
                </c:pt>
                <c:pt idx="126">
                  <c:v>29</c:v>
                </c:pt>
                <c:pt idx="127">
                  <c:v>28.92</c:v>
                </c:pt>
                <c:pt idx="128">
                  <c:v>28.7</c:v>
                </c:pt>
                <c:pt idx="129">
                  <c:v>28.79</c:v>
                </c:pt>
                <c:pt idx="130">
                  <c:v>28.74</c:v>
                </c:pt>
                <c:pt idx="131">
                  <c:v>28.02</c:v>
                </c:pt>
                <c:pt idx="132">
                  <c:v>27.49</c:v>
                </c:pt>
                <c:pt idx="133">
                  <c:v>26.99</c:v>
                </c:pt>
                <c:pt idx="134">
                  <c:v>27.2</c:v>
                </c:pt>
                <c:pt idx="135">
                  <c:v>27.59</c:v>
                </c:pt>
                <c:pt idx="136">
                  <c:v>27.6</c:v>
                </c:pt>
                <c:pt idx="137">
                  <c:v>27.25</c:v>
                </c:pt>
                <c:pt idx="138">
                  <c:v>26.57</c:v>
                </c:pt>
                <c:pt idx="139">
                  <c:v>26.61</c:v>
                </c:pt>
                <c:pt idx="140">
                  <c:v>26.56</c:v>
                </c:pt>
                <c:pt idx="141">
                  <c:v>26.79</c:v>
                </c:pt>
                <c:pt idx="142">
                  <c:v>27.12</c:v>
                </c:pt>
                <c:pt idx="143">
                  <c:v>26.21</c:v>
                </c:pt>
                <c:pt idx="144">
                  <c:v>24.93</c:v>
                </c:pt>
                <c:pt idx="145">
                  <c:v>18.11</c:v>
                </c:pt>
                <c:pt idx="146">
                  <c:v>14.22</c:v>
                </c:pt>
                <c:pt idx="147">
                  <c:v>13.15</c:v>
                </c:pt>
                <c:pt idx="148">
                  <c:v>13.17</c:v>
                </c:pt>
                <c:pt idx="149">
                  <c:v>12.25</c:v>
                </c:pt>
                <c:pt idx="150">
                  <c:v>10.91</c:v>
                </c:pt>
                <c:pt idx="151">
                  <c:v>11.87</c:v>
                </c:pt>
                <c:pt idx="152">
                  <c:v>12.85</c:v>
                </c:pt>
                <c:pt idx="153">
                  <c:v>12.78</c:v>
                </c:pt>
                <c:pt idx="154">
                  <c:v>13.46</c:v>
                </c:pt>
                <c:pt idx="155">
                  <c:v>14.17</c:v>
                </c:pt>
                <c:pt idx="156">
                  <c:v>16.45</c:v>
                </c:pt>
                <c:pt idx="157">
                  <c:v>16.98</c:v>
                </c:pt>
                <c:pt idx="158">
                  <c:v>17.260000000000002</c:v>
                </c:pt>
                <c:pt idx="159">
                  <c:v>17.89</c:v>
                </c:pt>
                <c:pt idx="160">
                  <c:v>18.25</c:v>
                </c:pt>
                <c:pt idx="161">
                  <c:v>18.71</c:v>
                </c:pt>
                <c:pt idx="162">
                  <c:v>19.260000000000002</c:v>
                </c:pt>
                <c:pt idx="163">
                  <c:v>19.32</c:v>
                </c:pt>
                <c:pt idx="164">
                  <c:v>18.57</c:v>
                </c:pt>
                <c:pt idx="165">
                  <c:v>18.53</c:v>
                </c:pt>
                <c:pt idx="166">
                  <c:v>18.14</c:v>
                </c:pt>
                <c:pt idx="167">
                  <c:v>17.2</c:v>
                </c:pt>
                <c:pt idx="168">
                  <c:v>15.45</c:v>
                </c:pt>
                <c:pt idx="169">
                  <c:v>15.43</c:v>
                </c:pt>
                <c:pt idx="170">
                  <c:v>14.73</c:v>
                </c:pt>
                <c:pt idx="171">
                  <c:v>15.62</c:v>
                </c:pt>
                <c:pt idx="172">
                  <c:v>15.93</c:v>
                </c:pt>
                <c:pt idx="173">
                  <c:v>15.5</c:v>
                </c:pt>
                <c:pt idx="174">
                  <c:v>14.81</c:v>
                </c:pt>
                <c:pt idx="175">
                  <c:v>14.32</c:v>
                </c:pt>
                <c:pt idx="176">
                  <c:v>13.84</c:v>
                </c:pt>
                <c:pt idx="177">
                  <c:v>13.05</c:v>
                </c:pt>
                <c:pt idx="178">
                  <c:v>12.66</c:v>
                </c:pt>
                <c:pt idx="179">
                  <c:v>14.11</c:v>
                </c:pt>
                <c:pt idx="180">
                  <c:v>16.04</c:v>
                </c:pt>
                <c:pt idx="181">
                  <c:v>16.61</c:v>
                </c:pt>
                <c:pt idx="182">
                  <c:v>17.77</c:v>
                </c:pt>
                <c:pt idx="183">
                  <c:v>19.59</c:v>
                </c:pt>
                <c:pt idx="184">
                  <c:v>19.05</c:v>
                </c:pt>
                <c:pt idx="185">
                  <c:v>18.27</c:v>
                </c:pt>
                <c:pt idx="186">
                  <c:v>17.989999999999998</c:v>
                </c:pt>
                <c:pt idx="187">
                  <c:v>17.23</c:v>
                </c:pt>
                <c:pt idx="188">
                  <c:v>17.62</c:v>
                </c:pt>
                <c:pt idx="189">
                  <c:v>18.29</c:v>
                </c:pt>
                <c:pt idx="190">
                  <c:v>18.32</c:v>
                </c:pt>
                <c:pt idx="191">
                  <c:v>20.05</c:v>
                </c:pt>
                <c:pt idx="192">
                  <c:v>20.51</c:v>
                </c:pt>
                <c:pt idx="193">
                  <c:v>19.78</c:v>
                </c:pt>
                <c:pt idx="194">
                  <c:v>18.940000000000001</c:v>
                </c:pt>
                <c:pt idx="195">
                  <c:v>16.66</c:v>
                </c:pt>
                <c:pt idx="196">
                  <c:v>16.07</c:v>
                </c:pt>
                <c:pt idx="197">
                  <c:v>15.15</c:v>
                </c:pt>
                <c:pt idx="198">
                  <c:v>16.54</c:v>
                </c:pt>
                <c:pt idx="199">
                  <c:v>24.26</c:v>
                </c:pt>
                <c:pt idx="200">
                  <c:v>29.88</c:v>
                </c:pt>
                <c:pt idx="201">
                  <c:v>32.880000000000003</c:v>
                </c:pt>
                <c:pt idx="202">
                  <c:v>30.19</c:v>
                </c:pt>
                <c:pt idx="203">
                  <c:v>25.56</c:v>
                </c:pt>
                <c:pt idx="204">
                  <c:v>22.3</c:v>
                </c:pt>
                <c:pt idx="205">
                  <c:v>18.3</c:v>
                </c:pt>
                <c:pt idx="206">
                  <c:v>17.579999999999998</c:v>
                </c:pt>
                <c:pt idx="207">
                  <c:v>18.32</c:v>
                </c:pt>
                <c:pt idx="208">
                  <c:v>18.36</c:v>
                </c:pt>
                <c:pt idx="209">
                  <c:v>17.78</c:v>
                </c:pt>
                <c:pt idx="210">
                  <c:v>18.14</c:v>
                </c:pt>
                <c:pt idx="211">
                  <c:v>18.71</c:v>
                </c:pt>
                <c:pt idx="212">
                  <c:v>19</c:v>
                </c:pt>
                <c:pt idx="213">
                  <c:v>19.86</c:v>
                </c:pt>
                <c:pt idx="214">
                  <c:v>19.350000000000001</c:v>
                </c:pt>
                <c:pt idx="215">
                  <c:v>17.170000000000002</c:v>
                </c:pt>
                <c:pt idx="216">
                  <c:v>16.100000000000001</c:v>
                </c:pt>
                <c:pt idx="217">
                  <c:v>16</c:v>
                </c:pt>
                <c:pt idx="218">
                  <c:v>16.36</c:v>
                </c:pt>
                <c:pt idx="219">
                  <c:v>17.37</c:v>
                </c:pt>
                <c:pt idx="220">
                  <c:v>18.79</c:v>
                </c:pt>
                <c:pt idx="221">
                  <c:v>19.829999999999998</c:v>
                </c:pt>
                <c:pt idx="222">
                  <c:v>19.739999999999998</c:v>
                </c:pt>
                <c:pt idx="223">
                  <c:v>19.25</c:v>
                </c:pt>
                <c:pt idx="224">
                  <c:v>19.260000000000002</c:v>
                </c:pt>
                <c:pt idx="225">
                  <c:v>19.34</c:v>
                </c:pt>
                <c:pt idx="226">
                  <c:v>18.399999999999999</c:v>
                </c:pt>
                <c:pt idx="227">
                  <c:v>16.940000000000001</c:v>
                </c:pt>
                <c:pt idx="228">
                  <c:v>16.8</c:v>
                </c:pt>
                <c:pt idx="229">
                  <c:v>17.41</c:v>
                </c:pt>
                <c:pt idx="230">
                  <c:v>17.82</c:v>
                </c:pt>
                <c:pt idx="231">
                  <c:v>18.350000000000001</c:v>
                </c:pt>
                <c:pt idx="232">
                  <c:v>17.89</c:v>
                </c:pt>
                <c:pt idx="233">
                  <c:v>16.8</c:v>
                </c:pt>
                <c:pt idx="234">
                  <c:v>15.81</c:v>
                </c:pt>
                <c:pt idx="235">
                  <c:v>15.64</c:v>
                </c:pt>
                <c:pt idx="236">
                  <c:v>15.32</c:v>
                </c:pt>
                <c:pt idx="237">
                  <c:v>15.59</c:v>
                </c:pt>
                <c:pt idx="238">
                  <c:v>14.05</c:v>
                </c:pt>
                <c:pt idx="239">
                  <c:v>12.56</c:v>
                </c:pt>
                <c:pt idx="240">
                  <c:v>12.93</c:v>
                </c:pt>
                <c:pt idx="241">
                  <c:v>12.9</c:v>
                </c:pt>
                <c:pt idx="242">
                  <c:v>13.18</c:v>
                </c:pt>
                <c:pt idx="243">
                  <c:v>14.54</c:v>
                </c:pt>
                <c:pt idx="244">
                  <c:v>15.74</c:v>
                </c:pt>
                <c:pt idx="245">
                  <c:v>17.04</c:v>
                </c:pt>
                <c:pt idx="246">
                  <c:v>17.52</c:v>
                </c:pt>
                <c:pt idx="247">
                  <c:v>16.66</c:v>
                </c:pt>
                <c:pt idx="248">
                  <c:v>15.91</c:v>
                </c:pt>
                <c:pt idx="249">
                  <c:v>16.27</c:v>
                </c:pt>
                <c:pt idx="250">
                  <c:v>16.46</c:v>
                </c:pt>
                <c:pt idx="251">
                  <c:v>15.78</c:v>
                </c:pt>
                <c:pt idx="252">
                  <c:v>16.559999999999999</c:v>
                </c:pt>
                <c:pt idx="253">
                  <c:v>17.21</c:v>
                </c:pt>
                <c:pt idx="254">
                  <c:v>17.21</c:v>
                </c:pt>
                <c:pt idx="255">
                  <c:v>18.7</c:v>
                </c:pt>
                <c:pt idx="256">
                  <c:v>18.559999999999999</c:v>
                </c:pt>
                <c:pt idx="257">
                  <c:v>17.43</c:v>
                </c:pt>
                <c:pt idx="258">
                  <c:v>16.5</c:v>
                </c:pt>
                <c:pt idx="259">
                  <c:v>16.54</c:v>
                </c:pt>
                <c:pt idx="260">
                  <c:v>16.71</c:v>
                </c:pt>
                <c:pt idx="261">
                  <c:v>16.29</c:v>
                </c:pt>
                <c:pt idx="262">
                  <c:v>16.52</c:v>
                </c:pt>
                <c:pt idx="263">
                  <c:v>17.53</c:v>
                </c:pt>
                <c:pt idx="264">
                  <c:v>17.48</c:v>
                </c:pt>
                <c:pt idx="265">
                  <c:v>17.77</c:v>
                </c:pt>
                <c:pt idx="266">
                  <c:v>19.899999999999999</c:v>
                </c:pt>
                <c:pt idx="267">
                  <c:v>21.33</c:v>
                </c:pt>
                <c:pt idx="268">
                  <c:v>20.12</c:v>
                </c:pt>
                <c:pt idx="269">
                  <c:v>19.32</c:v>
                </c:pt>
                <c:pt idx="270">
                  <c:v>19.600000000000001</c:v>
                </c:pt>
                <c:pt idx="271">
                  <c:v>20.53</c:v>
                </c:pt>
                <c:pt idx="272">
                  <c:v>22.04</c:v>
                </c:pt>
                <c:pt idx="273">
                  <c:v>23.22</c:v>
                </c:pt>
                <c:pt idx="274">
                  <c:v>22.66</c:v>
                </c:pt>
                <c:pt idx="275">
                  <c:v>23.22</c:v>
                </c:pt>
                <c:pt idx="276">
                  <c:v>23.02</c:v>
                </c:pt>
                <c:pt idx="277">
                  <c:v>20.88</c:v>
                </c:pt>
                <c:pt idx="278">
                  <c:v>19.16</c:v>
                </c:pt>
                <c:pt idx="279">
                  <c:v>17.829999999999998</c:v>
                </c:pt>
                <c:pt idx="280">
                  <c:v>18.55</c:v>
                </c:pt>
                <c:pt idx="281">
                  <c:v>17.350000000000001</c:v>
                </c:pt>
                <c:pt idx="282">
                  <c:v>17.489999999999998</c:v>
                </c:pt>
                <c:pt idx="283">
                  <c:v>17.96</c:v>
                </c:pt>
                <c:pt idx="284">
                  <c:v>17.850000000000001</c:v>
                </c:pt>
                <c:pt idx="285">
                  <c:v>18.73</c:v>
                </c:pt>
                <c:pt idx="286">
                  <c:v>17.88</c:v>
                </c:pt>
                <c:pt idx="287">
                  <c:v>15.95</c:v>
                </c:pt>
                <c:pt idx="288">
                  <c:v>14.33</c:v>
                </c:pt>
                <c:pt idx="289">
                  <c:v>13.32</c:v>
                </c:pt>
                <c:pt idx="290">
                  <c:v>12.34</c:v>
                </c:pt>
                <c:pt idx="291">
                  <c:v>12.81</c:v>
                </c:pt>
                <c:pt idx="292">
                  <c:v>12.61</c:v>
                </c:pt>
                <c:pt idx="293">
                  <c:v>11.61</c:v>
                </c:pt>
                <c:pt idx="294">
                  <c:v>11.55</c:v>
                </c:pt>
                <c:pt idx="295">
                  <c:v>11.34</c:v>
                </c:pt>
                <c:pt idx="296">
                  <c:v>12.77</c:v>
                </c:pt>
                <c:pt idx="297">
                  <c:v>12.11</c:v>
                </c:pt>
                <c:pt idx="298">
                  <c:v>10.99</c:v>
                </c:pt>
                <c:pt idx="299">
                  <c:v>9.39</c:v>
                </c:pt>
                <c:pt idx="300">
                  <c:v>10.16</c:v>
                </c:pt>
                <c:pt idx="301">
                  <c:v>10.33</c:v>
                </c:pt>
                <c:pt idx="302">
                  <c:v>12.1</c:v>
                </c:pt>
                <c:pt idx="303">
                  <c:v>14.82</c:v>
                </c:pt>
                <c:pt idx="304">
                  <c:v>15.57</c:v>
                </c:pt>
                <c:pt idx="305">
                  <c:v>15.91</c:v>
                </c:pt>
                <c:pt idx="306">
                  <c:v>18.05</c:v>
                </c:pt>
                <c:pt idx="307">
                  <c:v>19.559999999999999</c:v>
                </c:pt>
                <c:pt idx="308">
                  <c:v>21.64</c:v>
                </c:pt>
                <c:pt idx="309">
                  <c:v>21.62</c:v>
                </c:pt>
                <c:pt idx="310">
                  <c:v>23.14</c:v>
                </c:pt>
                <c:pt idx="311">
                  <c:v>24.35</c:v>
                </c:pt>
                <c:pt idx="312">
                  <c:v>25.29</c:v>
                </c:pt>
                <c:pt idx="313">
                  <c:v>27.39</c:v>
                </c:pt>
                <c:pt idx="314">
                  <c:v>27.7</c:v>
                </c:pt>
                <c:pt idx="315">
                  <c:v>24.29</c:v>
                </c:pt>
                <c:pt idx="316">
                  <c:v>26.35</c:v>
                </c:pt>
                <c:pt idx="317">
                  <c:v>28.91</c:v>
                </c:pt>
                <c:pt idx="318">
                  <c:v>28</c:v>
                </c:pt>
                <c:pt idx="319">
                  <c:v>28.8</c:v>
                </c:pt>
                <c:pt idx="320">
                  <c:v>30.56</c:v>
                </c:pt>
                <c:pt idx="321">
                  <c:v>29.71</c:v>
                </c:pt>
                <c:pt idx="322">
                  <c:v>30</c:v>
                </c:pt>
                <c:pt idx="323">
                  <c:v>25.19</c:v>
                </c:pt>
                <c:pt idx="324">
                  <c:v>24.49</c:v>
                </c:pt>
                <c:pt idx="325">
                  <c:v>24.97</c:v>
                </c:pt>
                <c:pt idx="326">
                  <c:v>23.01</c:v>
                </c:pt>
                <c:pt idx="327">
                  <c:v>22.99</c:v>
                </c:pt>
                <c:pt idx="328">
                  <c:v>24.63</c:v>
                </c:pt>
                <c:pt idx="329">
                  <c:v>23.95</c:v>
                </c:pt>
                <c:pt idx="330">
                  <c:v>22.76</c:v>
                </c:pt>
                <c:pt idx="331">
                  <c:v>23.77</c:v>
                </c:pt>
                <c:pt idx="332">
                  <c:v>22.51</c:v>
                </c:pt>
                <c:pt idx="333">
                  <c:v>18.760000000000002</c:v>
                </c:pt>
                <c:pt idx="334">
                  <c:v>16.059999999999999</c:v>
                </c:pt>
                <c:pt idx="335">
                  <c:v>15.95</c:v>
                </c:pt>
                <c:pt idx="336">
                  <c:v>17.04</c:v>
                </c:pt>
                <c:pt idx="337">
                  <c:v>18.239999999999998</c:v>
                </c:pt>
                <c:pt idx="338">
                  <c:v>22.29</c:v>
                </c:pt>
                <c:pt idx="339">
                  <c:v>23.98</c:v>
                </c:pt>
                <c:pt idx="340">
                  <c:v>24.44</c:v>
                </c:pt>
                <c:pt idx="341">
                  <c:v>23.45</c:v>
                </c:pt>
                <c:pt idx="342">
                  <c:v>24.99</c:v>
                </c:pt>
                <c:pt idx="343">
                  <c:v>25.68</c:v>
                </c:pt>
                <c:pt idx="344">
                  <c:v>27.14</c:v>
                </c:pt>
                <c:pt idx="345">
                  <c:v>25.99</c:v>
                </c:pt>
                <c:pt idx="346">
                  <c:v>23.68</c:v>
                </c:pt>
                <c:pt idx="347">
                  <c:v>26.68</c:v>
                </c:pt>
                <c:pt idx="348">
                  <c:v>30.3</c:v>
                </c:pt>
                <c:pt idx="349">
                  <c:v>32.229999999999997</c:v>
                </c:pt>
                <c:pt idx="350">
                  <c:v>29.23</c:v>
                </c:pt>
                <c:pt idx="351">
                  <c:v>24.48</c:v>
                </c:pt>
                <c:pt idx="352">
                  <c:v>25.15</c:v>
                </c:pt>
                <c:pt idx="353">
                  <c:v>27.22</c:v>
                </c:pt>
                <c:pt idx="354">
                  <c:v>27.95</c:v>
                </c:pt>
                <c:pt idx="355">
                  <c:v>28.5</c:v>
                </c:pt>
                <c:pt idx="356">
                  <c:v>25.66</c:v>
                </c:pt>
                <c:pt idx="357">
                  <c:v>27.32</c:v>
                </c:pt>
                <c:pt idx="358">
                  <c:v>27.47</c:v>
                </c:pt>
                <c:pt idx="359">
                  <c:v>28.63</c:v>
                </c:pt>
                <c:pt idx="360">
                  <c:v>30.11</c:v>
                </c:pt>
                <c:pt idx="361">
                  <c:v>30.69</c:v>
                </c:pt>
                <c:pt idx="362">
                  <c:v>32.159999999999997</c:v>
                </c:pt>
                <c:pt idx="363">
                  <c:v>32.340000000000003</c:v>
                </c:pt>
                <c:pt idx="364">
                  <c:v>35.68</c:v>
                </c:pt>
                <c:pt idx="365">
                  <c:v>33.450000000000003</c:v>
                </c:pt>
                <c:pt idx="366">
                  <c:v>35.89</c:v>
                </c:pt>
                <c:pt idx="367">
                  <c:v>39.46</c:v>
                </c:pt>
                <c:pt idx="368">
                  <c:v>40.42</c:v>
                </c:pt>
                <c:pt idx="369">
                  <c:v>45.36</c:v>
                </c:pt>
                <c:pt idx="370">
                  <c:v>39.89</c:v>
                </c:pt>
                <c:pt idx="371">
                  <c:v>34.07</c:v>
                </c:pt>
                <c:pt idx="372">
                  <c:v>37.56</c:v>
                </c:pt>
                <c:pt idx="373">
                  <c:v>39.72</c:v>
                </c:pt>
                <c:pt idx="374">
                  <c:v>45.73</c:v>
                </c:pt>
                <c:pt idx="375">
                  <c:v>45.25</c:v>
                </c:pt>
                <c:pt idx="376">
                  <c:v>43.19</c:v>
                </c:pt>
                <c:pt idx="377">
                  <c:v>49.28</c:v>
                </c:pt>
                <c:pt idx="378">
                  <c:v>52.79</c:v>
                </c:pt>
                <c:pt idx="379">
                  <c:v>58.67</c:v>
                </c:pt>
                <c:pt idx="380">
                  <c:v>58.79</c:v>
                </c:pt>
                <c:pt idx="381">
                  <c:v>55.31</c:v>
                </c:pt>
                <c:pt idx="382">
                  <c:v>49.97</c:v>
                </c:pt>
                <c:pt idx="383">
                  <c:v>50.85</c:v>
                </c:pt>
                <c:pt idx="384">
                  <c:v>55.85</c:v>
                </c:pt>
                <c:pt idx="385">
                  <c:v>52.8</c:v>
                </c:pt>
                <c:pt idx="386">
                  <c:v>55.31</c:v>
                </c:pt>
                <c:pt idx="387">
                  <c:v>62.41</c:v>
                </c:pt>
                <c:pt idx="388">
                  <c:v>64.39</c:v>
                </c:pt>
                <c:pt idx="389">
                  <c:v>63.79</c:v>
                </c:pt>
                <c:pt idx="390">
                  <c:v>67.989999999999995</c:v>
                </c:pt>
                <c:pt idx="391">
                  <c:v>66.45</c:v>
                </c:pt>
                <c:pt idx="392">
                  <c:v>57.29</c:v>
                </c:pt>
                <c:pt idx="393">
                  <c:v>52.7</c:v>
                </c:pt>
                <c:pt idx="394">
                  <c:v>52.7</c:v>
                </c:pt>
                <c:pt idx="395">
                  <c:v>54.97</c:v>
                </c:pt>
                <c:pt idx="396">
                  <c:v>49.57</c:v>
                </c:pt>
                <c:pt idx="397">
                  <c:v>53.77</c:v>
                </c:pt>
                <c:pt idx="398">
                  <c:v>56.31</c:v>
                </c:pt>
                <c:pt idx="399">
                  <c:v>60.45</c:v>
                </c:pt>
                <c:pt idx="400">
                  <c:v>61.55</c:v>
                </c:pt>
                <c:pt idx="401">
                  <c:v>65.239999999999995</c:v>
                </c:pt>
                <c:pt idx="402">
                  <c:v>70.75</c:v>
                </c:pt>
                <c:pt idx="403">
                  <c:v>68.28</c:v>
                </c:pt>
                <c:pt idx="404">
                  <c:v>72.34</c:v>
                </c:pt>
                <c:pt idx="405">
                  <c:v>78.61</c:v>
                </c:pt>
                <c:pt idx="406">
                  <c:v>85.53</c:v>
                </c:pt>
                <c:pt idx="407">
                  <c:v>83.21</c:v>
                </c:pt>
                <c:pt idx="408">
                  <c:v>84.82</c:v>
                </c:pt>
                <c:pt idx="409">
                  <c:v>87.41</c:v>
                </c:pt>
                <c:pt idx="410">
                  <c:v>96.96</c:v>
                </c:pt>
                <c:pt idx="411">
                  <c:v>104.72</c:v>
                </c:pt>
                <c:pt idx="412">
                  <c:v>116.55</c:v>
                </c:pt>
                <c:pt idx="413">
                  <c:v>126.22</c:v>
                </c:pt>
                <c:pt idx="414">
                  <c:v>127.77</c:v>
                </c:pt>
                <c:pt idx="415">
                  <c:v>111.19</c:v>
                </c:pt>
                <c:pt idx="416">
                  <c:v>96.38</c:v>
                </c:pt>
                <c:pt idx="417">
                  <c:v>70.84</c:v>
                </c:pt>
                <c:pt idx="418">
                  <c:v>49.1</c:v>
                </c:pt>
                <c:pt idx="419">
                  <c:v>35.590000000000003</c:v>
                </c:pt>
                <c:pt idx="420">
                  <c:v>36.840000000000003</c:v>
                </c:pt>
                <c:pt idx="421">
                  <c:v>38.56</c:v>
                </c:pt>
                <c:pt idx="422">
                  <c:v>45.96</c:v>
                </c:pt>
                <c:pt idx="423">
                  <c:v>49.58</c:v>
                </c:pt>
                <c:pt idx="424">
                  <c:v>56.77</c:v>
                </c:pt>
                <c:pt idx="425">
                  <c:v>66.37</c:v>
                </c:pt>
                <c:pt idx="426">
                  <c:v>63.46</c:v>
                </c:pt>
                <c:pt idx="427">
                  <c:v>68.09</c:v>
                </c:pt>
                <c:pt idx="428">
                  <c:v>67.650000000000006</c:v>
                </c:pt>
                <c:pt idx="429">
                  <c:v>72.06</c:v>
                </c:pt>
                <c:pt idx="430">
                  <c:v>74.400000000000006</c:v>
                </c:pt>
                <c:pt idx="431">
                  <c:v>72.67</c:v>
                </c:pt>
                <c:pt idx="432">
                  <c:v>75.069999999999993</c:v>
                </c:pt>
                <c:pt idx="433">
                  <c:v>73.73</c:v>
                </c:pt>
                <c:pt idx="434">
                  <c:v>76.77</c:v>
                </c:pt>
                <c:pt idx="435">
                  <c:v>80.03</c:v>
                </c:pt>
                <c:pt idx="436">
                  <c:v>71.150000000000006</c:v>
                </c:pt>
                <c:pt idx="437">
                  <c:v>71.91</c:v>
                </c:pt>
                <c:pt idx="438">
                  <c:v>73.27</c:v>
                </c:pt>
                <c:pt idx="439">
                  <c:v>73.52</c:v>
                </c:pt>
                <c:pt idx="440">
                  <c:v>73.150000000000006</c:v>
                </c:pt>
                <c:pt idx="441">
                  <c:v>76.900000000000006</c:v>
                </c:pt>
                <c:pt idx="442">
                  <c:v>79.92</c:v>
                </c:pt>
                <c:pt idx="443">
                  <c:v>85.59</c:v>
                </c:pt>
                <c:pt idx="444">
                  <c:v>87.61</c:v>
                </c:pt>
                <c:pt idx="445">
                  <c:v>91.42</c:v>
                </c:pt>
                <c:pt idx="446">
                  <c:v>102.43</c:v>
                </c:pt>
                <c:pt idx="447">
                  <c:v>113.02</c:v>
                </c:pt>
                <c:pt idx="448">
                  <c:v>107.98</c:v>
                </c:pt>
                <c:pt idx="449">
                  <c:v>105.38</c:v>
                </c:pt>
                <c:pt idx="450">
                  <c:v>105.94</c:v>
                </c:pt>
                <c:pt idx="451">
                  <c:v>99</c:v>
                </c:pt>
                <c:pt idx="452">
                  <c:v>101.05</c:v>
                </c:pt>
                <c:pt idx="453">
                  <c:v>101.99</c:v>
                </c:pt>
                <c:pt idx="454">
                  <c:v>107.67</c:v>
                </c:pt>
                <c:pt idx="455">
                  <c:v>106.52</c:v>
                </c:pt>
                <c:pt idx="456">
                  <c:v>105.25</c:v>
                </c:pt>
                <c:pt idx="457">
                  <c:v>108.08</c:v>
                </c:pt>
                <c:pt idx="458">
                  <c:v>111</c:v>
                </c:pt>
                <c:pt idx="459">
                  <c:v>108.54</c:v>
                </c:pt>
                <c:pt idx="460">
                  <c:v>103.26</c:v>
                </c:pt>
                <c:pt idx="461">
                  <c:v>92.18</c:v>
                </c:pt>
                <c:pt idx="462">
                  <c:v>92.99</c:v>
                </c:pt>
                <c:pt idx="463">
                  <c:v>97.04</c:v>
                </c:pt>
                <c:pt idx="464">
                  <c:v>101.82</c:v>
                </c:pt>
                <c:pt idx="465">
                  <c:v>100.92</c:v>
                </c:pt>
                <c:pt idx="466">
                  <c:v>98.07</c:v>
                </c:pt>
                <c:pt idx="467">
                  <c:v>93.7</c:v>
                </c:pt>
                <c:pt idx="468">
                  <c:v>97.91</c:v>
                </c:pt>
                <c:pt idx="469">
                  <c:v>99.23</c:v>
                </c:pt>
                <c:pt idx="470">
                  <c:v>99.11</c:v>
                </c:pt>
                <c:pt idx="471">
                  <c:v>96.45</c:v>
                </c:pt>
                <c:pt idx="472">
                  <c:v>98.5</c:v>
                </c:pt>
                <c:pt idx="473">
                  <c:v>97.17</c:v>
                </c:pt>
                <c:pt idx="474">
                  <c:v>101.56</c:v>
                </c:pt>
                <c:pt idx="475">
                  <c:v>104.16</c:v>
                </c:pt>
                <c:pt idx="476">
                  <c:v>103.49</c:v>
                </c:pt>
                <c:pt idx="477">
                  <c:v>97.84</c:v>
                </c:pt>
                <c:pt idx="478">
                  <c:v>90.36</c:v>
                </c:pt>
                <c:pt idx="479">
                  <c:v>90.57</c:v>
                </c:pt>
                <c:pt idx="480">
                  <c:v>89.71</c:v>
                </c:pt>
                <c:pt idx="481">
                  <c:v>96.1</c:v>
                </c:pt>
                <c:pt idx="482">
                  <c:v>97.13</c:v>
                </c:pt>
                <c:pt idx="483">
                  <c:v>97.33</c:v>
                </c:pt>
                <c:pt idx="484">
                  <c:v>98.46</c:v>
                </c:pt>
                <c:pt idx="485">
                  <c:v>100.26</c:v>
                </c:pt>
                <c:pt idx="486">
                  <c:v>98.75</c:v>
                </c:pt>
                <c:pt idx="487">
                  <c:v>93.23</c:v>
                </c:pt>
                <c:pt idx="488">
                  <c:v>89.38</c:v>
                </c:pt>
                <c:pt idx="489">
                  <c:v>82.75</c:v>
                </c:pt>
                <c:pt idx="490">
                  <c:v>74.34</c:v>
                </c:pt>
                <c:pt idx="491">
                  <c:v>57.36</c:v>
                </c:pt>
                <c:pt idx="492">
                  <c:v>44.74</c:v>
                </c:pt>
                <c:pt idx="493">
                  <c:v>47.18</c:v>
                </c:pt>
                <c:pt idx="494">
                  <c:v>47.22</c:v>
                </c:pt>
                <c:pt idx="495">
                  <c:v>51.62</c:v>
                </c:pt>
                <c:pt idx="496">
                  <c:v>57.51</c:v>
                </c:pt>
                <c:pt idx="497">
                  <c:v>58.89</c:v>
                </c:pt>
                <c:pt idx="498">
                  <c:v>52.42</c:v>
                </c:pt>
                <c:pt idx="499">
                  <c:v>43.23</c:v>
                </c:pt>
                <c:pt idx="500">
                  <c:v>41.12</c:v>
                </c:pt>
                <c:pt idx="501">
                  <c:v>42.03</c:v>
                </c:pt>
                <c:pt idx="502">
                  <c:v>39.049999999999997</c:v>
                </c:pt>
                <c:pt idx="503">
                  <c:v>33.159999999999997</c:v>
                </c:pt>
                <c:pt idx="504">
                  <c:v>27.48</c:v>
                </c:pt>
                <c:pt idx="505">
                  <c:v>26.66</c:v>
                </c:pt>
                <c:pt idx="506">
                  <c:v>32.24</c:v>
                </c:pt>
                <c:pt idx="507">
                  <c:v>35.9</c:v>
                </c:pt>
                <c:pt idx="508">
                  <c:v>40.880000000000003</c:v>
                </c:pt>
                <c:pt idx="509">
                  <c:v>44.13</c:v>
                </c:pt>
                <c:pt idx="510">
                  <c:v>41.48</c:v>
                </c:pt>
                <c:pt idx="511">
                  <c:v>41.21</c:v>
                </c:pt>
                <c:pt idx="512">
                  <c:v>40.86</c:v>
                </c:pt>
                <c:pt idx="513">
                  <c:v>44.76</c:v>
                </c:pt>
                <c:pt idx="514">
                  <c:v>41.8</c:v>
                </c:pt>
                <c:pt idx="515">
                  <c:v>46.72</c:v>
                </c:pt>
                <c:pt idx="516">
                  <c:v>48.12</c:v>
                </c:pt>
                <c:pt idx="517">
                  <c:v>49.38</c:v>
                </c:pt>
                <c:pt idx="518">
                  <c:v>46.53</c:v>
                </c:pt>
                <c:pt idx="519">
                  <c:v>47.47</c:v>
                </c:pt>
                <c:pt idx="520">
                  <c:v>47.21</c:v>
                </c:pt>
                <c:pt idx="521">
                  <c:v>44.03</c:v>
                </c:pt>
                <c:pt idx="522">
                  <c:v>44.76</c:v>
                </c:pt>
                <c:pt idx="523">
                  <c:v>47.62</c:v>
                </c:pt>
                <c:pt idx="524">
                  <c:v>50.46</c:v>
                </c:pt>
                <c:pt idx="525">
                  <c:v>51.4</c:v>
                </c:pt>
                <c:pt idx="526">
                  <c:v>56.3</c:v>
                </c:pt>
                <c:pt idx="527">
                  <c:v>57.44</c:v>
                </c:pt>
                <c:pt idx="528">
                  <c:v>59.71</c:v>
                </c:pt>
                <c:pt idx="529">
                  <c:v>58.03</c:v>
                </c:pt>
                <c:pt idx="530">
                  <c:v>56.82</c:v>
                </c:pt>
                <c:pt idx="531">
                  <c:v>61.24</c:v>
                </c:pt>
                <c:pt idx="532">
                  <c:v>65.89</c:v>
                </c:pt>
                <c:pt idx="533">
                  <c:v>66.819999999999993</c:v>
                </c:pt>
                <c:pt idx="534">
                  <c:v>66.62</c:v>
                </c:pt>
                <c:pt idx="535">
                  <c:v>65.48</c:v>
                </c:pt>
                <c:pt idx="536">
                  <c:v>66.7</c:v>
                </c:pt>
                <c:pt idx="537">
                  <c:v>67.790000000000006</c:v>
                </c:pt>
                <c:pt idx="538">
                  <c:v>54.4</c:v>
                </c:pt>
                <c:pt idx="539">
                  <c:v>42.8</c:v>
                </c:pt>
                <c:pt idx="540">
                  <c:v>49.71</c:v>
                </c:pt>
                <c:pt idx="541">
                  <c:v>56.66</c:v>
                </c:pt>
                <c:pt idx="542">
                  <c:v>61.14</c:v>
                </c:pt>
                <c:pt idx="543">
                  <c:v>65.42</c:v>
                </c:pt>
                <c:pt idx="544">
                  <c:v>65.03</c:v>
                </c:pt>
                <c:pt idx="545">
                  <c:v>58.16</c:v>
                </c:pt>
                <c:pt idx="546">
                  <c:v>59.18</c:v>
                </c:pt>
                <c:pt idx="547">
                  <c:v>55.41</c:v>
                </c:pt>
                <c:pt idx="548">
                  <c:v>57.31</c:v>
                </c:pt>
                <c:pt idx="549">
                  <c:v>54.44</c:v>
                </c:pt>
                <c:pt idx="550">
                  <c:v>55.27</c:v>
                </c:pt>
                <c:pt idx="551">
                  <c:v>56.85</c:v>
                </c:pt>
                <c:pt idx="552">
                  <c:v>53.87</c:v>
                </c:pt>
                <c:pt idx="553">
                  <c:v>47.39</c:v>
                </c:pt>
                <c:pt idx="554">
                  <c:v>28.5</c:v>
                </c:pt>
                <c:pt idx="555">
                  <c:v>16.739999999999998</c:v>
                </c:pt>
                <c:pt idx="556">
                  <c:v>22.56</c:v>
                </c:pt>
                <c:pt idx="557">
                  <c:v>36.14</c:v>
                </c:pt>
                <c:pt idx="558">
                  <c:v>39.33</c:v>
                </c:pt>
                <c:pt idx="559">
                  <c:v>41.72</c:v>
                </c:pt>
                <c:pt idx="560">
                  <c:v>38.729999999999997</c:v>
                </c:pt>
                <c:pt idx="561">
                  <c:v>37.81</c:v>
                </c:pt>
                <c:pt idx="562">
                  <c:v>39.15</c:v>
                </c:pt>
                <c:pt idx="563">
                  <c:v>45.34</c:v>
                </c:pt>
                <c:pt idx="564">
                  <c:v>49.6</c:v>
                </c:pt>
                <c:pt idx="565">
                  <c:v>55.71</c:v>
                </c:pt>
                <c:pt idx="566">
                  <c:v>59.84</c:v>
                </c:pt>
                <c:pt idx="567">
                  <c:v>60.88</c:v>
                </c:pt>
                <c:pt idx="568">
                  <c:v>63.81</c:v>
                </c:pt>
                <c:pt idx="569">
                  <c:v>68.86</c:v>
                </c:pt>
                <c:pt idx="570">
                  <c:v>69.91</c:v>
                </c:pt>
                <c:pt idx="571">
                  <c:v>65.72</c:v>
                </c:pt>
                <c:pt idx="572">
                  <c:v>69.27</c:v>
                </c:pt>
                <c:pt idx="573">
                  <c:v>75.94</c:v>
                </c:pt>
                <c:pt idx="574">
                  <c:v>76.61</c:v>
                </c:pt>
                <c:pt idx="575">
                  <c:v>68.22</c:v>
                </c:pt>
                <c:pt idx="576">
                  <c:v>76.92</c:v>
                </c:pt>
                <c:pt idx="577">
                  <c:v>87.73</c:v>
                </c:pt>
                <c:pt idx="578">
                  <c:v>104.39</c:v>
                </c:pt>
                <c:pt idx="579">
                  <c:v>102.7</c:v>
                </c:pt>
                <c:pt idx="580">
                  <c:v>108.71</c:v>
                </c:pt>
                <c:pt idx="581">
                  <c:v>112.06</c:v>
                </c:pt>
                <c:pt idx="582">
                  <c:v>99.67</c:v>
                </c:pt>
                <c:pt idx="583">
                  <c:v>92.21</c:v>
                </c:pt>
                <c:pt idx="584">
                  <c:v>83.3</c:v>
                </c:pt>
                <c:pt idx="585">
                  <c:v>84.26</c:v>
                </c:pt>
                <c:pt idx="586">
                  <c:v>79.31</c:v>
                </c:pt>
                <c:pt idx="587">
                  <c:v>70.89</c:v>
                </c:pt>
                <c:pt idx="588">
                  <c:v>70.23</c:v>
                </c:pt>
                <c:pt idx="589">
                  <c:v>69.52</c:v>
                </c:pt>
                <c:pt idx="590">
                  <c:v>68.45</c:v>
                </c:pt>
                <c:pt idx="591">
                  <c:v>74.83</c:v>
                </c:pt>
                <c:pt idx="592">
                  <c:v>69.510000000000005</c:v>
                </c:pt>
                <c:pt idx="593">
                  <c:v>69.63</c:v>
                </c:pt>
                <c:pt idx="594">
                  <c:v>74.83</c:v>
                </c:pt>
                <c:pt idx="595">
                  <c:v>81.02</c:v>
                </c:pt>
                <c:pt idx="596">
                  <c:v>87.17</c:v>
                </c:pt>
                <c:pt idx="597">
                  <c:v>83.3</c:v>
                </c:pt>
                <c:pt idx="598">
                  <c:v>76.39</c:v>
                </c:pt>
                <c:pt idx="599">
                  <c:v>67.73</c:v>
                </c:pt>
                <c:pt idx="600">
                  <c:v>68.63</c:v>
                </c:pt>
                <c:pt idx="601">
                  <c:v>74.5</c:v>
                </c:pt>
                <c:pt idx="602">
                  <c:v>78.53</c:v>
                </c:pt>
                <c:pt idx="603">
                  <c:v>81.25</c:v>
                </c:pt>
                <c:pt idx="604">
                  <c:v>82.75</c:v>
                </c:pt>
                <c:pt idx="605">
                  <c:v>83.75</c:v>
                </c:pt>
                <c:pt idx="606">
                  <c:v>83.75</c:v>
                </c:pt>
                <c:pt idx="607">
                  <c:v>84.75</c:v>
                </c:pt>
                <c:pt idx="608">
                  <c:v>83.75</c:v>
                </c:pt>
                <c:pt idx="609">
                  <c:v>82.75</c:v>
                </c:pt>
                <c:pt idx="610">
                  <c:v>82.75</c:v>
                </c:pt>
                <c:pt idx="611">
                  <c:v>81.75</c:v>
                </c:pt>
                <c:pt idx="612">
                  <c:v>84.5</c:v>
                </c:pt>
                <c:pt idx="613">
                  <c:v>83.5</c:v>
                </c:pt>
                <c:pt idx="614">
                  <c:v>83.5</c:v>
                </c:pt>
                <c:pt idx="615">
                  <c:v>82.5</c:v>
                </c:pt>
                <c:pt idx="616">
                  <c:v>82.5</c:v>
                </c:pt>
                <c:pt idx="617">
                  <c:v>82.5</c:v>
                </c:pt>
                <c:pt idx="618">
                  <c:v>82.5</c:v>
                </c:pt>
                <c:pt idx="619">
                  <c:v>82.5</c:v>
                </c:pt>
                <c:pt idx="620">
                  <c:v>82.5</c:v>
                </c:pt>
                <c:pt idx="621">
                  <c:v>81.5</c:v>
                </c:pt>
                <c:pt idx="622">
                  <c:v>81.5</c:v>
                </c:pt>
                <c:pt idx="623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5-4EB1-BAF9-17F1F1D216E5}"/>
            </c:ext>
          </c:extLst>
        </c:ser>
        <c:ser>
          <c:idx val="1"/>
          <c:order val="1"/>
          <c:tx>
            <c:strRef>
              <c:f>'Crude Oil-M'!$A$668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Oil-M'!$D$41:$D$664</c:f>
              <c:numCache>
                <c:formatCode>0.00</c:formatCode>
                <c:ptCount val="624"/>
                <c:pt idx="0">
                  <c:v>63.807024017094008</c:v>
                </c:pt>
                <c:pt idx="1">
                  <c:v>81.96037674418605</c:v>
                </c:pt>
                <c:pt idx="2">
                  <c:v>82.927054979079514</c:v>
                </c:pt>
                <c:pt idx="3">
                  <c:v>82.345101704781726</c:v>
                </c:pt>
                <c:pt idx="4">
                  <c:v>83.42005086419752</c:v>
                </c:pt>
                <c:pt idx="5">
                  <c:v>82.99326155102041</c:v>
                </c:pt>
                <c:pt idx="6">
                  <c:v>80.53024137931034</c:v>
                </c:pt>
                <c:pt idx="7">
                  <c:v>79.125131222444892</c:v>
                </c:pt>
                <c:pt idx="8">
                  <c:v>77.10744086956521</c:v>
                </c:pt>
                <c:pt idx="9">
                  <c:v>75.953176156862739</c:v>
                </c:pt>
                <c:pt idx="10">
                  <c:v>75.759932194174752</c:v>
                </c:pt>
                <c:pt idx="11">
                  <c:v>76.915948978805403</c:v>
                </c:pt>
                <c:pt idx="12">
                  <c:v>76.029991816443584</c:v>
                </c:pt>
                <c:pt idx="13">
                  <c:v>77.253915969581755</c:v>
                </c:pt>
                <c:pt idx="14">
                  <c:v>78.317693333333338</c:v>
                </c:pt>
                <c:pt idx="15">
                  <c:v>77.904651622641509</c:v>
                </c:pt>
                <c:pt idx="16">
                  <c:v>77.816579510357812</c:v>
                </c:pt>
                <c:pt idx="17">
                  <c:v>82.356597009345791</c:v>
                </c:pt>
                <c:pt idx="18">
                  <c:v>80.902072370370362</c:v>
                </c:pt>
                <c:pt idx="19">
                  <c:v>81.86745940959409</c:v>
                </c:pt>
                <c:pt idx="20">
                  <c:v>80.07006857142855</c:v>
                </c:pt>
                <c:pt idx="21">
                  <c:v>83.149063315118397</c:v>
                </c:pt>
                <c:pt idx="22">
                  <c:v>84.687329909584079</c:v>
                </c:pt>
                <c:pt idx="23">
                  <c:v>82.942286258992809</c:v>
                </c:pt>
                <c:pt idx="24">
                  <c:v>74.051261146953394</c:v>
                </c:pt>
                <c:pt idx="25">
                  <c:v>73.863086511627898</c:v>
                </c:pt>
                <c:pt idx="26">
                  <c:v>75.121293499999993</c:v>
                </c:pt>
                <c:pt idx="27">
                  <c:v>74.321326274509801</c:v>
                </c:pt>
                <c:pt idx="28">
                  <c:v>74.036419787234053</c:v>
                </c:pt>
                <c:pt idx="29">
                  <c:v>74.029116895943574</c:v>
                </c:pt>
                <c:pt idx="30">
                  <c:v>73.803376070175446</c:v>
                </c:pt>
                <c:pt idx="31">
                  <c:v>73.797369773123918</c:v>
                </c:pt>
                <c:pt idx="32">
                  <c:v>72.81835229166667</c:v>
                </c:pt>
                <c:pt idx="33">
                  <c:v>72.548614231433504</c:v>
                </c:pt>
                <c:pt idx="34">
                  <c:v>72.781226987951811</c:v>
                </c:pt>
                <c:pt idx="35">
                  <c:v>73.100499246575353</c:v>
                </c:pt>
                <c:pt idx="36">
                  <c:v>74.84876654173766</c:v>
                </c:pt>
                <c:pt idx="37">
                  <c:v>76.139328836424966</c:v>
                </c:pt>
                <c:pt idx="38">
                  <c:v>75.965059463087243</c:v>
                </c:pt>
                <c:pt idx="39">
                  <c:v>74.524474933333337</c:v>
                </c:pt>
                <c:pt idx="40">
                  <c:v>75.621731428571422</c:v>
                </c:pt>
                <c:pt idx="41">
                  <c:v>75.298216000000011</c:v>
                </c:pt>
                <c:pt idx="42">
                  <c:v>73.953604999999996</c:v>
                </c:pt>
                <c:pt idx="43">
                  <c:v>74.813604713584283</c:v>
                </c:pt>
                <c:pt idx="44">
                  <c:v>73.655174551386622</c:v>
                </c:pt>
                <c:pt idx="45">
                  <c:v>73.599760000000003</c:v>
                </c:pt>
                <c:pt idx="46">
                  <c:v>73.376038645161287</c:v>
                </c:pt>
                <c:pt idx="47">
                  <c:v>73.772422728731954</c:v>
                </c:pt>
                <c:pt idx="48">
                  <c:v>72.109886315789467</c:v>
                </c:pt>
                <c:pt idx="49">
                  <c:v>71.222820253968251</c:v>
                </c:pt>
                <c:pt idx="50">
                  <c:v>71.559291041009473</c:v>
                </c:pt>
                <c:pt idx="51">
                  <c:v>70.170952112676048</c:v>
                </c:pt>
                <c:pt idx="52">
                  <c:v>70.049240868217055</c:v>
                </c:pt>
                <c:pt idx="53">
                  <c:v>69.65411606153846</c:v>
                </c:pt>
                <c:pt idx="54">
                  <c:v>68.884707847328244</c:v>
                </c:pt>
                <c:pt idx="55">
                  <c:v>68.324838482549325</c:v>
                </c:pt>
                <c:pt idx="56">
                  <c:v>68.036145984962403</c:v>
                </c:pt>
                <c:pt idx="57">
                  <c:v>67.891834098360661</c:v>
                </c:pt>
                <c:pt idx="58">
                  <c:v>67.996952059259257</c:v>
                </c:pt>
                <c:pt idx="59">
                  <c:v>68.513563829160532</c:v>
                </c:pt>
                <c:pt idx="60">
                  <c:v>70.459062773722621</c:v>
                </c:pt>
                <c:pt idx="61">
                  <c:v>71.456236531791916</c:v>
                </c:pt>
                <c:pt idx="62">
                  <c:v>73.101643433476411</c:v>
                </c:pt>
                <c:pt idx="63">
                  <c:v>77.537162719546743</c:v>
                </c:pt>
                <c:pt idx="64">
                  <c:v>82.861182072829138</c:v>
                </c:pt>
                <c:pt idx="65">
                  <c:v>90.698020886426605</c:v>
                </c:pt>
                <c:pt idx="66">
                  <c:v>98.491059232876722</c:v>
                </c:pt>
                <c:pt idx="67">
                  <c:v>101.31585791044778</c:v>
                </c:pt>
                <c:pt idx="68">
                  <c:v>104.88270182795699</c:v>
                </c:pt>
                <c:pt idx="69">
                  <c:v>103.7255210106383</c:v>
                </c:pt>
                <c:pt idx="70">
                  <c:v>110.70506410526315</c:v>
                </c:pt>
                <c:pt idx="71">
                  <c:v>117.06241711313393</c:v>
                </c:pt>
                <c:pt idx="72">
                  <c:v>122.75699615384615</c:v>
                </c:pt>
                <c:pt idx="73">
                  <c:v>127.70669164556961</c:v>
                </c:pt>
                <c:pt idx="74">
                  <c:v>129.91810127340824</c:v>
                </c:pt>
                <c:pt idx="75">
                  <c:v>129.09525270704574</c:v>
                </c:pt>
                <c:pt idx="76">
                  <c:v>130.842092876377</c:v>
                </c:pt>
                <c:pt idx="77">
                  <c:v>130.13947306666668</c:v>
                </c:pt>
                <c:pt idx="78">
                  <c:v>130.09501254237287</c:v>
                </c:pt>
                <c:pt idx="79">
                  <c:v>128.89484596153846</c:v>
                </c:pt>
                <c:pt idx="80">
                  <c:v>127.89366932061981</c:v>
                </c:pt>
                <c:pt idx="81">
                  <c:v>127.31067376623378</c:v>
                </c:pt>
                <c:pt idx="82">
                  <c:v>127.64545004672898</c:v>
                </c:pt>
                <c:pt idx="83">
                  <c:v>128.40969523148149</c:v>
                </c:pt>
                <c:pt idx="84">
                  <c:v>138.72996399082569</c:v>
                </c:pt>
                <c:pt idx="85">
                  <c:v>137.99955</c:v>
                </c:pt>
                <c:pt idx="86">
                  <c:v>134.64001936794583</c:v>
                </c:pt>
                <c:pt idx="87">
                  <c:v>134.23394024691356</c:v>
                </c:pt>
                <c:pt idx="88">
                  <c:v>131.35736258639912</c:v>
                </c:pt>
                <c:pt idx="89">
                  <c:v>127.40922329281769</c:v>
                </c:pt>
                <c:pt idx="90">
                  <c:v>124.48537801092895</c:v>
                </c:pt>
                <c:pt idx="91">
                  <c:v>120.97354177874186</c:v>
                </c:pt>
                <c:pt idx="92">
                  <c:v>118.53313409237377</c:v>
                </c:pt>
                <c:pt idx="93">
                  <c:v>118.11906796573875</c:v>
                </c:pt>
                <c:pt idx="94">
                  <c:v>120.20469249466953</c:v>
                </c:pt>
                <c:pt idx="95">
                  <c:v>118.96110967056325</c:v>
                </c:pt>
                <c:pt idx="96">
                  <c:v>117.23064771186442</c:v>
                </c:pt>
                <c:pt idx="97">
                  <c:v>116.66198656810981</c:v>
                </c:pt>
                <c:pt idx="98">
                  <c:v>112.02575767687435</c:v>
                </c:pt>
                <c:pt idx="99">
                  <c:v>107.57483949473686</c:v>
                </c:pt>
                <c:pt idx="100">
                  <c:v>106.43539528675706</c:v>
                </c:pt>
                <c:pt idx="101">
                  <c:v>108.47063756701031</c:v>
                </c:pt>
                <c:pt idx="102">
                  <c:v>106.7965906051282</c:v>
                </c:pt>
                <c:pt idx="103">
                  <c:v>105.016270419652</c:v>
                </c:pt>
                <c:pt idx="104">
                  <c:v>105.27124163766634</c:v>
                </c:pt>
                <c:pt idx="105">
                  <c:v>105.63553728848115</c:v>
                </c:pt>
                <c:pt idx="106">
                  <c:v>105.13962575510205</c:v>
                </c:pt>
                <c:pt idx="107">
                  <c:v>104.69755639713409</c:v>
                </c:pt>
                <c:pt idx="108">
                  <c:v>99.871757303370785</c:v>
                </c:pt>
                <c:pt idx="109">
                  <c:v>97.736321795918386</c:v>
                </c:pt>
                <c:pt idx="110">
                  <c:v>90.240935249745164</c:v>
                </c:pt>
                <c:pt idx="111">
                  <c:v>88.088781578947376</c:v>
                </c:pt>
                <c:pt idx="112">
                  <c:v>89.554174475806448</c:v>
                </c:pt>
                <c:pt idx="113">
                  <c:v>91.566827243460779</c:v>
                </c:pt>
                <c:pt idx="114">
                  <c:v>89.733390140280576</c:v>
                </c:pt>
                <c:pt idx="115">
                  <c:v>91.766395604395626</c:v>
                </c:pt>
                <c:pt idx="116">
                  <c:v>91.616250438247008</c:v>
                </c:pt>
                <c:pt idx="117">
                  <c:v>91.654279880952387</c:v>
                </c:pt>
                <c:pt idx="118">
                  <c:v>89.595933966369941</c:v>
                </c:pt>
                <c:pt idx="119">
                  <c:v>89.9757345167653</c:v>
                </c:pt>
                <c:pt idx="120">
                  <c:v>87.833963565132237</c:v>
                </c:pt>
                <c:pt idx="121">
                  <c:v>87.739764873294348</c:v>
                </c:pt>
                <c:pt idx="122">
                  <c:v>87.605006997084558</c:v>
                </c:pt>
                <c:pt idx="123">
                  <c:v>87.748079341723141</c:v>
                </c:pt>
                <c:pt idx="124">
                  <c:v>88.029798415458956</c:v>
                </c:pt>
                <c:pt idx="125">
                  <c:v>87.649829161041481</c:v>
                </c:pt>
                <c:pt idx="126">
                  <c:v>86.744710854947172</c:v>
                </c:pt>
                <c:pt idx="127">
                  <c:v>86.256836321839089</c:v>
                </c:pt>
                <c:pt idx="128">
                  <c:v>85.355389875835726</c:v>
                </c:pt>
                <c:pt idx="129">
                  <c:v>85.297182150333015</c:v>
                </c:pt>
                <c:pt idx="130">
                  <c:v>84.987318746438746</c:v>
                </c:pt>
                <c:pt idx="131">
                  <c:v>82.701122957345987</c:v>
                </c:pt>
                <c:pt idx="132">
                  <c:v>80.983303349101234</c:v>
                </c:pt>
                <c:pt idx="133">
                  <c:v>79.061555634995301</c:v>
                </c:pt>
                <c:pt idx="134">
                  <c:v>79.303688389513098</c:v>
                </c:pt>
                <c:pt idx="135">
                  <c:v>80.290406766355133</c:v>
                </c:pt>
                <c:pt idx="136">
                  <c:v>80.169658208955227</c:v>
                </c:pt>
                <c:pt idx="137">
                  <c:v>78.932121860465116</c:v>
                </c:pt>
                <c:pt idx="138">
                  <c:v>76.819519517177355</c:v>
                </c:pt>
                <c:pt idx="139">
                  <c:v>76.792563447636709</c:v>
                </c:pt>
                <c:pt idx="140">
                  <c:v>76.506460832562453</c:v>
                </c:pt>
                <c:pt idx="141">
                  <c:v>76.884485198156682</c:v>
                </c:pt>
                <c:pt idx="142">
                  <c:v>77.474525064220174</c:v>
                </c:pt>
                <c:pt idx="143">
                  <c:v>74.533005990867579</c:v>
                </c:pt>
                <c:pt idx="144">
                  <c:v>70.635060491355787</c:v>
                </c:pt>
                <c:pt idx="145">
                  <c:v>51.405259762989971</c:v>
                </c:pt>
                <c:pt idx="146">
                  <c:v>40.585470137488542</c:v>
                </c:pt>
                <c:pt idx="147">
                  <c:v>37.669681140754371</c:v>
                </c:pt>
                <c:pt idx="148">
                  <c:v>37.623137724770643</c:v>
                </c:pt>
                <c:pt idx="149">
                  <c:v>34.866993601462525</c:v>
                </c:pt>
                <c:pt idx="150">
                  <c:v>31.024612566210045</c:v>
                </c:pt>
                <c:pt idx="151">
                  <c:v>33.723753029197077</c:v>
                </c:pt>
                <c:pt idx="152">
                  <c:v>36.375265999999996</c:v>
                </c:pt>
                <c:pt idx="153">
                  <c:v>36.111455607985476</c:v>
                </c:pt>
                <c:pt idx="154">
                  <c:v>37.963978768115943</c:v>
                </c:pt>
                <c:pt idx="155">
                  <c:v>39.822252815884475</c:v>
                </c:pt>
                <c:pt idx="156">
                  <c:v>45.980791921005377</c:v>
                </c:pt>
                <c:pt idx="157">
                  <c:v>47.2924286940966</c:v>
                </c:pt>
                <c:pt idx="158">
                  <c:v>47.900899607843137</c:v>
                </c:pt>
                <c:pt idx="159">
                  <c:v>49.42903818988465</c:v>
                </c:pt>
                <c:pt idx="160">
                  <c:v>50.289829203539831</c:v>
                </c:pt>
                <c:pt idx="161">
                  <c:v>51.330283312775329</c:v>
                </c:pt>
                <c:pt idx="162">
                  <c:v>52.699895746924433</c:v>
                </c:pt>
                <c:pt idx="163">
                  <c:v>52.632818477690293</c:v>
                </c:pt>
                <c:pt idx="164">
                  <c:v>50.413194873583258</c:v>
                </c:pt>
                <c:pt idx="165">
                  <c:v>50.173374852173922</c:v>
                </c:pt>
                <c:pt idx="166">
                  <c:v>48.947127417677649</c:v>
                </c:pt>
                <c:pt idx="167">
                  <c:v>46.330431833910033</c:v>
                </c:pt>
                <c:pt idx="168">
                  <c:v>41.473074310344828</c:v>
                </c:pt>
                <c:pt idx="169">
                  <c:v>41.348097659208264</c:v>
                </c:pt>
                <c:pt idx="170">
                  <c:v>39.37064745064378</c:v>
                </c:pt>
                <c:pt idx="171">
                  <c:v>41.500100955631396</c:v>
                </c:pt>
                <c:pt idx="172">
                  <c:v>42.215665940425531</c:v>
                </c:pt>
                <c:pt idx="173">
                  <c:v>40.902083050847459</c:v>
                </c:pt>
                <c:pt idx="174">
                  <c:v>38.916380725738399</c:v>
                </c:pt>
                <c:pt idx="175">
                  <c:v>37.470698756302525</c:v>
                </c:pt>
                <c:pt idx="176">
                  <c:v>36.063171748953977</c:v>
                </c:pt>
                <c:pt idx="177">
                  <c:v>33.891209174311925</c:v>
                </c:pt>
                <c:pt idx="178">
                  <c:v>32.769047182044886</c:v>
                </c:pt>
                <c:pt idx="179">
                  <c:v>36.401181408450704</c:v>
                </c:pt>
                <c:pt idx="180">
                  <c:v>41.209512739273926</c:v>
                </c:pt>
                <c:pt idx="181">
                  <c:v>42.533565756578945</c:v>
                </c:pt>
                <c:pt idx="182">
                  <c:v>45.280577512274959</c:v>
                </c:pt>
                <c:pt idx="183">
                  <c:v>49.553247148659622</c:v>
                </c:pt>
                <c:pt idx="184">
                  <c:v>47.953577849636218</c:v>
                </c:pt>
                <c:pt idx="185">
                  <c:v>45.841888573730856</c:v>
                </c:pt>
                <c:pt idx="186">
                  <c:v>44.994304931726901</c:v>
                </c:pt>
                <c:pt idx="187">
                  <c:v>43.093489381526105</c:v>
                </c:pt>
                <c:pt idx="188">
                  <c:v>43.962973012820513</c:v>
                </c:pt>
                <c:pt idx="189">
                  <c:v>45.416316140350872</c:v>
                </c:pt>
                <c:pt idx="190">
                  <c:v>45.310147355043689</c:v>
                </c:pt>
                <c:pt idx="191">
                  <c:v>49.431838321456858</c:v>
                </c:pt>
                <c:pt idx="192">
                  <c:v>50.090020674509816</c:v>
                </c:pt>
                <c:pt idx="193">
                  <c:v>48.118496937500005</c:v>
                </c:pt>
                <c:pt idx="194">
                  <c:v>45.860072970451014</c:v>
                </c:pt>
                <c:pt idx="195">
                  <c:v>40.245545197827781</c:v>
                </c:pt>
                <c:pt idx="196">
                  <c:v>38.760142927962825</c:v>
                </c:pt>
                <c:pt idx="197">
                  <c:v>36.316101154734412</c:v>
                </c:pt>
                <c:pt idx="198">
                  <c:v>39.4657834789272</c:v>
                </c:pt>
                <c:pt idx="199">
                  <c:v>57.402478237082072</c:v>
                </c:pt>
                <c:pt idx="200">
                  <c:v>70.219939381132079</c:v>
                </c:pt>
                <c:pt idx="201">
                  <c:v>76.74882134932534</c:v>
                </c:pt>
                <c:pt idx="202">
                  <c:v>70.311674525056105</c:v>
                </c:pt>
                <c:pt idx="203">
                  <c:v>59.30674229508196</c:v>
                </c:pt>
                <c:pt idx="204">
                  <c:v>51.550514328136607</c:v>
                </c:pt>
                <c:pt idx="205">
                  <c:v>42.272402670623144</c:v>
                </c:pt>
                <c:pt idx="206">
                  <c:v>40.609226172106816</c:v>
                </c:pt>
                <c:pt idx="207">
                  <c:v>42.224630288675058</c:v>
                </c:pt>
                <c:pt idx="208">
                  <c:v>42.160788318584068</c:v>
                </c:pt>
                <c:pt idx="209">
                  <c:v>40.708826529411766</c:v>
                </c:pt>
                <c:pt idx="210">
                  <c:v>41.472088869309836</c:v>
                </c:pt>
                <c:pt idx="211">
                  <c:v>42.649979180087847</c:v>
                </c:pt>
                <c:pt idx="212">
                  <c:v>43.184586861313861</c:v>
                </c:pt>
                <c:pt idx="213">
                  <c:v>45.073456967930028</c:v>
                </c:pt>
                <c:pt idx="214">
                  <c:v>43.724765312046451</c:v>
                </c:pt>
                <c:pt idx="215">
                  <c:v>38.686370564399425</c:v>
                </c:pt>
                <c:pt idx="216">
                  <c:v>36.249283875632685</c:v>
                </c:pt>
                <c:pt idx="217">
                  <c:v>35.946158730158736</c:v>
                </c:pt>
                <c:pt idx="218">
                  <c:v>36.622830309130123</c:v>
                </c:pt>
                <c:pt idx="219">
                  <c:v>38.800094203730275</c:v>
                </c:pt>
                <c:pt idx="220">
                  <c:v>41.881874330708662</c:v>
                </c:pt>
                <c:pt idx="221">
                  <c:v>44.073781498929335</c:v>
                </c:pt>
                <c:pt idx="222">
                  <c:v>43.748841736654803</c:v>
                </c:pt>
                <c:pt idx="223">
                  <c:v>42.571976562500005</c:v>
                </c:pt>
                <c:pt idx="224">
                  <c:v>42.50353037562013</c:v>
                </c:pt>
                <c:pt idx="225">
                  <c:v>42.499356556104445</c:v>
                </c:pt>
                <c:pt idx="226">
                  <c:v>40.319903166783952</c:v>
                </c:pt>
                <c:pt idx="227">
                  <c:v>37.068434181307104</c:v>
                </c:pt>
                <c:pt idx="228">
                  <c:v>36.633364705882357</c:v>
                </c:pt>
                <c:pt idx="229">
                  <c:v>37.883916673654788</c:v>
                </c:pt>
                <c:pt idx="230">
                  <c:v>38.721952212142355</c:v>
                </c:pt>
                <c:pt idx="231">
                  <c:v>39.734972600834496</c:v>
                </c:pt>
                <c:pt idx="232">
                  <c:v>38.631432760055482</c:v>
                </c:pt>
                <c:pt idx="233">
                  <c:v>36.252560498960499</c:v>
                </c:pt>
                <c:pt idx="234">
                  <c:v>34.069029176470586</c:v>
                </c:pt>
                <c:pt idx="235">
                  <c:v>33.632869502762432</c:v>
                </c:pt>
                <c:pt idx="236">
                  <c:v>32.899287944827584</c:v>
                </c:pt>
                <c:pt idx="237">
                  <c:v>33.341142335164832</c:v>
                </c:pt>
                <c:pt idx="238">
                  <c:v>29.965339589041097</c:v>
                </c:pt>
                <c:pt idx="239">
                  <c:v>26.732590676691729</c:v>
                </c:pt>
                <c:pt idx="240">
                  <c:v>27.520095338345861</c:v>
                </c:pt>
                <c:pt idx="241">
                  <c:v>27.381379959100205</c:v>
                </c:pt>
                <c:pt idx="242">
                  <c:v>27.899631869476547</c:v>
                </c:pt>
                <c:pt idx="243">
                  <c:v>30.757592010869566</c:v>
                </c:pt>
                <c:pt idx="244">
                  <c:v>33.228324501694914</c:v>
                </c:pt>
                <c:pt idx="245">
                  <c:v>35.875433022312372</c:v>
                </c:pt>
                <c:pt idx="246">
                  <c:v>36.761729595687335</c:v>
                </c:pt>
                <c:pt idx="247">
                  <c:v>34.816448161073829</c:v>
                </c:pt>
                <c:pt idx="248">
                  <c:v>33.182271105157398</c:v>
                </c:pt>
                <c:pt idx="249">
                  <c:v>33.91038267737617</c:v>
                </c:pt>
                <c:pt idx="250">
                  <c:v>34.214780080106813</c:v>
                </c:pt>
                <c:pt idx="251">
                  <c:v>32.735730899400401</c:v>
                </c:pt>
                <c:pt idx="252">
                  <c:v>34.262540970099671</c:v>
                </c:pt>
                <c:pt idx="253">
                  <c:v>35.513000371106699</c:v>
                </c:pt>
                <c:pt idx="254">
                  <c:v>35.442538068783072</c:v>
                </c:pt>
                <c:pt idx="255">
                  <c:v>38.358849275362317</c:v>
                </c:pt>
                <c:pt idx="256">
                  <c:v>37.996578671926365</c:v>
                </c:pt>
                <c:pt idx="257">
                  <c:v>35.612966850393697</c:v>
                </c:pt>
                <c:pt idx="258">
                  <c:v>33.668606815203148</c:v>
                </c:pt>
                <c:pt idx="259">
                  <c:v>33.684007482014387</c:v>
                </c:pt>
                <c:pt idx="260">
                  <c:v>33.985760653167866</c:v>
                </c:pt>
                <c:pt idx="261">
                  <c:v>33.045204195439737</c:v>
                </c:pt>
                <c:pt idx="262">
                  <c:v>33.468165725439164</c:v>
                </c:pt>
                <c:pt idx="263">
                  <c:v>35.46819043534763</c:v>
                </c:pt>
                <c:pt idx="264">
                  <c:v>35.184132695539759</c:v>
                </c:pt>
                <c:pt idx="265">
                  <c:v>35.698623045161291</c:v>
                </c:pt>
                <c:pt idx="266">
                  <c:v>39.849090932475882</c:v>
                </c:pt>
                <c:pt idx="267">
                  <c:v>42.548444509929531</c:v>
                </c:pt>
                <c:pt idx="268">
                  <c:v>40.057787928388748</c:v>
                </c:pt>
                <c:pt idx="269">
                  <c:v>38.391392163369495</c:v>
                </c:pt>
                <c:pt idx="270">
                  <c:v>38.873366624203825</c:v>
                </c:pt>
                <c:pt idx="271">
                  <c:v>40.666064300254455</c:v>
                </c:pt>
                <c:pt idx="272">
                  <c:v>43.518671807228912</c:v>
                </c:pt>
                <c:pt idx="273">
                  <c:v>45.703711706700375</c:v>
                </c:pt>
                <c:pt idx="274">
                  <c:v>44.460947548834284</c:v>
                </c:pt>
                <c:pt idx="275">
                  <c:v>45.445174054054057</c:v>
                </c:pt>
                <c:pt idx="276">
                  <c:v>44.968949008782936</c:v>
                </c:pt>
                <c:pt idx="277">
                  <c:v>40.711894602379466</c:v>
                </c:pt>
                <c:pt idx="278">
                  <c:v>37.334854668335417</c:v>
                </c:pt>
                <c:pt idx="279">
                  <c:v>34.721510869293304</c:v>
                </c:pt>
                <c:pt idx="280">
                  <c:v>36.123613383364606</c:v>
                </c:pt>
                <c:pt idx="281">
                  <c:v>33.723504744069913</c:v>
                </c:pt>
                <c:pt idx="282">
                  <c:v>33.953236683291763</c:v>
                </c:pt>
                <c:pt idx="283">
                  <c:v>34.778914527363185</c:v>
                </c:pt>
                <c:pt idx="284">
                  <c:v>34.480131885856082</c:v>
                </c:pt>
                <c:pt idx="285">
                  <c:v>36.112785312693497</c:v>
                </c:pt>
                <c:pt idx="286">
                  <c:v>34.431284897959181</c:v>
                </c:pt>
                <c:pt idx="287">
                  <c:v>30.695725710754015</c:v>
                </c:pt>
                <c:pt idx="288">
                  <c:v>27.543993753086419</c:v>
                </c:pt>
                <c:pt idx="289">
                  <c:v>25.602651555555553</c:v>
                </c:pt>
                <c:pt idx="290">
                  <c:v>23.718972987654322</c:v>
                </c:pt>
                <c:pt idx="291">
                  <c:v>24.59200934648582</c:v>
                </c:pt>
                <c:pt idx="292">
                  <c:v>24.148506740467408</c:v>
                </c:pt>
                <c:pt idx="293">
                  <c:v>22.206164594594597</c:v>
                </c:pt>
                <c:pt idx="294">
                  <c:v>22.037258455882355</c:v>
                </c:pt>
                <c:pt idx="295">
                  <c:v>21.610098066095475</c:v>
                </c:pt>
                <c:pt idx="296">
                  <c:v>24.320297076452597</c:v>
                </c:pt>
                <c:pt idx="297">
                  <c:v>23.007049395973151</c:v>
                </c:pt>
                <c:pt idx="298">
                  <c:v>20.853782839731871</c:v>
                </c:pt>
                <c:pt idx="299">
                  <c:v>17.785231167883214</c:v>
                </c:pt>
                <c:pt idx="300">
                  <c:v>19.208605804493018</c:v>
                </c:pt>
                <c:pt idx="301">
                  <c:v>19.530009641772921</c:v>
                </c:pt>
                <c:pt idx="302">
                  <c:v>22.862509466019418</c:v>
                </c:pt>
                <c:pt idx="303">
                  <c:v>27.816184159132007</c:v>
                </c:pt>
                <c:pt idx="304">
                  <c:v>29.206281036144581</c:v>
                </c:pt>
                <c:pt idx="305">
                  <c:v>29.844054674698796</c:v>
                </c:pt>
                <c:pt idx="306">
                  <c:v>33.716100659868026</c:v>
                </c:pt>
                <c:pt idx="307">
                  <c:v>36.449211346499098</c:v>
                </c:pt>
                <c:pt idx="308">
                  <c:v>40.15697916567342</c:v>
                </c:pt>
                <c:pt idx="309">
                  <c:v>40.048265508625818</c:v>
                </c:pt>
                <c:pt idx="310">
                  <c:v>42.787508931116392</c:v>
                </c:pt>
                <c:pt idx="311">
                  <c:v>44.918191113744079</c:v>
                </c:pt>
                <c:pt idx="312">
                  <c:v>46.514419633786176</c:v>
                </c:pt>
                <c:pt idx="313">
                  <c:v>50.169392964705892</c:v>
                </c:pt>
                <c:pt idx="314">
                  <c:v>50.440501286549704</c:v>
                </c:pt>
                <c:pt idx="315">
                  <c:v>44.256920093621993</c:v>
                </c:pt>
                <c:pt idx="316">
                  <c:v>47.926155724299072</c:v>
                </c:pt>
                <c:pt idx="317">
                  <c:v>52.277002764227639</c:v>
                </c:pt>
                <c:pt idx="318">
                  <c:v>50.484891719745221</c:v>
                </c:pt>
                <c:pt idx="319">
                  <c:v>51.927317197452226</c:v>
                </c:pt>
                <c:pt idx="320">
                  <c:v>54.814993179723501</c:v>
                </c:pt>
                <c:pt idx="321">
                  <c:v>53.198428729154685</c:v>
                </c:pt>
                <c:pt idx="322">
                  <c:v>53.625189437428247</c:v>
                </c:pt>
                <c:pt idx="323">
                  <c:v>44.924128774341348</c:v>
                </c:pt>
                <c:pt idx="324">
                  <c:v>43.427018018223229</c:v>
                </c:pt>
                <c:pt idx="325">
                  <c:v>44.177548250000001</c:v>
                </c:pt>
                <c:pt idx="326">
                  <c:v>40.686749778534924</c:v>
                </c:pt>
                <c:pt idx="327">
                  <c:v>40.582250362811791</c:v>
                </c:pt>
                <c:pt idx="328">
                  <c:v>43.2565034856176</c:v>
                </c:pt>
                <c:pt idx="329">
                  <c:v>41.967570174451325</c:v>
                </c:pt>
                <c:pt idx="330">
                  <c:v>39.949778669673059</c:v>
                </c:pt>
                <c:pt idx="331">
                  <c:v>41.722593979706872</c:v>
                </c:pt>
                <c:pt idx="332">
                  <c:v>39.355670050533412</c:v>
                </c:pt>
                <c:pt idx="333">
                  <c:v>32.891646036036043</c:v>
                </c:pt>
                <c:pt idx="334">
                  <c:v>28.173637273239439</c:v>
                </c:pt>
                <c:pt idx="335">
                  <c:v>27.996439797068771</c:v>
                </c:pt>
                <c:pt idx="336">
                  <c:v>29.859181451885203</c:v>
                </c:pt>
                <c:pt idx="337">
                  <c:v>31.90807226966292</c:v>
                </c:pt>
                <c:pt idx="338">
                  <c:v>38.883699966386551</c:v>
                </c:pt>
                <c:pt idx="339">
                  <c:v>41.645168588957063</c:v>
                </c:pt>
                <c:pt idx="340">
                  <c:v>42.396741972144852</c:v>
                </c:pt>
                <c:pt idx="341">
                  <c:v>40.656711692650333</c:v>
                </c:pt>
                <c:pt idx="342">
                  <c:v>43.230423133333332</c:v>
                </c:pt>
                <c:pt idx="343">
                  <c:v>44.301001927977836</c:v>
                </c:pt>
                <c:pt idx="344">
                  <c:v>46.741985088495575</c:v>
                </c:pt>
                <c:pt idx="345">
                  <c:v>44.662581479028695</c:v>
                </c:pt>
                <c:pt idx="346">
                  <c:v>40.625695030303028</c:v>
                </c:pt>
                <c:pt idx="347">
                  <c:v>45.696999163916388</c:v>
                </c:pt>
                <c:pt idx="348">
                  <c:v>51.669896385542167</c:v>
                </c:pt>
                <c:pt idx="349">
                  <c:v>54.661728910675372</c:v>
                </c:pt>
                <c:pt idx="350">
                  <c:v>49.492890853724859</c:v>
                </c:pt>
                <c:pt idx="351">
                  <c:v>41.608463580786029</c:v>
                </c:pt>
                <c:pt idx="352">
                  <c:v>42.817373100054674</c:v>
                </c:pt>
                <c:pt idx="353">
                  <c:v>46.290887995630804</c:v>
                </c:pt>
                <c:pt idx="354">
                  <c:v>47.377091017964077</c:v>
                </c:pt>
                <c:pt idx="355">
                  <c:v>48.099905691056911</c:v>
                </c:pt>
                <c:pt idx="356">
                  <c:v>43.166413700702321</c:v>
                </c:pt>
                <c:pt idx="357">
                  <c:v>46.008653066522442</c:v>
                </c:pt>
                <c:pt idx="358">
                  <c:v>46.236256713513505</c:v>
                </c:pt>
                <c:pt idx="359">
                  <c:v>48.058827320754716</c:v>
                </c:pt>
                <c:pt idx="360">
                  <c:v>50.326141685453571</c:v>
                </c:pt>
                <c:pt idx="361">
                  <c:v>51.185659796464925</c:v>
                </c:pt>
                <c:pt idx="362">
                  <c:v>53.522696825227143</c:v>
                </c:pt>
                <c:pt idx="363">
                  <c:v>53.736102582710785</c:v>
                </c:pt>
                <c:pt idx="364">
                  <c:v>59.033830223166845</c:v>
                </c:pt>
                <c:pt idx="365">
                  <c:v>55.13912874536792</c:v>
                </c:pt>
                <c:pt idx="366">
                  <c:v>59.098664219989423</c:v>
                </c:pt>
                <c:pt idx="367">
                  <c:v>64.942900930232554</c:v>
                </c:pt>
                <c:pt idx="368">
                  <c:v>66.312566448893577</c:v>
                </c:pt>
                <c:pt idx="369">
                  <c:v>74.0270445283019</c:v>
                </c:pt>
                <c:pt idx="370">
                  <c:v>64.794427772561292</c:v>
                </c:pt>
                <c:pt idx="371">
                  <c:v>55.340841168492432</c:v>
                </c:pt>
                <c:pt idx="372">
                  <c:v>61.041586722338216</c:v>
                </c:pt>
                <c:pt idx="373">
                  <c:v>64.283558170478173</c:v>
                </c:pt>
                <c:pt idx="374">
                  <c:v>73.741957679958574</c:v>
                </c:pt>
                <c:pt idx="375">
                  <c:v>72.74190965410429</c:v>
                </c:pt>
                <c:pt idx="376">
                  <c:v>69.466207045454553</c:v>
                </c:pt>
                <c:pt idx="377">
                  <c:v>79.220360392359325</c:v>
                </c:pt>
                <c:pt idx="378">
                  <c:v>84.340380933812213</c:v>
                </c:pt>
                <c:pt idx="379">
                  <c:v>93.161018929117802</c:v>
                </c:pt>
                <c:pt idx="380">
                  <c:v>92.083711488933602</c:v>
                </c:pt>
                <c:pt idx="381">
                  <c:v>86.502395359116022</c:v>
                </c:pt>
                <c:pt idx="382">
                  <c:v>78.545373508329121</c:v>
                </c:pt>
                <c:pt idx="383">
                  <c:v>79.928602019182222</c:v>
                </c:pt>
                <c:pt idx="384">
                  <c:v>87.259277772202708</c:v>
                </c:pt>
                <c:pt idx="385">
                  <c:v>82.452628284854569</c:v>
                </c:pt>
                <c:pt idx="386">
                  <c:v>86.242498327491234</c:v>
                </c:pt>
                <c:pt idx="387">
                  <c:v>96.828353143995997</c:v>
                </c:pt>
                <c:pt idx="388">
                  <c:v>99.602533551912572</c:v>
                </c:pt>
                <c:pt idx="389">
                  <c:v>98.429929851337974</c:v>
                </c:pt>
                <c:pt idx="390">
                  <c:v>104.34189730901923</c:v>
                </c:pt>
                <c:pt idx="391">
                  <c:v>101.52816594700688</c:v>
                </c:pt>
                <c:pt idx="392">
                  <c:v>87.964331577909263</c:v>
                </c:pt>
                <c:pt idx="393">
                  <c:v>81.277442892521051</c:v>
                </c:pt>
                <c:pt idx="394">
                  <c:v>81.237206534653467</c:v>
                </c:pt>
                <c:pt idx="395">
                  <c:v>84.277481496799595</c:v>
                </c:pt>
                <c:pt idx="396">
                  <c:v>75.872555395527854</c:v>
                </c:pt>
                <c:pt idx="397">
                  <c:v>81.983176343854353</c:v>
                </c:pt>
                <c:pt idx="398">
                  <c:v>85.411765500175363</c:v>
                </c:pt>
                <c:pt idx="399">
                  <c:v>91.417061446110807</c:v>
                </c:pt>
                <c:pt idx="400">
                  <c:v>92.69744663974268</c:v>
                </c:pt>
                <c:pt idx="401">
                  <c:v>98.02766951368983</c:v>
                </c:pt>
                <c:pt idx="402">
                  <c:v>106.11787739098183</c:v>
                </c:pt>
                <c:pt idx="403">
                  <c:v>102.38156379203244</c:v>
                </c:pt>
                <c:pt idx="404">
                  <c:v>108.01157352539236</c:v>
                </c:pt>
                <c:pt idx="405">
                  <c:v>117.01259522921747</c:v>
                </c:pt>
                <c:pt idx="406">
                  <c:v>126.32041942001764</c:v>
                </c:pt>
                <c:pt idx="407">
                  <c:v>122.53886048854309</c:v>
                </c:pt>
                <c:pt idx="408">
                  <c:v>124.48064773252143</c:v>
                </c:pt>
                <c:pt idx="409">
                  <c:v>127.97228075058655</c:v>
                </c:pt>
                <c:pt idx="410">
                  <c:v>141.44781799782615</c:v>
                </c:pt>
                <c:pt idx="411">
                  <c:v>152.4155639939797</c:v>
                </c:pt>
                <c:pt idx="412">
                  <c:v>168.63573185011708</c:v>
                </c:pt>
                <c:pt idx="413">
                  <c:v>180.73344887176211</c:v>
                </c:pt>
                <c:pt idx="414">
                  <c:v>181.65559854987762</c:v>
                </c:pt>
                <c:pt idx="415">
                  <c:v>158.31881880287165</c:v>
                </c:pt>
                <c:pt idx="416">
                  <c:v>137.11423022062618</c:v>
                </c:pt>
                <c:pt idx="417">
                  <c:v>101.65402071015461</c:v>
                </c:pt>
                <c:pt idx="418">
                  <c:v>71.727513851552644</c:v>
                </c:pt>
                <c:pt idx="419">
                  <c:v>52.423118118430644</c:v>
                </c:pt>
                <c:pt idx="420">
                  <c:v>54.127350738204996</c:v>
                </c:pt>
                <c:pt idx="421">
                  <c:v>56.448845189346748</c:v>
                </c:pt>
                <c:pt idx="422">
                  <c:v>67.348362342643355</c:v>
                </c:pt>
                <c:pt idx="423">
                  <c:v>72.579904414011637</c:v>
                </c:pt>
                <c:pt idx="424">
                  <c:v>82.983198786979756</c:v>
                </c:pt>
                <c:pt idx="425">
                  <c:v>96.217372931700737</c:v>
                </c:pt>
                <c:pt idx="426">
                  <c:v>92.026132168437911</c:v>
                </c:pt>
                <c:pt idx="427">
                  <c:v>98.410774554990837</c:v>
                </c:pt>
                <c:pt idx="428">
                  <c:v>97.586412274565589</c:v>
                </c:pt>
                <c:pt idx="429">
                  <c:v>103.63681055291005</c:v>
                </c:pt>
                <c:pt idx="430">
                  <c:v>106.64509165231962</c:v>
                </c:pt>
                <c:pt idx="431">
                  <c:v>104.11115042765717</c:v>
                </c:pt>
                <c:pt idx="432">
                  <c:v>107.47980050393583</c:v>
                </c:pt>
                <c:pt idx="433">
                  <c:v>105.66185183241977</c:v>
                </c:pt>
                <c:pt idx="434">
                  <c:v>109.98200610067494</c:v>
                </c:pt>
                <c:pt idx="435">
                  <c:v>114.62596885967535</c:v>
                </c:pt>
                <c:pt idx="436">
                  <c:v>101.9602519213954</c:v>
                </c:pt>
                <c:pt idx="437">
                  <c:v>103.09253116266649</c:v>
                </c:pt>
                <c:pt idx="438">
                  <c:v>104.8462874106753</c:v>
                </c:pt>
                <c:pt idx="439">
                  <c:v>105.0505099140522</c:v>
                </c:pt>
                <c:pt idx="440">
                  <c:v>104.35327151529036</c:v>
                </c:pt>
                <c:pt idx="441">
                  <c:v>109.32224913826558</c:v>
                </c:pt>
                <c:pt idx="442">
                  <c:v>113.32837247597797</c:v>
                </c:pt>
                <c:pt idx="443">
                  <c:v>120.88302516419319</c:v>
                </c:pt>
                <c:pt idx="444">
                  <c:v>123.33598808248225</c:v>
                </c:pt>
                <c:pt idx="445">
                  <c:v>128.28727033141354</c:v>
                </c:pt>
                <c:pt idx="446">
                  <c:v>142.99750790419915</c:v>
                </c:pt>
                <c:pt idx="447">
                  <c:v>157.04450595065441</c:v>
                </c:pt>
                <c:pt idx="448">
                  <c:v>149.56540807629688</c:v>
                </c:pt>
                <c:pt idx="449">
                  <c:v>145.96409245304841</c:v>
                </c:pt>
                <c:pt idx="450">
                  <c:v>146.35630153286453</c:v>
                </c:pt>
                <c:pt idx="451">
                  <c:v>136.33860401758469</c:v>
                </c:pt>
                <c:pt idx="452">
                  <c:v>138.86023548414147</c:v>
                </c:pt>
                <c:pt idx="453">
                  <c:v>140.057390800441</c:v>
                </c:pt>
                <c:pt idx="454">
                  <c:v>147.58471539690714</c:v>
                </c:pt>
                <c:pt idx="455">
                  <c:v>145.97369576143259</c:v>
                </c:pt>
                <c:pt idx="456">
                  <c:v>143.84145109330149</c:v>
                </c:pt>
                <c:pt idx="457">
                  <c:v>147.39406509028638</c:v>
                </c:pt>
                <c:pt idx="458">
                  <c:v>151.05997456371529</c:v>
                </c:pt>
                <c:pt idx="459">
                  <c:v>147.46724702535488</c:v>
                </c:pt>
                <c:pt idx="460">
                  <c:v>140.58435915754683</c:v>
                </c:pt>
                <c:pt idx="461">
                  <c:v>125.60317624407065</c:v>
                </c:pt>
                <c:pt idx="462">
                  <c:v>126.6702872566604</c:v>
                </c:pt>
                <c:pt idx="463">
                  <c:v>131.42365775624356</c:v>
                </c:pt>
                <c:pt idx="464">
                  <c:v>137.24250872021295</c:v>
                </c:pt>
                <c:pt idx="465">
                  <c:v>135.66354791528158</c:v>
                </c:pt>
                <c:pt idx="466">
                  <c:v>132.05414791847747</c:v>
                </c:pt>
                <c:pt idx="467">
                  <c:v>126.18509270351741</c:v>
                </c:pt>
                <c:pt idx="468">
                  <c:v>131.5940084168181</c:v>
                </c:pt>
                <c:pt idx="469">
                  <c:v>132.64786027123213</c:v>
                </c:pt>
                <c:pt idx="470">
                  <c:v>132.86104216426585</c:v>
                </c:pt>
                <c:pt idx="471">
                  <c:v>129.56573303364584</c:v>
                </c:pt>
                <c:pt idx="472">
                  <c:v>132.26481437559565</c:v>
                </c:pt>
                <c:pt idx="473">
                  <c:v>130.1690482135559</c:v>
                </c:pt>
                <c:pt idx="474">
                  <c:v>135.78410655216831</c:v>
                </c:pt>
                <c:pt idx="475">
                  <c:v>138.92860228908228</c:v>
                </c:pt>
                <c:pt idx="476">
                  <c:v>137.98294438735311</c:v>
                </c:pt>
                <c:pt idx="477">
                  <c:v>130.38003082993467</c:v>
                </c:pt>
                <c:pt idx="478">
                  <c:v>120.19061126014523</c:v>
                </c:pt>
                <c:pt idx="479">
                  <c:v>120.15223587353387</c:v>
                </c:pt>
                <c:pt idx="480">
                  <c:v>118.72353352487164</c:v>
                </c:pt>
                <c:pt idx="481">
                  <c:v>127.04031025655176</c:v>
                </c:pt>
                <c:pt idx="482">
                  <c:v>128.14025907095768</c:v>
                </c:pt>
                <c:pt idx="483">
                  <c:v>128.16518847370469</c:v>
                </c:pt>
                <c:pt idx="484">
                  <c:v>129.40692246262421</c:v>
                </c:pt>
                <c:pt idx="485">
                  <c:v>131.59882028908532</c:v>
                </c:pt>
                <c:pt idx="486">
                  <c:v>129.47111344095529</c:v>
                </c:pt>
                <c:pt idx="487">
                  <c:v>122.25340279626042</c:v>
                </c:pt>
                <c:pt idx="488">
                  <c:v>117.19647026027783</c:v>
                </c:pt>
                <c:pt idx="489">
                  <c:v>108.52458787853264</c:v>
                </c:pt>
                <c:pt idx="490">
                  <c:v>97.678976230362522</c:v>
                </c:pt>
                <c:pt idx="491">
                  <c:v>75.601321030086524</c:v>
                </c:pt>
                <c:pt idx="492">
                  <c:v>59.346028975876166</c:v>
                </c:pt>
                <c:pt idx="493">
                  <c:v>62.424379192834259</c:v>
                </c:pt>
                <c:pt idx="494">
                  <c:v>62.309444994406206</c:v>
                </c:pt>
                <c:pt idx="495">
                  <c:v>68.04455737399563</c:v>
                </c:pt>
                <c:pt idx="496">
                  <c:v>75.559473740617122</c:v>
                </c:pt>
                <c:pt idx="497">
                  <c:v>77.159015741173206</c:v>
                </c:pt>
                <c:pt idx="498">
                  <c:v>68.573095910668229</c:v>
                </c:pt>
                <c:pt idx="499">
                  <c:v>56.551457268529994</c:v>
                </c:pt>
                <c:pt idx="500">
                  <c:v>53.912427186755252</c:v>
                </c:pt>
                <c:pt idx="501">
                  <c:v>55.051056050274887</c:v>
                </c:pt>
                <c:pt idx="502">
                  <c:v>51.086811362213616</c:v>
                </c:pt>
                <c:pt idx="503">
                  <c:v>43.427980938841948</c:v>
                </c:pt>
                <c:pt idx="504">
                  <c:v>36.005677747294364</c:v>
                </c:pt>
                <c:pt idx="505">
                  <c:v>34.977781609195404</c:v>
                </c:pt>
                <c:pt idx="506">
                  <c:v>42.166529166666677</c:v>
                </c:pt>
                <c:pt idx="507">
                  <c:v>46.774248677780008</c:v>
                </c:pt>
                <c:pt idx="508">
                  <c:v>53.1370887429714</c:v>
                </c:pt>
                <c:pt idx="509">
                  <c:v>57.202746909109088</c:v>
                </c:pt>
                <c:pt idx="510">
                  <c:v>53.794826877022579</c:v>
                </c:pt>
                <c:pt idx="511">
                  <c:v>53.346019065039812</c:v>
                </c:pt>
                <c:pt idx="512">
                  <c:v>52.754560553288883</c:v>
                </c:pt>
                <c:pt idx="513">
                  <c:v>57.65480384378322</c:v>
                </c:pt>
                <c:pt idx="514">
                  <c:v>53.778662127209472</c:v>
                </c:pt>
                <c:pt idx="515">
                  <c:v>59.957227430276504</c:v>
                </c:pt>
                <c:pt idx="516">
                  <c:v>61.505220599463094</c:v>
                </c:pt>
                <c:pt idx="517">
                  <c:v>63.015344573494097</c:v>
                </c:pt>
                <c:pt idx="518">
                  <c:v>59.406126104997291</c:v>
                </c:pt>
                <c:pt idx="519">
                  <c:v>60.531544688013163</c:v>
                </c:pt>
                <c:pt idx="520">
                  <c:v>60.246634301077023</c:v>
                </c:pt>
                <c:pt idx="521">
                  <c:v>56.151914532504932</c:v>
                </c:pt>
                <c:pt idx="522">
                  <c:v>57.064194003512888</c:v>
                </c:pt>
                <c:pt idx="523">
                  <c:v>60.477631124506992</c:v>
                </c:pt>
                <c:pt idx="524">
                  <c:v>63.758867271288572</c:v>
                </c:pt>
                <c:pt idx="525">
                  <c:v>64.896308742792726</c:v>
                </c:pt>
                <c:pt idx="526">
                  <c:v>70.893776710179381</c:v>
                </c:pt>
                <c:pt idx="527">
                  <c:v>72.17721185609652</c:v>
                </c:pt>
                <c:pt idx="528">
                  <c:v>74.711843879465889</c:v>
                </c:pt>
                <c:pt idx="529">
                  <c:v>72.41479069767442</c:v>
                </c:pt>
                <c:pt idx="530">
                  <c:v>70.891212539617044</c:v>
                </c:pt>
                <c:pt idx="531">
                  <c:v>76.207330399996792</c:v>
                </c:pt>
                <c:pt idx="532">
                  <c:v>81.809090417557186</c:v>
                </c:pt>
                <c:pt idx="533">
                  <c:v>82.889084256905875</c:v>
                </c:pt>
                <c:pt idx="534">
                  <c:v>82.576510194495526</c:v>
                </c:pt>
                <c:pt idx="535">
                  <c:v>81.01865640956359</c:v>
                </c:pt>
                <c:pt idx="536">
                  <c:v>82.358321053842076</c:v>
                </c:pt>
                <c:pt idx="537">
                  <c:v>83.508831057237359</c:v>
                </c:pt>
                <c:pt idx="538">
                  <c:v>67.061243893362473</c:v>
                </c:pt>
                <c:pt idx="539">
                  <c:v>52.725308604366866</c:v>
                </c:pt>
                <c:pt idx="540">
                  <c:v>61.287683989214493</c:v>
                </c:pt>
                <c:pt idx="541">
                  <c:v>69.647341004820021</c:v>
                </c:pt>
                <c:pt idx="542">
                  <c:v>74.87107879989145</c:v>
                </c:pt>
                <c:pt idx="543">
                  <c:v>79.812230832219981</c:v>
                </c:pt>
                <c:pt idx="544">
                  <c:v>79.316853801077954</c:v>
                </c:pt>
                <c:pt idx="545">
                  <c:v>70.960610062967007</c:v>
                </c:pt>
                <c:pt idx="546">
                  <c:v>72.038848202906948</c:v>
                </c:pt>
                <c:pt idx="547">
                  <c:v>67.388044165664198</c:v>
                </c:pt>
                <c:pt idx="548">
                  <c:v>69.591678493156039</c:v>
                </c:pt>
                <c:pt idx="549">
                  <c:v>65.920255036845489</c:v>
                </c:pt>
                <c:pt idx="550">
                  <c:v>66.737390683227403</c:v>
                </c:pt>
                <c:pt idx="551">
                  <c:v>68.445878900359588</c:v>
                </c:pt>
                <c:pt idx="552">
                  <c:v>64.788898411006315</c:v>
                </c:pt>
                <c:pt idx="553">
                  <c:v>56.920719332217274</c:v>
                </c:pt>
                <c:pt idx="554">
                  <c:v>34.377038930854155</c:v>
                </c:pt>
                <c:pt idx="555">
                  <c:v>20.351551439525856</c:v>
                </c:pt>
                <c:pt idx="556">
                  <c:v>27.45698233326037</c:v>
                </c:pt>
                <c:pt idx="557">
                  <c:v>43.78687998630371</c:v>
                </c:pt>
                <c:pt idx="558">
                  <c:v>47.392948314293669</c:v>
                </c:pt>
                <c:pt idx="559">
                  <c:v>50.087227284994952</c:v>
                </c:pt>
                <c:pt idx="560">
                  <c:v>46.392923389407997</c:v>
                </c:pt>
                <c:pt idx="561">
                  <c:v>45.239036138467398</c:v>
                </c:pt>
                <c:pt idx="562">
                  <c:v>46.726337952049676</c:v>
                </c:pt>
                <c:pt idx="563">
                  <c:v>53.884973279135899</c:v>
                </c:pt>
                <c:pt idx="564">
                  <c:v>58.832638371464057</c:v>
                </c:pt>
                <c:pt idx="565">
                  <c:v>65.812971079318473</c:v>
                </c:pt>
                <c:pt idx="566">
                  <c:v>70.337830297082036</c:v>
                </c:pt>
                <c:pt idx="567">
                  <c:v>71.066134716890588</c:v>
                </c:pt>
                <c:pt idx="568">
                  <c:v>74.014674936301461</c:v>
                </c:pt>
                <c:pt idx="569">
                  <c:v>79.219529364821327</c:v>
                </c:pt>
                <c:pt idx="570">
                  <c:v>80.034219416604785</c:v>
                </c:pt>
                <c:pt idx="571">
                  <c:v>75.018164926005085</c:v>
                </c:pt>
                <c:pt idx="572">
                  <c:v>78.753434708474657</c:v>
                </c:pt>
                <c:pt idx="573">
                  <c:v>85.541107765325549</c:v>
                </c:pt>
                <c:pt idx="574">
                  <c:v>85.563784647721107</c:v>
                </c:pt>
                <c:pt idx="575">
                  <c:v>75.648091193983078</c:v>
                </c:pt>
                <c:pt idx="576">
                  <c:v>84.817544927228298</c:v>
                </c:pt>
                <c:pt idx="577">
                  <c:v>96.008164999033525</c:v>
                </c:pt>
                <c:pt idx="578">
                  <c:v>113.04119242017994</c:v>
                </c:pt>
                <c:pt idx="579">
                  <c:v>110.74474560540789</c:v>
                </c:pt>
                <c:pt idx="580">
                  <c:v>116.18145022463695</c:v>
                </c:pt>
                <c:pt idx="581">
                  <c:v>118.28515036136085</c:v>
                </c:pt>
                <c:pt idx="582">
                  <c:v>105.21363839214582</c:v>
                </c:pt>
                <c:pt idx="583">
                  <c:v>97.262216788783533</c:v>
                </c:pt>
                <c:pt idx="584">
                  <c:v>87.528400997499503</c:v>
                </c:pt>
                <c:pt idx="585">
                  <c:v>88.084730684912202</c:v>
                </c:pt>
                <c:pt idx="586">
                  <c:v>82.692110163135212</c:v>
                </c:pt>
                <c:pt idx="587">
                  <c:v>73.872479699610466</c:v>
                </c:pt>
                <c:pt idx="588">
                  <c:v>72.808501338411759</c:v>
                </c:pt>
                <c:pt idx="589">
                  <c:v>71.796821560882094</c:v>
                </c:pt>
                <c:pt idx="590">
                  <c:v>70.636723248846707</c:v>
                </c:pt>
                <c:pt idx="591">
                  <c:v>76.892324203384462</c:v>
                </c:pt>
                <c:pt idx="592">
                  <c:v>71.34730122459743</c:v>
                </c:pt>
                <c:pt idx="593">
                  <c:v>71.320480613678157</c:v>
                </c:pt>
                <c:pt idx="594">
                  <c:v>76.489471709757481</c:v>
                </c:pt>
                <c:pt idx="595">
                  <c:v>82.395069914790625</c:v>
                </c:pt>
                <c:pt idx="596">
                  <c:v>88.331820350941129</c:v>
                </c:pt>
                <c:pt idx="597">
                  <c:v>84.34354221200465</c:v>
                </c:pt>
                <c:pt idx="598">
                  <c:v>77.22318132353324</c:v>
                </c:pt>
                <c:pt idx="599">
                  <c:v>68.309498636401912</c:v>
                </c:pt>
                <c:pt idx="600">
                  <c:v>69.006430624667004</c:v>
                </c:pt>
                <c:pt idx="601">
                  <c:v>74.578941920052472</c:v>
                </c:pt>
                <c:pt idx="602">
                  <c:v>78.670785435104264</c:v>
                </c:pt>
                <c:pt idx="603">
                  <c:v>81.25</c:v>
                </c:pt>
                <c:pt idx="604">
                  <c:v>82.592710158390091</c:v>
                </c:pt>
                <c:pt idx="605">
                  <c:v>83.433183711600122</c:v>
                </c:pt>
                <c:pt idx="606">
                  <c:v>83.281310676511168</c:v>
                </c:pt>
                <c:pt idx="607">
                  <c:v>84.116124337448028</c:v>
                </c:pt>
                <c:pt idx="608">
                  <c:v>82.9642757385012</c:v>
                </c:pt>
                <c:pt idx="609">
                  <c:v>81.805145467920042</c:v>
                </c:pt>
                <c:pt idx="610">
                  <c:v>81.651760074886298</c:v>
                </c:pt>
                <c:pt idx="611">
                  <c:v>80.518931538879073</c:v>
                </c:pt>
                <c:pt idx="612">
                  <c:v>83.074952087773312</c:v>
                </c:pt>
                <c:pt idx="613">
                  <c:v>81.958808973676</c:v>
                </c:pt>
                <c:pt idx="614">
                  <c:v>81.836430569185936</c:v>
                </c:pt>
                <c:pt idx="615">
                  <c:v>80.770222623833462</c:v>
                </c:pt>
                <c:pt idx="616">
                  <c:v>80.651648657320521</c:v>
                </c:pt>
                <c:pt idx="617">
                  <c:v>80.525167536465574</c:v>
                </c:pt>
                <c:pt idx="618">
                  <c:v>80.389295507907306</c:v>
                </c:pt>
                <c:pt idx="619">
                  <c:v>80.248441054328978</c:v>
                </c:pt>
                <c:pt idx="620">
                  <c:v>80.101110352375528</c:v>
                </c:pt>
                <c:pt idx="621">
                  <c:v>78.954533052290998</c:v>
                </c:pt>
                <c:pt idx="622">
                  <c:v>78.814202589607035</c:v>
                </c:pt>
                <c:pt idx="623">
                  <c:v>77.719810468978281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5-4EB1-BAF9-17F1F1D2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0736"/>
        <c:axId val="1815719440"/>
      </c:lineChart>
      <c:dateAx>
        <c:axId val="1815710736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9440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181571944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0736"/>
        <c:crosses val="autoZero"/>
        <c:crossBetween val="between"/>
      </c:valAx>
      <c:dateAx>
        <c:axId val="1815729232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7472"/>
        <c:crosses val="autoZero"/>
        <c:auto val="1"/>
        <c:lblOffset val="100"/>
        <c:baseTimeUnit val="months"/>
      </c:dateAx>
      <c:valAx>
        <c:axId val="181570747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9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753914988814317"/>
          <c:y val="0.18055555555555555"/>
          <c:w val="0.39709172259507891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281156969472780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'Gasoline-A'!$E$41:$E$90</c:f>
              <c:numCache>
                <c:formatCode>General</c:formatCode>
                <c:ptCount val="50"/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412-ABAE-DA682F28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16176"/>
        <c:axId val="181572977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'Gasoline-A'!$C$41:$C$90</c:f>
              <c:numCache>
                <c:formatCode>0.00</c:formatCode>
                <c:ptCount val="50"/>
                <c:pt idx="0">
                  <c:v>0.61399999999999999</c:v>
                </c:pt>
                <c:pt idx="1">
                  <c:v>0.65600000000000003</c:v>
                </c:pt>
                <c:pt idx="2">
                  <c:v>0.67</c:v>
                </c:pt>
                <c:pt idx="3">
                  <c:v>0.90300000000000002</c:v>
                </c:pt>
                <c:pt idx="4">
                  <c:v>1.2457385523</c:v>
                </c:pt>
                <c:pt idx="5">
                  <c:v>1.3782307223000001</c:v>
                </c:pt>
                <c:pt idx="6">
                  <c:v>1.2577170941</c:v>
                </c:pt>
                <c:pt idx="7">
                  <c:v>1.2054593904999999</c:v>
                </c:pt>
                <c:pt idx="8">
                  <c:v>1.1758037336</c:v>
                </c:pt>
                <c:pt idx="9">
                  <c:v>1.1665785282000001</c:v>
                </c:pt>
                <c:pt idx="10">
                  <c:v>0.88521233901999996</c:v>
                </c:pt>
                <c:pt idx="11">
                  <c:v>0.91233361376</c:v>
                </c:pt>
                <c:pt idx="12">
                  <c:v>0.90918629563999998</c:v>
                </c:pt>
                <c:pt idx="13">
                  <c:v>0.98674405130999998</c:v>
                </c:pt>
                <c:pt idx="14">
                  <c:v>1.1276805091</c:v>
                </c:pt>
                <c:pt idx="15">
                  <c:v>1.102138557</c:v>
                </c:pt>
                <c:pt idx="16">
                  <c:v>1.0868600999</c:v>
                </c:pt>
                <c:pt idx="17">
                  <c:v>1.0671866478000001</c:v>
                </c:pt>
                <c:pt idx="18">
                  <c:v>1.0760134657</c:v>
                </c:pt>
                <c:pt idx="19">
                  <c:v>1.1107076914</c:v>
                </c:pt>
                <c:pt idx="20">
                  <c:v>1.2008545742000001</c:v>
                </c:pt>
                <c:pt idx="21">
                  <c:v>1.1989373022000001</c:v>
                </c:pt>
                <c:pt idx="22">
                  <c:v>1.0294869316999999</c:v>
                </c:pt>
                <c:pt idx="23">
                  <c:v>1.1393145654000001</c:v>
                </c:pt>
                <c:pt idx="24">
                  <c:v>1.4875575560000001</c:v>
                </c:pt>
                <c:pt idx="25">
                  <c:v>1.4252257169</c:v>
                </c:pt>
                <c:pt idx="26">
                  <c:v>1.3440247088999999</c:v>
                </c:pt>
                <c:pt idx="27">
                  <c:v>1.5582411694</c:v>
                </c:pt>
                <c:pt idx="28">
                  <c:v>1.8512263506</c:v>
                </c:pt>
                <c:pt idx="29">
                  <c:v>2.2708162269000001</c:v>
                </c:pt>
                <c:pt idx="30">
                  <c:v>2.5758821333999999</c:v>
                </c:pt>
                <c:pt idx="31">
                  <c:v>2.8058691349</c:v>
                </c:pt>
                <c:pt idx="32">
                  <c:v>3.2565255576999999</c:v>
                </c:pt>
                <c:pt idx="33">
                  <c:v>2.3493384908000001</c:v>
                </c:pt>
                <c:pt idx="34">
                  <c:v>2.7814366533000001</c:v>
                </c:pt>
                <c:pt idx="35">
                  <c:v>3.5262977824999999</c:v>
                </c:pt>
                <c:pt idx="36">
                  <c:v>3.6269416259999998</c:v>
                </c:pt>
                <c:pt idx="37">
                  <c:v>3.5055298632</c:v>
                </c:pt>
                <c:pt idx="38">
                  <c:v>3.3638242436999999</c:v>
                </c:pt>
                <c:pt idx="39">
                  <c:v>2.4282992426000001</c:v>
                </c:pt>
                <c:pt idx="40">
                  <c:v>2.149198626</c:v>
                </c:pt>
                <c:pt idx="41">
                  <c:v>2.4169206741</c:v>
                </c:pt>
                <c:pt idx="42">
                  <c:v>2.7266501527</c:v>
                </c:pt>
                <c:pt idx="43">
                  <c:v>2.6037332284999999</c:v>
                </c:pt>
                <c:pt idx="44">
                  <c:v>2.1837100107</c:v>
                </c:pt>
                <c:pt idx="45">
                  <c:v>3.0188595546000001</c:v>
                </c:pt>
                <c:pt idx="46">
                  <c:v>3.9696533954</c:v>
                </c:pt>
                <c:pt idx="47">
                  <c:v>3.5214756820000002</c:v>
                </c:pt>
                <c:pt idx="48">
                  <c:v>3.5856719275</c:v>
                </c:pt>
                <c:pt idx="49">
                  <c:v>3.5792314501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2-4412-ABAE-DA682F28F073}"/>
            </c:ext>
          </c:extLst>
        </c:ser>
        <c:ser>
          <c:idx val="1"/>
          <c:order val="1"/>
          <c:tx>
            <c:strRef>
              <c:f>'Gasoline-A'!$A$94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'Gasoline-A'!$D$41:$D$90</c:f>
              <c:numCache>
                <c:formatCode>0.00</c:formatCode>
                <c:ptCount val="50"/>
                <c:pt idx="0">
                  <c:v>3.3581299250782091</c:v>
                </c:pt>
                <c:pt idx="1">
                  <c:v>3.3698263667672816</c:v>
                </c:pt>
                <c:pt idx="2">
                  <c:v>3.197757241010613</c:v>
                </c:pt>
                <c:pt idx="3">
                  <c:v>3.8738836849776073</c:v>
                </c:pt>
                <c:pt idx="4">
                  <c:v>4.7085076480946606</c:v>
                </c:pt>
                <c:pt idx="5">
                  <c:v>4.7194843542003024</c:v>
                </c:pt>
                <c:pt idx="6">
                  <c:v>4.056966262538837</c:v>
                </c:pt>
                <c:pt idx="7">
                  <c:v>3.7693082979309009</c:v>
                </c:pt>
                <c:pt idx="8">
                  <c:v>3.5227004439405185</c:v>
                </c:pt>
                <c:pt idx="9">
                  <c:v>3.3759611690856648</c:v>
                </c:pt>
                <c:pt idx="10">
                  <c:v>2.512867323984731</c:v>
                </c:pt>
                <c:pt idx="11">
                  <c:v>2.5003877809470176</c:v>
                </c:pt>
                <c:pt idx="12">
                  <c:v>2.393622505238195</c:v>
                </c:pt>
                <c:pt idx="13">
                  <c:v>2.4790364953988764</c:v>
                </c:pt>
                <c:pt idx="14">
                  <c:v>2.6874766241394141</c:v>
                </c:pt>
                <c:pt idx="15">
                  <c:v>2.5203515659906781</c:v>
                </c:pt>
                <c:pt idx="16">
                  <c:v>2.4120478276029829</c:v>
                </c:pt>
                <c:pt idx="17">
                  <c:v>2.300082507450397</c:v>
                </c:pt>
                <c:pt idx="18">
                  <c:v>2.2604347889906733</c:v>
                </c:pt>
                <c:pt idx="19">
                  <c:v>2.2696455835287317</c:v>
                </c:pt>
                <c:pt idx="20">
                  <c:v>2.3838479757667277</c:v>
                </c:pt>
                <c:pt idx="21">
                  <c:v>2.3256777033690947</c:v>
                </c:pt>
                <c:pt idx="22">
                  <c:v>1.9665580304826256</c:v>
                </c:pt>
                <c:pt idx="23">
                  <c:v>2.1296480495074714</c:v>
                </c:pt>
                <c:pt idx="24">
                  <c:v>2.6900316139119091</c:v>
                </c:pt>
                <c:pt idx="25">
                  <c:v>2.5067088606215888</c:v>
                </c:pt>
                <c:pt idx="26">
                  <c:v>2.3267638195245262</c:v>
                </c:pt>
                <c:pt idx="27">
                  <c:v>2.6370149184564231</c:v>
                </c:pt>
                <c:pt idx="28">
                  <c:v>3.0514351341913359</c:v>
                </c:pt>
                <c:pt idx="29">
                  <c:v>3.6211758193502983</c:v>
                </c:pt>
                <c:pt idx="30">
                  <c:v>3.9794308606459849</c:v>
                </c:pt>
                <c:pt idx="31">
                  <c:v>4.2137748381636095</c:v>
                </c:pt>
                <c:pt idx="32">
                  <c:v>4.7108414893022257</c:v>
                </c:pt>
                <c:pt idx="33">
                  <c:v>3.4094405581184826</c:v>
                </c:pt>
                <c:pt idx="34">
                  <c:v>3.9715195452197554</c:v>
                </c:pt>
                <c:pt idx="35">
                  <c:v>4.8818097668396163</c:v>
                </c:pt>
                <c:pt idx="36">
                  <c:v>4.9191576602246032</c:v>
                </c:pt>
                <c:pt idx="37">
                  <c:v>4.6857965596340163</c:v>
                </c:pt>
                <c:pt idx="38">
                  <c:v>4.4248978846739044</c:v>
                </c:pt>
                <c:pt idx="39">
                  <c:v>3.1904091849029022</c:v>
                </c:pt>
                <c:pt idx="40">
                  <c:v>2.7883754232059585</c:v>
                </c:pt>
                <c:pt idx="41">
                  <c:v>3.070277374911512</c:v>
                </c:pt>
                <c:pt idx="42">
                  <c:v>3.381265755161901</c:v>
                </c:pt>
                <c:pt idx="43">
                  <c:v>3.1713343771825384</c:v>
                </c:pt>
                <c:pt idx="44">
                  <c:v>2.6269327965543812</c:v>
                </c:pt>
                <c:pt idx="45">
                  <c:v>3.4691582494126569</c:v>
                </c:pt>
                <c:pt idx="46">
                  <c:v>4.2241900789934954</c:v>
                </c:pt>
                <c:pt idx="47">
                  <c:v>3.5987104566484174</c:v>
                </c:pt>
                <c:pt idx="48">
                  <c:v>3.5677374282724856</c:v>
                </c:pt>
                <c:pt idx="49">
                  <c:v>3.4886727133586031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02-4412-ABAE-DA682F28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0944"/>
        <c:axId val="1815699856"/>
      </c:lineChart>
      <c:catAx>
        <c:axId val="181570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6998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699856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0944"/>
        <c:crosses val="autoZero"/>
        <c:crossBetween val="between"/>
        <c:majorUnit val="0.5"/>
      </c:valAx>
      <c:catAx>
        <c:axId val="181571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29776"/>
        <c:crosses val="autoZero"/>
        <c:auto val="1"/>
        <c:lblAlgn val="ctr"/>
        <c:lblOffset val="100"/>
        <c:noMultiLvlLbl val="0"/>
      </c:catAx>
      <c:valAx>
        <c:axId val="18157297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16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36572777807"/>
          <c:y val="0.16898184601924759"/>
          <c:w val="0.39709219233502058"/>
          <c:h val="4.3402777777777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1320027949526444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'Gasoline-Q'!$E$41:$E$240</c:f>
              <c:numCache>
                <c:formatCode>General</c:formatCode>
                <c:ptCount val="200"/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A-42F9-B9BE-6C217423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698224"/>
        <c:axId val="181573195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'Gasoline-Q'!$C$41:$C$240</c:f>
              <c:numCache>
                <c:formatCode>0.00</c:formatCode>
                <c:ptCount val="200"/>
                <c:pt idx="0">
                  <c:v>0.59950179100000001</c:v>
                </c:pt>
                <c:pt idx="1">
                  <c:v>0.60284331520000001</c:v>
                </c:pt>
                <c:pt idx="2">
                  <c:v>0.62689555320000001</c:v>
                </c:pt>
                <c:pt idx="3">
                  <c:v>0.62796344640000001</c:v>
                </c:pt>
                <c:pt idx="4">
                  <c:v>0.63577560619999995</c:v>
                </c:pt>
                <c:pt idx="5">
                  <c:v>0.65841168169999997</c:v>
                </c:pt>
                <c:pt idx="6">
                  <c:v>0.666684414</c:v>
                </c:pt>
                <c:pt idx="7">
                  <c:v>0.66468291499999999</c:v>
                </c:pt>
                <c:pt idx="8">
                  <c:v>0.64734181830000004</c:v>
                </c:pt>
                <c:pt idx="9">
                  <c:v>0.65585991740000005</c:v>
                </c:pt>
                <c:pt idx="10">
                  <c:v>0.68114944700000002</c:v>
                </c:pt>
                <c:pt idx="11">
                  <c:v>0.6967000216</c:v>
                </c:pt>
                <c:pt idx="12">
                  <c:v>0.73425977649999996</c:v>
                </c:pt>
                <c:pt idx="13">
                  <c:v>0.8491741303</c:v>
                </c:pt>
                <c:pt idx="14">
                  <c:v>0.98495482190000005</c:v>
                </c:pt>
                <c:pt idx="15">
                  <c:v>1.0444937969999999</c:v>
                </c:pt>
                <c:pt idx="16">
                  <c:v>1.1968262656999999</c:v>
                </c:pt>
                <c:pt idx="17">
                  <c:v>1.2663121463</c:v>
                </c:pt>
                <c:pt idx="18">
                  <c:v>1.2651703316</c:v>
                </c:pt>
                <c:pt idx="19">
                  <c:v>1.2527451889000001</c:v>
                </c:pt>
                <c:pt idx="20">
                  <c:v>1.3646498016999999</c:v>
                </c:pt>
                <c:pt idx="21">
                  <c:v>1.4007799969000001</c:v>
                </c:pt>
                <c:pt idx="22">
                  <c:v>1.3780565559</c:v>
                </c:pt>
                <c:pt idx="23">
                  <c:v>1.3683017086</c:v>
                </c:pt>
                <c:pt idx="24">
                  <c:v>1.2826872036000001</c:v>
                </c:pt>
                <c:pt idx="25">
                  <c:v>1.2271940294999999</c:v>
                </c:pt>
                <c:pt idx="26">
                  <c:v>1.2854954635</c:v>
                </c:pt>
                <c:pt idx="27">
                  <c:v>1.2375507007</c:v>
                </c:pt>
                <c:pt idx="28">
                  <c:v>1.1471895153</c:v>
                </c:pt>
                <c:pt idx="29">
                  <c:v>1.2214854500000001</c:v>
                </c:pt>
                <c:pt idx="30">
                  <c:v>1.2474156087999999</c:v>
                </c:pt>
                <c:pt idx="31">
                  <c:v>1.2006220433999999</c:v>
                </c:pt>
                <c:pt idx="32">
                  <c:v>1.1707279850000001</c:v>
                </c:pt>
                <c:pt idx="33">
                  <c:v>1.2010832806</c:v>
                </c:pt>
                <c:pt idx="34">
                  <c:v>1.1688317168</c:v>
                </c:pt>
                <c:pt idx="35">
                  <c:v>1.1619418754999999</c:v>
                </c:pt>
                <c:pt idx="36">
                  <c:v>1.1053324133</c:v>
                </c:pt>
                <c:pt idx="37">
                  <c:v>1.1961445622</c:v>
                </c:pt>
                <c:pt idx="38">
                  <c:v>1.1947198341</c:v>
                </c:pt>
                <c:pt idx="39">
                  <c:v>1.1651829764999999</c:v>
                </c:pt>
                <c:pt idx="40">
                  <c:v>1.053504145</c:v>
                </c:pt>
                <c:pt idx="41">
                  <c:v>0.89144064021000002</c:v>
                </c:pt>
                <c:pt idx="42">
                  <c:v>0.82853970535999999</c:v>
                </c:pt>
                <c:pt idx="43">
                  <c:v>0.78263189772999997</c:v>
                </c:pt>
                <c:pt idx="44">
                  <c:v>0.85109575548000005</c:v>
                </c:pt>
                <c:pt idx="45">
                  <c:v>0.91375780877000001</c:v>
                </c:pt>
                <c:pt idx="46">
                  <c:v>0.94953738866000004</c:v>
                </c:pt>
                <c:pt idx="47">
                  <c:v>0.92895915818999997</c:v>
                </c:pt>
                <c:pt idx="48">
                  <c:v>0.87432974177</c:v>
                </c:pt>
                <c:pt idx="49">
                  <c:v>0.91617792561</c:v>
                </c:pt>
                <c:pt idx="50">
                  <c:v>0.94047434060000001</c:v>
                </c:pt>
                <c:pt idx="51">
                  <c:v>0.90316806490000001</c:v>
                </c:pt>
                <c:pt idx="52">
                  <c:v>0.88651852856000002</c:v>
                </c:pt>
                <c:pt idx="53">
                  <c:v>1.0699977025</c:v>
                </c:pt>
                <c:pt idx="54">
                  <c:v>1.0244178937999999</c:v>
                </c:pt>
                <c:pt idx="55">
                  <c:v>0.9600175541</c:v>
                </c:pt>
                <c:pt idx="56">
                  <c:v>0.99207094128999995</c:v>
                </c:pt>
                <c:pt idx="57">
                  <c:v>1.0344357207999999</c:v>
                </c:pt>
                <c:pt idx="58">
                  <c:v>1.1507226679</c:v>
                </c:pt>
                <c:pt idx="59">
                  <c:v>1.3292614466999999</c:v>
                </c:pt>
                <c:pt idx="60">
                  <c:v>1.1037909839</c:v>
                </c:pt>
                <c:pt idx="61">
                  <c:v>1.1107142346000001</c:v>
                </c:pt>
                <c:pt idx="62">
                  <c:v>1.1064183864999999</c:v>
                </c:pt>
                <c:pt idx="63">
                  <c:v>1.0875001046999999</c:v>
                </c:pt>
                <c:pt idx="64">
                  <c:v>1.0136519047999999</c:v>
                </c:pt>
                <c:pt idx="65">
                  <c:v>1.1017887556999999</c:v>
                </c:pt>
                <c:pt idx="66">
                  <c:v>1.1267783497999999</c:v>
                </c:pt>
                <c:pt idx="67">
                  <c:v>1.1006154752999999</c:v>
                </c:pt>
                <c:pt idx="68">
                  <c:v>1.0559438071</c:v>
                </c:pt>
                <c:pt idx="69">
                  <c:v>1.0920949548000001</c:v>
                </c:pt>
                <c:pt idx="70">
                  <c:v>1.0631922077</c:v>
                </c:pt>
                <c:pt idx="71">
                  <c:v>1.0568018811</c:v>
                </c:pt>
                <c:pt idx="72">
                  <c:v>1.0050264893</c:v>
                </c:pt>
                <c:pt idx="73">
                  <c:v>1.0512505940000001</c:v>
                </c:pt>
                <c:pt idx="74">
                  <c:v>1.1346452482</c:v>
                </c:pt>
                <c:pt idx="75">
                  <c:v>1.1062189558</c:v>
                </c:pt>
                <c:pt idx="76">
                  <c:v>1.0753894968</c:v>
                </c:pt>
                <c:pt idx="77">
                  <c:v>1.1614989737000001</c:v>
                </c:pt>
                <c:pt idx="78">
                  <c:v>1.1294671835000001</c:v>
                </c:pt>
                <c:pt idx="79">
                  <c:v>1.0736527393999999</c:v>
                </c:pt>
                <c:pt idx="80">
                  <c:v>1.1064068654000001</c:v>
                </c:pt>
                <c:pt idx="81">
                  <c:v>1.2556473664000001</c:v>
                </c:pt>
                <c:pt idx="82">
                  <c:v>1.2122264388999999</c:v>
                </c:pt>
                <c:pt idx="83">
                  <c:v>1.2235170601000001</c:v>
                </c:pt>
                <c:pt idx="84">
                  <c:v>1.2232218449000001</c:v>
                </c:pt>
                <c:pt idx="85">
                  <c:v>1.1989560212999999</c:v>
                </c:pt>
                <c:pt idx="86">
                  <c:v>1.2089205192000001</c:v>
                </c:pt>
                <c:pt idx="87">
                  <c:v>1.1663303518999999</c:v>
                </c:pt>
                <c:pt idx="88">
                  <c:v>1.0501528408</c:v>
                </c:pt>
                <c:pt idx="89">
                  <c:v>1.0529146997000001</c:v>
                </c:pt>
                <c:pt idx="90">
                  <c:v>1.0307138166000001</c:v>
                </c:pt>
                <c:pt idx="91">
                  <c:v>0.98608821795000001</c:v>
                </c:pt>
                <c:pt idx="92">
                  <c:v>0.94832620162000003</c:v>
                </c:pt>
                <c:pt idx="93">
                  <c:v>1.1251623151000001</c:v>
                </c:pt>
                <c:pt idx="94">
                  <c:v>1.2095693675000001</c:v>
                </c:pt>
                <c:pt idx="95">
                  <c:v>1.2563606655999999</c:v>
                </c:pt>
                <c:pt idx="96">
                  <c:v>1.397304195</c:v>
                </c:pt>
                <c:pt idx="97">
                  <c:v>1.5291604408999999</c:v>
                </c:pt>
                <c:pt idx="98">
                  <c:v>1.5208591724</c:v>
                </c:pt>
                <c:pt idx="99">
                  <c:v>1.4966101829</c:v>
                </c:pt>
                <c:pt idx="100">
                  <c:v>1.4345354224</c:v>
                </c:pt>
                <c:pt idx="101">
                  <c:v>1.6244266455</c:v>
                </c:pt>
                <c:pt idx="102">
                  <c:v>1.4524706239</c:v>
                </c:pt>
                <c:pt idx="103">
                  <c:v>1.1911174625000001</c:v>
                </c:pt>
                <c:pt idx="104">
                  <c:v>1.1591419517999999</c:v>
                </c:pt>
                <c:pt idx="105">
                  <c:v>1.3902539652000001</c:v>
                </c:pt>
                <c:pt idx="106">
                  <c:v>1.397380171</c:v>
                </c:pt>
                <c:pt idx="107">
                  <c:v>1.4165666726999999</c:v>
                </c:pt>
                <c:pt idx="108">
                  <c:v>1.5878977503</c:v>
                </c:pt>
                <c:pt idx="109">
                  <c:v>1.5254062409</c:v>
                </c:pt>
                <c:pt idx="110">
                  <c:v>1.6024577686000001</c:v>
                </c:pt>
                <c:pt idx="111">
                  <c:v>1.5183418524000001</c:v>
                </c:pt>
                <c:pt idx="112">
                  <c:v>1.6528491571999999</c:v>
                </c:pt>
                <c:pt idx="113">
                  <c:v>1.9180244390000001</c:v>
                </c:pt>
                <c:pt idx="114">
                  <c:v>1.8867253343999999</c:v>
                </c:pt>
                <c:pt idx="115">
                  <c:v>1.9390850228000001</c:v>
                </c:pt>
                <c:pt idx="116">
                  <c:v>1.9419336623000001</c:v>
                </c:pt>
                <c:pt idx="117">
                  <c:v>2.1857177038</c:v>
                </c:pt>
                <c:pt idx="118">
                  <c:v>2.5485714511999999</c:v>
                </c:pt>
                <c:pt idx="119">
                  <c:v>2.3852873174</c:v>
                </c:pt>
                <c:pt idx="120">
                  <c:v>2.3426500746999999</c:v>
                </c:pt>
                <c:pt idx="121">
                  <c:v>2.8459174085000001</c:v>
                </c:pt>
                <c:pt idx="122">
                  <c:v>2.8354547348999999</c:v>
                </c:pt>
                <c:pt idx="123">
                  <c:v>2.2627142695</c:v>
                </c:pt>
                <c:pt idx="124">
                  <c:v>2.3647192149</c:v>
                </c:pt>
                <c:pt idx="125">
                  <c:v>3.0185006506000001</c:v>
                </c:pt>
                <c:pt idx="126">
                  <c:v>2.8524976587999999</c:v>
                </c:pt>
                <c:pt idx="127">
                  <c:v>2.9659070760000001</c:v>
                </c:pt>
                <c:pt idx="128">
                  <c:v>3.1076362711000001</c:v>
                </c:pt>
                <c:pt idx="129">
                  <c:v>3.7593931506999998</c:v>
                </c:pt>
                <c:pt idx="130">
                  <c:v>3.8526405985999999</c:v>
                </c:pt>
                <c:pt idx="131">
                  <c:v>2.2995724351</c:v>
                </c:pt>
                <c:pt idx="132">
                  <c:v>1.8897934594000001</c:v>
                </c:pt>
                <c:pt idx="133">
                  <c:v>2.3161151992</c:v>
                </c:pt>
                <c:pt idx="134">
                  <c:v>2.5659703135999998</c:v>
                </c:pt>
                <c:pt idx="135">
                  <c:v>2.6026247264000002</c:v>
                </c:pt>
                <c:pt idx="136">
                  <c:v>2.7129046636999998</c:v>
                </c:pt>
                <c:pt idx="137">
                  <c:v>2.8051776682999998</c:v>
                </c:pt>
                <c:pt idx="138">
                  <c:v>2.7214542931999999</c:v>
                </c:pt>
                <c:pt idx="139">
                  <c:v>2.8841960393999999</c:v>
                </c:pt>
                <c:pt idx="140">
                  <c:v>3.2955668220000001</c:v>
                </c:pt>
                <c:pt idx="141">
                  <c:v>3.7953720251999998</c:v>
                </c:pt>
                <c:pt idx="142">
                  <c:v>3.6340926433999998</c:v>
                </c:pt>
                <c:pt idx="143">
                  <c:v>3.3654264476</c:v>
                </c:pt>
                <c:pt idx="144">
                  <c:v>3.6077270976000002</c:v>
                </c:pt>
                <c:pt idx="145">
                  <c:v>3.7222213968000002</c:v>
                </c:pt>
                <c:pt idx="146">
                  <c:v>3.6668312695999998</c:v>
                </c:pt>
                <c:pt idx="147">
                  <c:v>3.5059407189999998</c:v>
                </c:pt>
                <c:pt idx="148">
                  <c:v>3.5652553672999998</c:v>
                </c:pt>
                <c:pt idx="149">
                  <c:v>3.6040271455999999</c:v>
                </c:pt>
                <c:pt idx="150">
                  <c:v>3.5663142486999999</c:v>
                </c:pt>
                <c:pt idx="151">
                  <c:v>3.2882789841000002</c:v>
                </c:pt>
                <c:pt idx="152">
                  <c:v>3.4037443452999998</c:v>
                </c:pt>
                <c:pt idx="153">
                  <c:v>3.6750536235000002</c:v>
                </c:pt>
                <c:pt idx="154">
                  <c:v>3.5037805502000001</c:v>
                </c:pt>
                <c:pt idx="155">
                  <c:v>2.8769790241000002</c:v>
                </c:pt>
                <c:pt idx="156">
                  <c:v>2.2696942552000001</c:v>
                </c:pt>
                <c:pt idx="157">
                  <c:v>2.6648191183000001</c:v>
                </c:pt>
                <c:pt idx="158">
                  <c:v>2.6023207819</c:v>
                </c:pt>
                <c:pt idx="159">
                  <c:v>2.1623371404</c:v>
                </c:pt>
                <c:pt idx="160">
                  <c:v>1.8957772669999999</c:v>
                </c:pt>
                <c:pt idx="161">
                  <c:v>2.2509634887000001</c:v>
                </c:pt>
                <c:pt idx="162">
                  <c:v>2.2114731271000001</c:v>
                </c:pt>
                <c:pt idx="163">
                  <c:v>2.2288342778999999</c:v>
                </c:pt>
                <c:pt idx="164">
                  <c:v>2.3262824967000002</c:v>
                </c:pt>
                <c:pt idx="165">
                  <c:v>2.3845401180999999</c:v>
                </c:pt>
                <c:pt idx="166">
                  <c:v>2.4377039076</c:v>
                </c:pt>
                <c:pt idx="167">
                  <c:v>2.5142834676999999</c:v>
                </c:pt>
                <c:pt idx="168">
                  <c:v>2.5777429482000001</c:v>
                </c:pt>
                <c:pt idx="169">
                  <c:v>2.85145895</c:v>
                </c:pt>
                <c:pt idx="170">
                  <c:v>2.8400527775</c:v>
                </c:pt>
                <c:pt idx="171">
                  <c:v>2.6251157503</c:v>
                </c:pt>
                <c:pt idx="172">
                  <c:v>2.3612041784</c:v>
                </c:pt>
                <c:pt idx="173">
                  <c:v>2.7913205421999998</c:v>
                </c:pt>
                <c:pt idx="174">
                  <c:v>2.6520632483000002</c:v>
                </c:pt>
                <c:pt idx="175">
                  <c:v>2.5936584280999999</c:v>
                </c:pt>
                <c:pt idx="176">
                  <c:v>2.4142071159</c:v>
                </c:pt>
                <c:pt idx="177">
                  <c:v>1.9432896758</c:v>
                </c:pt>
                <c:pt idx="178">
                  <c:v>2.1827993749000001</c:v>
                </c:pt>
                <c:pt idx="179">
                  <c:v>2.1541112574999999</c:v>
                </c:pt>
                <c:pt idx="180">
                  <c:v>2.5591966973</c:v>
                </c:pt>
                <c:pt idx="181">
                  <c:v>2.9711776238000001</c:v>
                </c:pt>
                <c:pt idx="182">
                  <c:v>3.1558093532</c:v>
                </c:pt>
                <c:pt idx="183">
                  <c:v>3.3300179679999999</c:v>
                </c:pt>
                <c:pt idx="184">
                  <c:v>3.7065731754</c:v>
                </c:pt>
                <c:pt idx="185">
                  <c:v>4.4969613530999997</c:v>
                </c:pt>
                <c:pt idx="186">
                  <c:v>4.0805545682000002</c:v>
                </c:pt>
                <c:pt idx="187">
                  <c:v>3.5718207820000001</c:v>
                </c:pt>
                <c:pt idx="188">
                  <c:v>3.3843415541000001</c:v>
                </c:pt>
                <c:pt idx="189">
                  <c:v>3.5758930800000002</c:v>
                </c:pt>
                <c:pt idx="190">
                  <c:v>3.7570974006000002</c:v>
                </c:pt>
                <c:pt idx="191">
                  <c:v>3.3577960277000001</c:v>
                </c:pt>
                <c:pt idx="192">
                  <c:v>3.2437550991999999</c:v>
                </c:pt>
                <c:pt idx="193">
                  <c:v>3.7365044725000001</c:v>
                </c:pt>
                <c:pt idx="194">
                  <c:v>3.7993649230000002</c:v>
                </c:pt>
                <c:pt idx="195">
                  <c:v>3.5395782246</c:v>
                </c:pt>
                <c:pt idx="196">
                  <c:v>3.474519651</c:v>
                </c:pt>
                <c:pt idx="197">
                  <c:v>3.6667727230999998</c:v>
                </c:pt>
                <c:pt idx="198">
                  <c:v>3.7181605690000001</c:v>
                </c:pt>
                <c:pt idx="199">
                  <c:v>3.4458211605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A-42F9-B9BE-6C2174232A3F}"/>
            </c:ext>
          </c:extLst>
        </c:ser>
        <c:ser>
          <c:idx val="1"/>
          <c:order val="1"/>
          <c:tx>
            <c:strRef>
              <c:f>'Gasoline-Q'!$A$244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'Gasoline-Q'!$D$41:$D$240</c:f>
              <c:numCache>
                <c:formatCode>0.00</c:formatCode>
                <c:ptCount val="200"/>
                <c:pt idx="0">
                  <c:v>3.3394459013958424</c:v>
                </c:pt>
                <c:pt idx="1">
                  <c:v>3.3282893922501904</c:v>
                </c:pt>
                <c:pt idx="2">
                  <c:v>3.4067189211065889</c:v>
                </c:pt>
                <c:pt idx="3">
                  <c:v>3.3636041045222518</c:v>
                </c:pt>
                <c:pt idx="4">
                  <c:v>3.3440894772084175</c:v>
                </c:pt>
                <c:pt idx="5">
                  <c:v>3.403739895920332</c:v>
                </c:pt>
                <c:pt idx="6">
                  <c:v>3.3994747744663303</c:v>
                </c:pt>
                <c:pt idx="7">
                  <c:v>3.3400434469620328</c:v>
                </c:pt>
                <c:pt idx="8">
                  <c:v>3.1978576279301825</c:v>
                </c:pt>
                <c:pt idx="9">
                  <c:v>3.1679010678592348</c:v>
                </c:pt>
                <c:pt idx="10">
                  <c:v>3.2152415403304313</c:v>
                </c:pt>
                <c:pt idx="11">
                  <c:v>3.2139401606797886</c:v>
                </c:pt>
                <c:pt idx="12">
                  <c:v>3.3039949789272463</c:v>
                </c:pt>
                <c:pt idx="13">
                  <c:v>3.7033459064381384</c:v>
                </c:pt>
                <c:pt idx="14">
                  <c:v>4.1614488233457383</c:v>
                </c:pt>
                <c:pt idx="15">
                  <c:v>4.2775743799511838</c:v>
                </c:pt>
                <c:pt idx="16">
                  <c:v>4.7153783786140142</c:v>
                </c:pt>
                <c:pt idx="17">
                  <c:v>4.8263015280124932</c:v>
                </c:pt>
                <c:pt idx="18">
                  <c:v>4.7331192527238226</c:v>
                </c:pt>
                <c:pt idx="19">
                  <c:v>4.5588349061259343</c:v>
                </c:pt>
                <c:pt idx="20">
                  <c:v>4.8324060044834303</c:v>
                </c:pt>
                <c:pt idx="21">
                  <c:v>4.8590410498450565</c:v>
                </c:pt>
                <c:pt idx="22">
                  <c:v>4.6506959325671211</c:v>
                </c:pt>
                <c:pt idx="23">
                  <c:v>4.5439037885727451</c:v>
                </c:pt>
                <c:pt idx="24">
                  <c:v>4.2220693354217866</c:v>
                </c:pt>
                <c:pt idx="25">
                  <c:v>3.9818835859974531</c:v>
                </c:pt>
                <c:pt idx="26">
                  <c:v>4.0998518799214603</c:v>
                </c:pt>
                <c:pt idx="27">
                  <c:v>3.9348501603247117</c:v>
                </c:pt>
                <c:pt idx="28">
                  <c:v>3.645061236289481</c:v>
                </c:pt>
                <c:pt idx="29">
                  <c:v>3.8367572639868763</c:v>
                </c:pt>
                <c:pt idx="30">
                  <c:v>3.8803672623809762</c:v>
                </c:pt>
                <c:pt idx="31">
                  <c:v>3.6978636410805961</c:v>
                </c:pt>
                <c:pt idx="32">
                  <c:v>3.5553851879248759</c:v>
                </c:pt>
                <c:pt idx="33">
                  <c:v>3.6135037276622048</c:v>
                </c:pt>
                <c:pt idx="34">
                  <c:v>3.4861592698406558</c:v>
                </c:pt>
                <c:pt idx="35">
                  <c:v>3.4359890235891912</c:v>
                </c:pt>
                <c:pt idx="36">
                  <c:v>3.2388555775336796</c:v>
                </c:pt>
                <c:pt idx="37">
                  <c:v>3.4733584076142781</c:v>
                </c:pt>
                <c:pt idx="38">
                  <c:v>3.4477864961395808</c:v>
                </c:pt>
                <c:pt idx="39">
                  <c:v>3.3286134851494071</c:v>
                </c:pt>
                <c:pt idx="40">
                  <c:v>2.9940119860819165</c:v>
                </c:pt>
                <c:pt idx="41">
                  <c:v>2.5458269251915069</c:v>
                </c:pt>
                <c:pt idx="42">
                  <c:v>2.3518110865810038</c:v>
                </c:pt>
                <c:pt idx="43">
                  <c:v>2.2060839268193631</c:v>
                </c:pt>
                <c:pt idx="44">
                  <c:v>2.3704584998755109</c:v>
                </c:pt>
                <c:pt idx="45">
                  <c:v>2.5164728421096045</c:v>
                </c:pt>
                <c:pt idx="46">
                  <c:v>2.5875469988937412</c:v>
                </c:pt>
                <c:pt idx="47">
                  <c:v>2.5080576324150163</c:v>
                </c:pt>
                <c:pt idx="48">
                  <c:v>2.342288006199202</c:v>
                </c:pt>
                <c:pt idx="49">
                  <c:v>2.4265617865796894</c:v>
                </c:pt>
                <c:pt idx="50">
                  <c:v>2.4609099654088586</c:v>
                </c:pt>
                <c:pt idx="51">
                  <c:v>2.3377533121662148</c:v>
                </c:pt>
                <c:pt idx="52">
                  <c:v>2.2688821716341319</c:v>
                </c:pt>
                <c:pt idx="53">
                  <c:v>2.6949021564181344</c:v>
                </c:pt>
                <c:pt idx="54">
                  <c:v>2.560087734156193</c:v>
                </c:pt>
                <c:pt idx="55">
                  <c:v>2.3750030883284121</c:v>
                </c:pt>
                <c:pt idx="56">
                  <c:v>2.4127671530511172</c:v>
                </c:pt>
                <c:pt idx="57">
                  <c:v>2.4911548237532783</c:v>
                </c:pt>
                <c:pt idx="58">
                  <c:v>2.7241472397976709</c:v>
                </c:pt>
                <c:pt idx="59">
                  <c:v>3.0942702312808867</c:v>
                </c:pt>
                <c:pt idx="60">
                  <c:v>2.550351794750108</c:v>
                </c:pt>
                <c:pt idx="61">
                  <c:v>2.5512038131238399</c:v>
                </c:pt>
                <c:pt idx="62">
                  <c:v>2.5221123008386628</c:v>
                </c:pt>
                <c:pt idx="63">
                  <c:v>2.4585892856490186</c:v>
                </c:pt>
                <c:pt idx="64">
                  <c:v>2.2762109080953885</c:v>
                </c:pt>
                <c:pt idx="65">
                  <c:v>2.4552405715474999</c:v>
                </c:pt>
                <c:pt idx="66">
                  <c:v>2.4919055324061312</c:v>
                </c:pt>
                <c:pt idx="67">
                  <c:v>2.4129097084440376</c:v>
                </c:pt>
                <c:pt idx="68">
                  <c:v>2.2982543153180988</c:v>
                </c:pt>
                <c:pt idx="69">
                  <c:v>2.3598921482821744</c:v>
                </c:pt>
                <c:pt idx="70">
                  <c:v>2.2868566690164691</c:v>
                </c:pt>
                <c:pt idx="71">
                  <c:v>2.2544241211430132</c:v>
                </c:pt>
                <c:pt idx="72">
                  <c:v>2.1332567575568882</c:v>
                </c:pt>
                <c:pt idx="73">
                  <c:v>2.218767698616726</c:v>
                </c:pt>
                <c:pt idx="74">
                  <c:v>2.3728000141531869</c:v>
                </c:pt>
                <c:pt idx="75">
                  <c:v>2.2999673325455929</c:v>
                </c:pt>
                <c:pt idx="76">
                  <c:v>2.2195668553361063</c:v>
                </c:pt>
                <c:pt idx="77">
                  <c:v>2.3778549101052691</c:v>
                </c:pt>
                <c:pt idx="78">
                  <c:v>2.3006817989909836</c:v>
                </c:pt>
                <c:pt idx="79">
                  <c:v>2.1751324342500578</c:v>
                </c:pt>
                <c:pt idx="80">
                  <c:v>2.2217344333978613</c:v>
                </c:pt>
                <c:pt idx="81">
                  <c:v>2.4999232562669502</c:v>
                </c:pt>
                <c:pt idx="82">
                  <c:v>2.3996658141122826</c:v>
                </c:pt>
                <c:pt idx="83">
                  <c:v>2.401154286726999</c:v>
                </c:pt>
                <c:pt idx="84">
                  <c:v>2.3860381395169581</c:v>
                </c:pt>
                <c:pt idx="85">
                  <c:v>2.3333452634629412</c:v>
                </c:pt>
                <c:pt idx="86">
                  <c:v>2.3410324837211762</c:v>
                </c:pt>
                <c:pt idx="87">
                  <c:v>2.2464503737509318</c:v>
                </c:pt>
                <c:pt idx="88">
                  <c:v>2.0185208155464869</c:v>
                </c:pt>
                <c:pt idx="89">
                  <c:v>2.017188492774173</c:v>
                </c:pt>
                <c:pt idx="90">
                  <c:v>1.9645830163809377</c:v>
                </c:pt>
                <c:pt idx="91">
                  <c:v>1.8707455273908902</c:v>
                </c:pt>
                <c:pt idx="92">
                  <c:v>1.7925529743468431</c:v>
                </c:pt>
                <c:pt idx="93">
                  <c:v>2.1110087904386563</c:v>
                </c:pt>
                <c:pt idx="94">
                  <c:v>2.2526319623317765</c:v>
                </c:pt>
                <c:pt idx="95">
                  <c:v>2.3226406508648307</c:v>
                </c:pt>
                <c:pt idx="96">
                  <c:v>2.557893066044691</c:v>
                </c:pt>
                <c:pt idx="97">
                  <c:v>2.777496498586161</c:v>
                </c:pt>
                <c:pt idx="98">
                  <c:v>2.7374023363868938</c:v>
                </c:pt>
                <c:pt idx="99">
                  <c:v>2.6746883483277752</c:v>
                </c:pt>
                <c:pt idx="100">
                  <c:v>2.5394588070178092</c:v>
                </c:pt>
                <c:pt idx="101">
                  <c:v>2.8555879760325502</c:v>
                </c:pt>
                <c:pt idx="102">
                  <c:v>2.5461185875739263</c:v>
                </c:pt>
                <c:pt idx="103">
                  <c:v>2.0895461605414933</c:v>
                </c:pt>
                <c:pt idx="104">
                  <c:v>2.0269812459140053</c:v>
                </c:pt>
                <c:pt idx="105">
                  <c:v>2.4121598324120184</c:v>
                </c:pt>
                <c:pt idx="106">
                  <c:v>2.411534832196383</c:v>
                </c:pt>
                <c:pt idx="107">
                  <c:v>2.4302789541892436</c:v>
                </c:pt>
                <c:pt idx="108">
                  <c:v>2.6964841914815136</c:v>
                </c:pt>
                <c:pt idx="109">
                  <c:v>2.5946093594970532</c:v>
                </c:pt>
                <c:pt idx="110">
                  <c:v>2.705471184765877</c:v>
                </c:pt>
                <c:pt idx="111">
                  <c:v>2.5537635147974065</c:v>
                </c:pt>
                <c:pt idx="112">
                  <c:v>2.7566690992281839</c:v>
                </c:pt>
                <c:pt idx="113">
                  <c:v>3.1740018849949716</c:v>
                </c:pt>
                <c:pt idx="114">
                  <c:v>3.1024220744217623</c:v>
                </c:pt>
                <c:pt idx="115">
                  <c:v>3.1546461604260512</c:v>
                </c:pt>
                <c:pt idx="116">
                  <c:v>3.143404755073715</c:v>
                </c:pt>
                <c:pt idx="117">
                  <c:v>3.5142684019686579</c:v>
                </c:pt>
                <c:pt idx="118">
                  <c:v>4.0365379111489332</c:v>
                </c:pt>
                <c:pt idx="119">
                  <c:v>3.7430170599974706</c:v>
                </c:pt>
                <c:pt idx="120">
                  <c:v>3.6570662455957454</c:v>
                </c:pt>
                <c:pt idx="121">
                  <c:v>4.4029745343494078</c:v>
                </c:pt>
                <c:pt idx="122">
                  <c:v>4.3457626069354633</c:v>
                </c:pt>
                <c:pt idx="123">
                  <c:v>3.4822345058643536</c:v>
                </c:pt>
                <c:pt idx="124">
                  <c:v>3.603884072909918</c:v>
                </c:pt>
                <c:pt idx="125">
                  <c:v>4.5487443761399318</c:v>
                </c:pt>
                <c:pt idx="126">
                  <c:v>4.2715459340898798</c:v>
                </c:pt>
                <c:pt idx="127">
                  <c:v>4.3875542072962963</c:v>
                </c:pt>
                <c:pt idx="128">
                  <c:v>4.5479554709578007</c:v>
                </c:pt>
                <c:pt idx="129">
                  <c:v>5.4311313245892272</c:v>
                </c:pt>
                <c:pt idx="130">
                  <c:v>5.4813287844715273</c:v>
                </c:pt>
                <c:pt idx="131">
                  <c:v>3.3483918999933429</c:v>
                </c:pt>
                <c:pt idx="132">
                  <c:v>2.7707748176684772</c:v>
                </c:pt>
                <c:pt idx="133">
                  <c:v>3.3778765508466382</c:v>
                </c:pt>
                <c:pt idx="134">
                  <c:v>3.7103475079031552</c:v>
                </c:pt>
                <c:pt idx="135">
                  <c:v>3.7341135177415428</c:v>
                </c:pt>
                <c:pt idx="136">
                  <c:v>3.8861778346982403</c:v>
                </c:pt>
                <c:pt idx="137">
                  <c:v>4.0197746912445274</c:v>
                </c:pt>
                <c:pt idx="138">
                  <c:v>3.8884017130467412</c:v>
                </c:pt>
                <c:pt idx="139">
                  <c:v>4.0878262798379321</c:v>
                </c:pt>
                <c:pt idx="140">
                  <c:v>4.6215479885766353</c:v>
                </c:pt>
                <c:pt idx="141">
                  <c:v>5.2626146661978543</c:v>
                </c:pt>
                <c:pt idx="142">
                  <c:v>5.0063420774816629</c:v>
                </c:pt>
                <c:pt idx="143">
                  <c:v>4.6155072046839765</c:v>
                </c:pt>
                <c:pt idx="144">
                  <c:v>4.9201013089540373</c:v>
                </c:pt>
                <c:pt idx="145">
                  <c:v>5.0655514603187504</c:v>
                </c:pt>
                <c:pt idx="146">
                  <c:v>4.9677434457760734</c:v>
                </c:pt>
                <c:pt idx="147">
                  <c:v>4.7183973206671146</c:v>
                </c:pt>
                <c:pt idx="148">
                  <c:v>4.7790152269275836</c:v>
                </c:pt>
                <c:pt idx="149">
                  <c:v>4.8362815276978699</c:v>
                </c:pt>
                <c:pt idx="150">
                  <c:v>4.7599304307393968</c:v>
                </c:pt>
                <c:pt idx="151">
                  <c:v>4.372670342520407</c:v>
                </c:pt>
                <c:pt idx="152">
                  <c:v>4.4981990897210231</c:v>
                </c:pt>
                <c:pt idx="153">
                  <c:v>4.8310894370437723</c:v>
                </c:pt>
                <c:pt idx="154">
                  <c:v>4.5941867034041177</c:v>
                </c:pt>
                <c:pt idx="155">
                  <c:v>3.7817146714472383</c:v>
                </c:pt>
                <c:pt idx="156">
                  <c:v>3.0028916661362399</c:v>
                </c:pt>
                <c:pt idx="157">
                  <c:v>3.5017765462739696</c:v>
                </c:pt>
                <c:pt idx="158">
                  <c:v>3.4067814989083129</c:v>
                </c:pt>
                <c:pt idx="159">
                  <c:v>2.8309990589834952</c:v>
                </c:pt>
                <c:pt idx="160">
                  <c:v>2.4835525512499497</c:v>
                </c:pt>
                <c:pt idx="161">
                  <c:v>2.9254649168777682</c:v>
                </c:pt>
                <c:pt idx="162">
                  <c:v>2.8619928332574882</c:v>
                </c:pt>
                <c:pt idx="163">
                  <c:v>2.8662663252667175</c:v>
                </c:pt>
                <c:pt idx="164">
                  <c:v>2.9706782288953293</c:v>
                </c:pt>
                <c:pt idx="165">
                  <c:v>3.0415643385154971</c:v>
                </c:pt>
                <c:pt idx="166">
                  <c:v>3.0945831555792007</c:v>
                </c:pt>
                <c:pt idx="167">
                  <c:v>3.1666070024340822</c:v>
                </c:pt>
                <c:pt idx="168">
                  <c:v>3.2194028293077817</c:v>
                </c:pt>
                <c:pt idx="169">
                  <c:v>3.5419702212918511</c:v>
                </c:pt>
                <c:pt idx="170">
                  <c:v>3.5136824727325733</c:v>
                </c:pt>
                <c:pt idx="171">
                  <c:v>3.2345960118281956</c:v>
                </c:pt>
                <c:pt idx="172">
                  <c:v>2.9016647510799558</c:v>
                </c:pt>
                <c:pt idx="173">
                  <c:v>3.4052126141528292</c:v>
                </c:pt>
                <c:pt idx="174">
                  <c:v>3.2246911300253176</c:v>
                </c:pt>
                <c:pt idx="175">
                  <c:v>3.1316800258721584</c:v>
                </c:pt>
                <c:pt idx="176">
                  <c:v>2.9050981560175404</c:v>
                </c:pt>
                <c:pt idx="177">
                  <c:v>2.3606990125599312</c:v>
                </c:pt>
                <c:pt idx="178">
                  <c:v>2.6218313443390873</c:v>
                </c:pt>
                <c:pt idx="179">
                  <c:v>2.569453264266361</c:v>
                </c:pt>
                <c:pt idx="180">
                  <c:v>3.0223039150787741</c:v>
                </c:pt>
                <c:pt idx="181">
                  <c:v>3.4441471235741186</c:v>
                </c:pt>
                <c:pt idx="182">
                  <c:v>3.6009647744992033</c:v>
                </c:pt>
                <c:pt idx="183">
                  <c:v>3.7207971246132452</c:v>
                </c:pt>
                <c:pt idx="184">
                  <c:v>4.052179572860215</c:v>
                </c:pt>
                <c:pt idx="185">
                  <c:v>4.8003072103513356</c:v>
                </c:pt>
                <c:pt idx="186">
                  <c:v>4.2997599783511209</c:v>
                </c:pt>
                <c:pt idx="187">
                  <c:v>3.7267212402249528</c:v>
                </c:pt>
                <c:pt idx="188">
                  <c:v>3.4987316087331561</c:v>
                </c:pt>
                <c:pt idx="189">
                  <c:v>3.6691820972756721</c:v>
                </c:pt>
                <c:pt idx="190">
                  <c:v>3.8227688423702335</c:v>
                </c:pt>
                <c:pt idx="191">
                  <c:v>3.3935930177343185</c:v>
                </c:pt>
                <c:pt idx="192">
                  <c:v>3.2527577145270024</c:v>
                </c:pt>
                <c:pt idx="193">
                  <c:v>3.7294165311212071</c:v>
                </c:pt>
                <c:pt idx="194">
                  <c:v>3.7709144544211428</c:v>
                </c:pt>
                <c:pt idx="195">
                  <c:v>3.4926721803049157</c:v>
                </c:pt>
                <c:pt idx="196">
                  <c:v>3.4105310387715111</c:v>
                </c:pt>
                <c:pt idx="197">
                  <c:v>3.5844987340331125</c:v>
                </c:pt>
                <c:pt idx="198">
                  <c:v>3.6165808629110048</c:v>
                </c:pt>
                <c:pt idx="199">
                  <c:v>3.3324198122698583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3A-42F9-B9BE-6C217423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8016"/>
        <c:axId val="1815715088"/>
      </c:lineChart>
      <c:catAx>
        <c:axId val="181570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508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5088"/>
        <c:scaling>
          <c:orientation val="minMax"/>
          <c:max val="5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8016"/>
        <c:crosses val="autoZero"/>
        <c:crossBetween val="between"/>
        <c:majorUnit val="0.5"/>
      </c:valAx>
      <c:catAx>
        <c:axId val="181569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31952"/>
        <c:crosses val="autoZero"/>
        <c:auto val="1"/>
        <c:lblAlgn val="ctr"/>
        <c:lblOffset val="100"/>
        <c:noMultiLvlLbl val="0"/>
      </c:catAx>
      <c:valAx>
        <c:axId val="181573195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698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01342282147"/>
          <c:y val="0.16319444444444542"/>
          <c:w val="0.39709172259507852"/>
          <c:h val="4.3402777777777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3117311678322091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17827719451735"/>
          <c:w val="0.8624170494453575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'Gasoline-M'!$E$41:$E$640</c:f>
              <c:numCache>
                <c:formatCode>General</c:formatCode>
                <c:ptCount val="600"/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5-47FB-BD7D-1E204318C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6512"/>
        <c:axId val="181570203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'Gasoline-M'!$C$41:$C$640</c:f>
              <c:numCache>
                <c:formatCode>0.00</c:formatCode>
                <c:ptCount val="600"/>
                <c:pt idx="0">
                  <c:v>0.60499999999999998</c:v>
                </c:pt>
                <c:pt idx="1">
                  <c:v>0.6</c:v>
                </c:pt>
                <c:pt idx="2">
                  <c:v>0.59399999999999997</c:v>
                </c:pt>
                <c:pt idx="3">
                  <c:v>0.59199999999999997</c:v>
                </c:pt>
                <c:pt idx="4">
                  <c:v>0.6</c:v>
                </c:pt>
                <c:pt idx="5">
                  <c:v>0.61599999999999999</c:v>
                </c:pt>
                <c:pt idx="6">
                  <c:v>0.623</c:v>
                </c:pt>
                <c:pt idx="7">
                  <c:v>0.628</c:v>
                </c:pt>
                <c:pt idx="8">
                  <c:v>0.63</c:v>
                </c:pt>
                <c:pt idx="9">
                  <c:v>0.629</c:v>
                </c:pt>
                <c:pt idx="10">
                  <c:v>0.629</c:v>
                </c:pt>
                <c:pt idx="11">
                  <c:v>0.626</c:v>
                </c:pt>
                <c:pt idx="12">
                  <c:v>0.627</c:v>
                </c:pt>
                <c:pt idx="13">
                  <c:v>0.63700000000000001</c:v>
                </c:pt>
                <c:pt idx="14">
                  <c:v>0.64300000000000002</c:v>
                </c:pt>
                <c:pt idx="15">
                  <c:v>0.65100000000000002</c:v>
                </c:pt>
                <c:pt idx="16">
                  <c:v>0.65900000000000003</c:v>
                </c:pt>
                <c:pt idx="17">
                  <c:v>0.66500000000000004</c:v>
                </c:pt>
                <c:pt idx="18">
                  <c:v>0.66700000000000004</c:v>
                </c:pt>
                <c:pt idx="19">
                  <c:v>0.66700000000000004</c:v>
                </c:pt>
                <c:pt idx="20">
                  <c:v>0.66600000000000004</c:v>
                </c:pt>
                <c:pt idx="21">
                  <c:v>0.66500000000000004</c:v>
                </c:pt>
                <c:pt idx="22">
                  <c:v>0.66400000000000003</c:v>
                </c:pt>
                <c:pt idx="23">
                  <c:v>0.66500000000000004</c:v>
                </c:pt>
                <c:pt idx="24">
                  <c:v>0.64800000000000002</c:v>
                </c:pt>
                <c:pt idx="25">
                  <c:v>0.64700000000000002</c:v>
                </c:pt>
                <c:pt idx="26">
                  <c:v>0.64700000000000002</c:v>
                </c:pt>
                <c:pt idx="27">
                  <c:v>0.64900000000000002</c:v>
                </c:pt>
                <c:pt idx="28">
                  <c:v>0.65500000000000003</c:v>
                </c:pt>
                <c:pt idx="29">
                  <c:v>0.66300000000000003</c:v>
                </c:pt>
                <c:pt idx="30">
                  <c:v>0.67400000000000004</c:v>
                </c:pt>
                <c:pt idx="31">
                  <c:v>0.68200000000000005</c:v>
                </c:pt>
                <c:pt idx="32">
                  <c:v>0.68799999999999994</c:v>
                </c:pt>
                <c:pt idx="33">
                  <c:v>0.69</c:v>
                </c:pt>
                <c:pt idx="34">
                  <c:v>0.69499999999999995</c:v>
                </c:pt>
                <c:pt idx="35">
                  <c:v>0.70499999999999996</c:v>
                </c:pt>
                <c:pt idx="36">
                  <c:v>0.71599999999999997</c:v>
                </c:pt>
                <c:pt idx="37">
                  <c:v>0.73</c:v>
                </c:pt>
                <c:pt idx="38">
                  <c:v>0.755</c:v>
                </c:pt>
                <c:pt idx="39">
                  <c:v>0.80200000000000005</c:v>
                </c:pt>
                <c:pt idx="40">
                  <c:v>0.84399999999999997</c:v>
                </c:pt>
                <c:pt idx="41">
                  <c:v>0.90100000000000002</c:v>
                </c:pt>
                <c:pt idx="42">
                  <c:v>0.94899999999999995</c:v>
                </c:pt>
                <c:pt idx="43">
                  <c:v>0.98799999999999999</c:v>
                </c:pt>
                <c:pt idx="44">
                  <c:v>1.02</c:v>
                </c:pt>
                <c:pt idx="45">
                  <c:v>1.028</c:v>
                </c:pt>
                <c:pt idx="46">
                  <c:v>1.0409999999999999</c:v>
                </c:pt>
                <c:pt idx="47">
                  <c:v>1.0649999999999999</c:v>
                </c:pt>
                <c:pt idx="48">
                  <c:v>1.131</c:v>
                </c:pt>
                <c:pt idx="49">
                  <c:v>1.2070000000000001</c:v>
                </c:pt>
                <c:pt idx="50">
                  <c:v>1.252</c:v>
                </c:pt>
                <c:pt idx="51">
                  <c:v>1.264</c:v>
                </c:pt>
                <c:pt idx="52">
                  <c:v>1.266</c:v>
                </c:pt>
                <c:pt idx="53">
                  <c:v>1.2689999999999999</c:v>
                </c:pt>
                <c:pt idx="54">
                  <c:v>1.2709999999999999</c:v>
                </c:pt>
                <c:pt idx="55">
                  <c:v>1.2669999999999999</c:v>
                </c:pt>
                <c:pt idx="56">
                  <c:v>1.2569999999999999</c:v>
                </c:pt>
                <c:pt idx="57">
                  <c:v>1.25</c:v>
                </c:pt>
                <c:pt idx="58">
                  <c:v>1.25</c:v>
                </c:pt>
                <c:pt idx="59">
                  <c:v>1.258</c:v>
                </c:pt>
                <c:pt idx="60">
                  <c:v>1.298</c:v>
                </c:pt>
                <c:pt idx="61">
                  <c:v>1.3819999999999999</c:v>
                </c:pt>
                <c:pt idx="62">
                  <c:v>1.417</c:v>
                </c:pt>
                <c:pt idx="63">
                  <c:v>1.4119999999999999</c:v>
                </c:pt>
                <c:pt idx="64">
                  <c:v>1.4</c:v>
                </c:pt>
                <c:pt idx="65">
                  <c:v>1.391</c:v>
                </c:pt>
                <c:pt idx="66">
                  <c:v>1.3819999999999999</c:v>
                </c:pt>
                <c:pt idx="67">
                  <c:v>1.3759999999999999</c:v>
                </c:pt>
                <c:pt idx="68">
                  <c:v>1.3759999999999999</c:v>
                </c:pt>
                <c:pt idx="69">
                  <c:v>1.371</c:v>
                </c:pt>
                <c:pt idx="70">
                  <c:v>1.369</c:v>
                </c:pt>
                <c:pt idx="71">
                  <c:v>1.365</c:v>
                </c:pt>
                <c:pt idx="72">
                  <c:v>1.3125599999999999</c:v>
                </c:pt>
                <c:pt idx="73">
                  <c:v>1.29098</c:v>
                </c:pt>
                <c:pt idx="74">
                  <c:v>1.24797</c:v>
                </c:pt>
                <c:pt idx="75">
                  <c:v>1.1973199999999999</c:v>
                </c:pt>
                <c:pt idx="76">
                  <c:v>1.2080900000000001</c:v>
                </c:pt>
                <c:pt idx="77">
                  <c:v>1.2765599999999999</c:v>
                </c:pt>
                <c:pt idx="78">
                  <c:v>1.29593</c:v>
                </c:pt>
                <c:pt idx="79">
                  <c:v>1.2895700000000001</c:v>
                </c:pt>
                <c:pt idx="80">
                  <c:v>1.2700199999999999</c:v>
                </c:pt>
                <c:pt idx="81">
                  <c:v>1.25759</c:v>
                </c:pt>
                <c:pt idx="82">
                  <c:v>1.2421500000000001</c:v>
                </c:pt>
                <c:pt idx="83">
                  <c:v>1.21353</c:v>
                </c:pt>
                <c:pt idx="84">
                  <c:v>1.1848000000000001</c:v>
                </c:pt>
                <c:pt idx="85">
                  <c:v>1.1442600000000001</c:v>
                </c:pt>
                <c:pt idx="86">
                  <c:v>1.11622</c:v>
                </c:pt>
                <c:pt idx="87">
                  <c:v>1.1873400000000001</c:v>
                </c:pt>
                <c:pt idx="88">
                  <c:v>1.2300500000000001</c:v>
                </c:pt>
                <c:pt idx="89">
                  <c:v>1.2446200000000001</c:v>
                </c:pt>
                <c:pt idx="90">
                  <c:v>1.25302</c:v>
                </c:pt>
                <c:pt idx="91">
                  <c:v>1.2516499999999999</c:v>
                </c:pt>
                <c:pt idx="92">
                  <c:v>1.23708</c:v>
                </c:pt>
                <c:pt idx="93">
                  <c:v>1.21767</c:v>
                </c:pt>
                <c:pt idx="94">
                  <c:v>1.2002299999999999</c:v>
                </c:pt>
                <c:pt idx="95">
                  <c:v>1.18458</c:v>
                </c:pt>
                <c:pt idx="96">
                  <c:v>1.17134</c:v>
                </c:pt>
                <c:pt idx="97">
                  <c:v>1.16672</c:v>
                </c:pt>
                <c:pt idx="98">
                  <c:v>1.1737200000000001</c:v>
                </c:pt>
                <c:pt idx="99">
                  <c:v>1.1992700000000001</c:v>
                </c:pt>
                <c:pt idx="100">
                  <c:v>1.2071099999999999</c:v>
                </c:pt>
                <c:pt idx="101">
                  <c:v>1.19675</c:v>
                </c:pt>
                <c:pt idx="102">
                  <c:v>1.17727</c:v>
                </c:pt>
                <c:pt idx="103">
                  <c:v>1.1629100000000001</c:v>
                </c:pt>
                <c:pt idx="104">
                  <c:v>1.16638</c:v>
                </c:pt>
                <c:pt idx="105">
                  <c:v>1.1720200000000001</c:v>
                </c:pt>
                <c:pt idx="106">
                  <c:v>1.1665700000000001</c:v>
                </c:pt>
                <c:pt idx="107">
                  <c:v>1.1469499999999999</c:v>
                </c:pt>
                <c:pt idx="108">
                  <c:v>1.1031</c:v>
                </c:pt>
                <c:pt idx="109">
                  <c:v>1.0884400000000001</c:v>
                </c:pt>
                <c:pt idx="110">
                  <c:v>1.1225400000000001</c:v>
                </c:pt>
                <c:pt idx="111">
                  <c:v>1.17719</c:v>
                </c:pt>
                <c:pt idx="112">
                  <c:v>1.2020900000000001</c:v>
                </c:pt>
                <c:pt idx="113">
                  <c:v>1.20879</c:v>
                </c:pt>
                <c:pt idx="114">
                  <c:v>1.2073799999999999</c:v>
                </c:pt>
                <c:pt idx="115">
                  <c:v>1.1960200000000001</c:v>
                </c:pt>
                <c:pt idx="116">
                  <c:v>1.1794199999999999</c:v>
                </c:pt>
                <c:pt idx="117">
                  <c:v>1.167</c:v>
                </c:pt>
                <c:pt idx="118">
                  <c:v>1.1665700000000001</c:v>
                </c:pt>
                <c:pt idx="119">
                  <c:v>1.1619999999999999</c:v>
                </c:pt>
                <c:pt idx="120">
                  <c:v>1.1492599999999999</c:v>
                </c:pt>
                <c:pt idx="121">
                  <c:v>1.0773999999999999</c:v>
                </c:pt>
                <c:pt idx="122">
                  <c:v>0.94391000000000003</c:v>
                </c:pt>
                <c:pt idx="123">
                  <c:v>0.85906000000000005</c:v>
                </c:pt>
                <c:pt idx="124">
                  <c:v>0.89298999999999995</c:v>
                </c:pt>
                <c:pt idx="125">
                  <c:v>0.92178000000000004</c:v>
                </c:pt>
                <c:pt idx="126">
                  <c:v>0.85412999999999994</c:v>
                </c:pt>
                <c:pt idx="127">
                  <c:v>0.80864999999999998</c:v>
                </c:pt>
                <c:pt idx="128">
                  <c:v>0.82216</c:v>
                </c:pt>
                <c:pt idx="129">
                  <c:v>0.79266999999999999</c:v>
                </c:pt>
                <c:pt idx="130">
                  <c:v>0.7792</c:v>
                </c:pt>
                <c:pt idx="131">
                  <c:v>0.77564</c:v>
                </c:pt>
                <c:pt idx="132">
                  <c:v>0.81608000000000003</c:v>
                </c:pt>
                <c:pt idx="133">
                  <c:v>0.86163999999999996</c:v>
                </c:pt>
                <c:pt idx="134">
                  <c:v>0.87465999999999999</c:v>
                </c:pt>
                <c:pt idx="135">
                  <c:v>0.90522999999999998</c:v>
                </c:pt>
                <c:pt idx="136">
                  <c:v>0.91105999999999998</c:v>
                </c:pt>
                <c:pt idx="137">
                  <c:v>0.92479</c:v>
                </c:pt>
                <c:pt idx="138">
                  <c:v>0.93542000000000003</c:v>
                </c:pt>
                <c:pt idx="139">
                  <c:v>0.96118999999999999</c:v>
                </c:pt>
                <c:pt idx="140">
                  <c:v>0.95262000000000002</c:v>
                </c:pt>
                <c:pt idx="141">
                  <c:v>0.93818999999999997</c:v>
                </c:pt>
                <c:pt idx="142">
                  <c:v>0.93474999999999997</c:v>
                </c:pt>
                <c:pt idx="143">
                  <c:v>0.91413</c:v>
                </c:pt>
                <c:pt idx="144">
                  <c:v>0.88734000000000002</c:v>
                </c:pt>
                <c:pt idx="145">
                  <c:v>0.86967000000000005</c:v>
                </c:pt>
                <c:pt idx="146">
                  <c:v>0.86663000000000001</c:v>
                </c:pt>
                <c:pt idx="147">
                  <c:v>0.90120999999999996</c:v>
                </c:pt>
                <c:pt idx="148">
                  <c:v>0.92510999999999999</c:v>
                </c:pt>
                <c:pt idx="149">
                  <c:v>0.92178000000000004</c:v>
                </c:pt>
                <c:pt idx="150">
                  <c:v>0.93140000000000001</c:v>
                </c:pt>
                <c:pt idx="151">
                  <c:v>0.95316999999999996</c:v>
                </c:pt>
                <c:pt idx="152">
                  <c:v>0.93655999999999995</c:v>
                </c:pt>
                <c:pt idx="153">
                  <c:v>0.91912000000000005</c:v>
                </c:pt>
                <c:pt idx="154">
                  <c:v>0.90764999999999996</c:v>
                </c:pt>
                <c:pt idx="155">
                  <c:v>0.88302000000000003</c:v>
                </c:pt>
                <c:pt idx="156">
                  <c:v>0.87228000000000006</c:v>
                </c:pt>
                <c:pt idx="157">
                  <c:v>0.88270999999999999</c:v>
                </c:pt>
                <c:pt idx="158">
                  <c:v>0.90276000000000001</c:v>
                </c:pt>
                <c:pt idx="159">
                  <c:v>1.0366899999999999</c:v>
                </c:pt>
                <c:pt idx="160">
                  <c:v>1.08969</c:v>
                </c:pt>
                <c:pt idx="161">
                  <c:v>1.08134</c:v>
                </c:pt>
                <c:pt idx="162">
                  <c:v>1.0568500000000001</c:v>
                </c:pt>
                <c:pt idx="163">
                  <c:v>1.0234099999999999</c:v>
                </c:pt>
                <c:pt idx="164">
                  <c:v>0.99175999999999997</c:v>
                </c:pt>
                <c:pt idx="165">
                  <c:v>0.98936999999999997</c:v>
                </c:pt>
                <c:pt idx="166">
                  <c:v>0.95782999999999996</c:v>
                </c:pt>
                <c:pt idx="167">
                  <c:v>0.93318999999999996</c:v>
                </c:pt>
                <c:pt idx="168">
                  <c:v>0.99672000000000005</c:v>
                </c:pt>
                <c:pt idx="169">
                  <c:v>0.99411000000000005</c:v>
                </c:pt>
                <c:pt idx="170">
                  <c:v>0.98606000000000005</c:v>
                </c:pt>
                <c:pt idx="171">
                  <c:v>1.01562</c:v>
                </c:pt>
                <c:pt idx="172">
                  <c:v>1.03148</c:v>
                </c:pt>
                <c:pt idx="173">
                  <c:v>1.05525</c:v>
                </c:pt>
                <c:pt idx="174">
                  <c:v>1.0488200000000001</c:v>
                </c:pt>
                <c:pt idx="175">
                  <c:v>1.15689</c:v>
                </c:pt>
                <c:pt idx="176">
                  <c:v>1.2577</c:v>
                </c:pt>
                <c:pt idx="177">
                  <c:v>1.34162</c:v>
                </c:pt>
                <c:pt idx="178">
                  <c:v>1.33717</c:v>
                </c:pt>
                <c:pt idx="179">
                  <c:v>1.3085199999999999</c:v>
                </c:pt>
                <c:pt idx="180">
                  <c:v>1.18</c:v>
                </c:pt>
                <c:pt idx="181">
                  <c:v>1.0942499999999999</c:v>
                </c:pt>
                <c:pt idx="182">
                  <c:v>1.04</c:v>
                </c:pt>
                <c:pt idx="183">
                  <c:v>1.0762</c:v>
                </c:pt>
                <c:pt idx="184">
                  <c:v>1.12575</c:v>
                </c:pt>
                <c:pt idx="185">
                  <c:v>1.12825</c:v>
                </c:pt>
                <c:pt idx="186">
                  <c:v>1.0955999999999999</c:v>
                </c:pt>
                <c:pt idx="187">
                  <c:v>1.1147499999999999</c:v>
                </c:pt>
                <c:pt idx="188">
                  <c:v>1.1092</c:v>
                </c:pt>
                <c:pt idx="189">
                  <c:v>1.0880000000000001</c:v>
                </c:pt>
                <c:pt idx="190">
                  <c:v>1.099</c:v>
                </c:pt>
                <c:pt idx="191">
                  <c:v>1.0762</c:v>
                </c:pt>
                <c:pt idx="192">
                  <c:v>1.022</c:v>
                </c:pt>
                <c:pt idx="193">
                  <c:v>1.006</c:v>
                </c:pt>
                <c:pt idx="194">
                  <c:v>1.0125999999999999</c:v>
                </c:pt>
                <c:pt idx="195">
                  <c:v>1.05175</c:v>
                </c:pt>
                <c:pt idx="196">
                  <c:v>1.1072500000000001</c:v>
                </c:pt>
                <c:pt idx="197">
                  <c:v>1.1448</c:v>
                </c:pt>
                <c:pt idx="198">
                  <c:v>1.1365000000000001</c:v>
                </c:pt>
                <c:pt idx="199">
                  <c:v>1.1217999999999999</c:v>
                </c:pt>
                <c:pt idx="200">
                  <c:v>1.1214999999999999</c:v>
                </c:pt>
                <c:pt idx="201">
                  <c:v>1.1140000000000001</c:v>
                </c:pt>
                <c:pt idx="202">
                  <c:v>1.1112</c:v>
                </c:pt>
                <c:pt idx="203">
                  <c:v>1.0774999999999999</c:v>
                </c:pt>
                <c:pt idx="204">
                  <c:v>1.06175</c:v>
                </c:pt>
                <c:pt idx="205">
                  <c:v>1.0542499999999999</c:v>
                </c:pt>
                <c:pt idx="206">
                  <c:v>1.0522</c:v>
                </c:pt>
                <c:pt idx="207">
                  <c:v>1.0780000000000001</c:v>
                </c:pt>
                <c:pt idx="208">
                  <c:v>1.1004</c:v>
                </c:pt>
                <c:pt idx="209">
                  <c:v>1.0972500000000001</c:v>
                </c:pt>
                <c:pt idx="210">
                  <c:v>1.07775</c:v>
                </c:pt>
                <c:pt idx="211">
                  <c:v>1.0616000000000001</c:v>
                </c:pt>
                <c:pt idx="212">
                  <c:v>1.0495000000000001</c:v>
                </c:pt>
                <c:pt idx="213">
                  <c:v>1.09175</c:v>
                </c:pt>
                <c:pt idx="214">
                  <c:v>1.0664</c:v>
                </c:pt>
                <c:pt idx="215">
                  <c:v>1.014</c:v>
                </c:pt>
                <c:pt idx="216">
                  <c:v>0.99839999999999995</c:v>
                </c:pt>
                <c:pt idx="217">
                  <c:v>1.0089999999999999</c:v>
                </c:pt>
                <c:pt idx="218">
                  <c:v>1.0077499999999999</c:v>
                </c:pt>
                <c:pt idx="219">
                  <c:v>1.02725</c:v>
                </c:pt>
                <c:pt idx="220">
                  <c:v>1.0474000000000001</c:v>
                </c:pt>
                <c:pt idx="221">
                  <c:v>1.0780000000000001</c:v>
                </c:pt>
                <c:pt idx="222">
                  <c:v>1.10575</c:v>
                </c:pt>
                <c:pt idx="223">
                  <c:v>1.1548</c:v>
                </c:pt>
                <c:pt idx="224">
                  <c:v>1.14375</c:v>
                </c:pt>
                <c:pt idx="225">
                  <c:v>1.1135999999999999</c:v>
                </c:pt>
                <c:pt idx="226">
                  <c:v>1.11575</c:v>
                </c:pt>
                <c:pt idx="227">
                  <c:v>1.0905</c:v>
                </c:pt>
                <c:pt idx="228">
                  <c:v>1.0818000000000001</c:v>
                </c:pt>
                <c:pt idx="229">
                  <c:v>1.0725</c:v>
                </c:pt>
                <c:pt idx="230">
                  <c:v>1.0720000000000001</c:v>
                </c:pt>
                <c:pt idx="231">
                  <c:v>1.1112500000000001</c:v>
                </c:pt>
                <c:pt idx="232">
                  <c:v>1.1783999999999999</c:v>
                </c:pt>
                <c:pt idx="233">
                  <c:v>1.1915</c:v>
                </c:pt>
                <c:pt idx="234">
                  <c:v>1.1537999999999999</c:v>
                </c:pt>
                <c:pt idx="235">
                  <c:v>1.1232500000000001</c:v>
                </c:pt>
                <c:pt idx="236">
                  <c:v>1.1107499999999999</c:v>
                </c:pt>
                <c:pt idx="237">
                  <c:v>1.0871999999999999</c:v>
                </c:pt>
                <c:pt idx="238">
                  <c:v>1.0622499999999999</c:v>
                </c:pt>
                <c:pt idx="239">
                  <c:v>1.07125</c:v>
                </c:pt>
                <c:pt idx="240">
                  <c:v>1.0904</c:v>
                </c:pt>
                <c:pt idx="241">
                  <c:v>1.0892500000000001</c:v>
                </c:pt>
                <c:pt idx="242">
                  <c:v>1.137</c:v>
                </c:pt>
                <c:pt idx="243">
                  <c:v>1.2305999999999999</c:v>
                </c:pt>
                <c:pt idx="244">
                  <c:v>1.27915</c:v>
                </c:pt>
                <c:pt idx="245">
                  <c:v>1.2558</c:v>
                </c:pt>
                <c:pt idx="246">
                  <c:v>1.22722</c:v>
                </c:pt>
                <c:pt idx="247">
                  <c:v>1.2064999999999999</c:v>
                </c:pt>
                <c:pt idx="248">
                  <c:v>1.2021599999999999</c:v>
                </c:pt>
                <c:pt idx="249">
                  <c:v>1.204</c:v>
                </c:pt>
                <c:pt idx="250">
                  <c:v>1.2322500000000001</c:v>
                </c:pt>
                <c:pt idx="251">
                  <c:v>1.2352000000000001</c:v>
                </c:pt>
                <c:pt idx="252">
                  <c:v>1.2362500000000001</c:v>
                </c:pt>
                <c:pt idx="253">
                  <c:v>1.23</c:v>
                </c:pt>
                <c:pt idx="254">
                  <c:v>1.2050000000000001</c:v>
                </c:pt>
                <c:pt idx="255">
                  <c:v>1.1990000000000001</c:v>
                </c:pt>
                <c:pt idx="256">
                  <c:v>1.20025</c:v>
                </c:pt>
                <c:pt idx="257">
                  <c:v>1.1976</c:v>
                </c:pt>
                <c:pt idx="258">
                  <c:v>1.17425</c:v>
                </c:pt>
                <c:pt idx="259">
                  <c:v>1.2235</c:v>
                </c:pt>
                <c:pt idx="260">
                  <c:v>1.2314000000000001</c:v>
                </c:pt>
                <c:pt idx="261">
                  <c:v>1.19675</c:v>
                </c:pt>
                <c:pt idx="262">
                  <c:v>1.17075</c:v>
                </c:pt>
                <c:pt idx="263">
                  <c:v>1.1314</c:v>
                </c:pt>
                <c:pt idx="264">
                  <c:v>1.0862499999999999</c:v>
                </c:pt>
                <c:pt idx="265">
                  <c:v>1.0489999999999999</c:v>
                </c:pt>
                <c:pt idx="266">
                  <c:v>1.0167999999999999</c:v>
                </c:pt>
                <c:pt idx="267">
                  <c:v>1.0302500000000001</c:v>
                </c:pt>
                <c:pt idx="268">
                  <c:v>1.0634999999999999</c:v>
                </c:pt>
                <c:pt idx="269">
                  <c:v>1.0644</c:v>
                </c:pt>
                <c:pt idx="270">
                  <c:v>1.05525</c:v>
                </c:pt>
                <c:pt idx="271">
                  <c:v>1.026</c:v>
                </c:pt>
                <c:pt idx="272">
                  <c:v>1.00925</c:v>
                </c:pt>
                <c:pt idx="273">
                  <c:v>1.01875</c:v>
                </c:pt>
                <c:pt idx="274">
                  <c:v>0.99539999999999995</c:v>
                </c:pt>
                <c:pt idx="275">
                  <c:v>0.94499999999999995</c:v>
                </c:pt>
                <c:pt idx="276">
                  <c:v>0.93899999999999995</c:v>
                </c:pt>
                <c:pt idx="277">
                  <c:v>0.92049999999999998</c:v>
                </c:pt>
                <c:pt idx="278">
                  <c:v>0.98199999999999998</c:v>
                </c:pt>
                <c:pt idx="279">
                  <c:v>1.131</c:v>
                </c:pt>
                <c:pt idx="280">
                  <c:v>1.1306</c:v>
                </c:pt>
                <c:pt idx="281">
                  <c:v>1.11425</c:v>
                </c:pt>
                <c:pt idx="282">
                  <c:v>1.1575</c:v>
                </c:pt>
                <c:pt idx="283">
                  <c:v>1.2208000000000001</c:v>
                </c:pt>
                <c:pt idx="284">
                  <c:v>1.2555000000000001</c:v>
                </c:pt>
                <c:pt idx="285">
                  <c:v>1.2442500000000001</c:v>
                </c:pt>
                <c:pt idx="286">
                  <c:v>1.2514000000000001</c:v>
                </c:pt>
                <c:pt idx="287">
                  <c:v>1.2725</c:v>
                </c:pt>
                <c:pt idx="288">
                  <c:v>1.2887999999999999</c:v>
                </c:pt>
                <c:pt idx="289">
                  <c:v>1.377</c:v>
                </c:pt>
                <c:pt idx="290">
                  <c:v>1.5162500000000001</c:v>
                </c:pt>
                <c:pt idx="291">
                  <c:v>1.46475</c:v>
                </c:pt>
                <c:pt idx="292">
                  <c:v>1.4867999999999999</c:v>
                </c:pt>
                <c:pt idx="293">
                  <c:v>1.6332500000000001</c:v>
                </c:pt>
                <c:pt idx="294">
                  <c:v>1.5509999999999999</c:v>
                </c:pt>
                <c:pt idx="295">
                  <c:v>1.4644999999999999</c:v>
                </c:pt>
                <c:pt idx="296">
                  <c:v>1.5502499999999999</c:v>
                </c:pt>
                <c:pt idx="297">
                  <c:v>1.5322</c:v>
                </c:pt>
                <c:pt idx="298">
                  <c:v>1.51725</c:v>
                </c:pt>
                <c:pt idx="299">
                  <c:v>1.44275</c:v>
                </c:pt>
                <c:pt idx="300">
                  <c:v>1.4472</c:v>
                </c:pt>
                <c:pt idx="301">
                  <c:v>1.4497500000000001</c:v>
                </c:pt>
                <c:pt idx="302">
                  <c:v>1.4092499999999999</c:v>
                </c:pt>
                <c:pt idx="303">
                  <c:v>1.5516000000000001</c:v>
                </c:pt>
                <c:pt idx="304">
                  <c:v>1.7017500000000001</c:v>
                </c:pt>
                <c:pt idx="305">
                  <c:v>1.61625</c:v>
                </c:pt>
                <c:pt idx="306">
                  <c:v>1.4206000000000001</c:v>
                </c:pt>
                <c:pt idx="307">
                  <c:v>1.42075</c:v>
                </c:pt>
                <c:pt idx="308">
                  <c:v>1.5215000000000001</c:v>
                </c:pt>
                <c:pt idx="309">
                  <c:v>1.3153999999999999</c:v>
                </c:pt>
                <c:pt idx="310">
                  <c:v>1.1705000000000001</c:v>
                </c:pt>
                <c:pt idx="311">
                  <c:v>1.0860000000000001</c:v>
                </c:pt>
                <c:pt idx="312">
                  <c:v>1.1072500000000001</c:v>
                </c:pt>
                <c:pt idx="313">
                  <c:v>1.11375</c:v>
                </c:pt>
                <c:pt idx="314">
                  <c:v>1.24925</c:v>
                </c:pt>
                <c:pt idx="315">
                  <c:v>1.397</c:v>
                </c:pt>
                <c:pt idx="316">
                  <c:v>1.39175</c:v>
                </c:pt>
                <c:pt idx="317">
                  <c:v>1.38225</c:v>
                </c:pt>
                <c:pt idx="318">
                  <c:v>1.397</c:v>
                </c:pt>
                <c:pt idx="319">
                  <c:v>1.39575</c:v>
                </c:pt>
                <c:pt idx="320">
                  <c:v>1.3996</c:v>
                </c:pt>
                <c:pt idx="321">
                  <c:v>1.4452499999999999</c:v>
                </c:pt>
                <c:pt idx="322">
                  <c:v>1.419</c:v>
                </c:pt>
                <c:pt idx="323">
                  <c:v>1.3857999999999999</c:v>
                </c:pt>
                <c:pt idx="324">
                  <c:v>1.4575</c:v>
                </c:pt>
                <c:pt idx="325">
                  <c:v>1.613</c:v>
                </c:pt>
                <c:pt idx="326">
                  <c:v>1.6930000000000001</c:v>
                </c:pt>
                <c:pt idx="327">
                  <c:v>1.589</c:v>
                </c:pt>
                <c:pt idx="328">
                  <c:v>1.49725</c:v>
                </c:pt>
                <c:pt idx="329">
                  <c:v>1.4927999999999999</c:v>
                </c:pt>
                <c:pt idx="330">
                  <c:v>1.5125</c:v>
                </c:pt>
                <c:pt idx="331">
                  <c:v>1.62025</c:v>
                </c:pt>
                <c:pt idx="332">
                  <c:v>1.6788000000000001</c:v>
                </c:pt>
                <c:pt idx="333">
                  <c:v>1.5634999999999999</c:v>
                </c:pt>
                <c:pt idx="334">
                  <c:v>1.512</c:v>
                </c:pt>
                <c:pt idx="335">
                  <c:v>1.4787999999999999</c:v>
                </c:pt>
                <c:pt idx="336">
                  <c:v>1.57175</c:v>
                </c:pt>
                <c:pt idx="337">
                  <c:v>1.6475</c:v>
                </c:pt>
                <c:pt idx="338">
                  <c:v>1.736</c:v>
                </c:pt>
                <c:pt idx="339">
                  <c:v>1.79775</c:v>
                </c:pt>
                <c:pt idx="340">
                  <c:v>1.9834000000000001</c:v>
                </c:pt>
                <c:pt idx="341">
                  <c:v>1.9692499999999999</c:v>
                </c:pt>
                <c:pt idx="342">
                  <c:v>1.9112499999999999</c:v>
                </c:pt>
                <c:pt idx="343">
                  <c:v>1.8779999999999999</c:v>
                </c:pt>
                <c:pt idx="344">
                  <c:v>1.86975</c:v>
                </c:pt>
                <c:pt idx="345">
                  <c:v>1.9995000000000001</c:v>
                </c:pt>
                <c:pt idx="346">
                  <c:v>1.9794</c:v>
                </c:pt>
                <c:pt idx="347">
                  <c:v>1.841</c:v>
                </c:pt>
                <c:pt idx="348">
                  <c:v>1.8308</c:v>
                </c:pt>
                <c:pt idx="349">
                  <c:v>1.91</c:v>
                </c:pt>
                <c:pt idx="350">
                  <c:v>2.07925</c:v>
                </c:pt>
                <c:pt idx="351">
                  <c:v>2.2425000000000002</c:v>
                </c:pt>
                <c:pt idx="352">
                  <c:v>2.1612</c:v>
                </c:pt>
                <c:pt idx="353">
                  <c:v>2.1555</c:v>
                </c:pt>
                <c:pt idx="354">
                  <c:v>2.29</c:v>
                </c:pt>
                <c:pt idx="355">
                  <c:v>2.4862000000000002</c:v>
                </c:pt>
                <c:pt idx="356">
                  <c:v>2.9032499999999999</c:v>
                </c:pt>
                <c:pt idx="357">
                  <c:v>2.7168000000000001</c:v>
                </c:pt>
                <c:pt idx="358">
                  <c:v>2.2567499999999998</c:v>
                </c:pt>
                <c:pt idx="359">
                  <c:v>2.1850000000000001</c:v>
                </c:pt>
                <c:pt idx="360">
                  <c:v>2.3155999999999999</c:v>
                </c:pt>
                <c:pt idx="361">
                  <c:v>2.2799999999999998</c:v>
                </c:pt>
                <c:pt idx="362">
                  <c:v>2.42475</c:v>
                </c:pt>
                <c:pt idx="363">
                  <c:v>2.742</c:v>
                </c:pt>
                <c:pt idx="364">
                  <c:v>2.9068000000000001</c:v>
                </c:pt>
                <c:pt idx="365">
                  <c:v>2.8845000000000001</c:v>
                </c:pt>
                <c:pt idx="366">
                  <c:v>2.9805999999999999</c:v>
                </c:pt>
                <c:pt idx="367">
                  <c:v>2.9517500000000001</c:v>
                </c:pt>
                <c:pt idx="368">
                  <c:v>2.5550000000000002</c:v>
                </c:pt>
                <c:pt idx="369">
                  <c:v>2.2446000000000002</c:v>
                </c:pt>
                <c:pt idx="370">
                  <c:v>2.22925</c:v>
                </c:pt>
                <c:pt idx="371">
                  <c:v>2.3127499999999999</c:v>
                </c:pt>
                <c:pt idx="372">
                  <c:v>2.2397999999999998</c:v>
                </c:pt>
                <c:pt idx="373">
                  <c:v>2.2777500000000002</c:v>
                </c:pt>
                <c:pt idx="374">
                  <c:v>2.5627499999999999</c:v>
                </c:pt>
                <c:pt idx="375">
                  <c:v>2.8450000000000002</c:v>
                </c:pt>
                <c:pt idx="376">
                  <c:v>3.1459999999999999</c:v>
                </c:pt>
                <c:pt idx="377">
                  <c:v>3.056</c:v>
                </c:pt>
                <c:pt idx="378">
                  <c:v>2.9645999999999999</c:v>
                </c:pt>
                <c:pt idx="379">
                  <c:v>2.7857500000000002</c:v>
                </c:pt>
                <c:pt idx="380">
                  <c:v>2.8032499999999998</c:v>
                </c:pt>
                <c:pt idx="381">
                  <c:v>2.8029999999999999</c:v>
                </c:pt>
                <c:pt idx="382">
                  <c:v>3.08</c:v>
                </c:pt>
                <c:pt idx="383">
                  <c:v>3.0184000000000002</c:v>
                </c:pt>
                <c:pt idx="384">
                  <c:v>3.0427499999999998</c:v>
                </c:pt>
                <c:pt idx="385">
                  <c:v>3.0274999999999999</c:v>
                </c:pt>
                <c:pt idx="386">
                  <c:v>3.2440000000000002</c:v>
                </c:pt>
                <c:pt idx="387">
                  <c:v>3.4580000000000002</c:v>
                </c:pt>
                <c:pt idx="388">
                  <c:v>3.7657500000000002</c:v>
                </c:pt>
                <c:pt idx="389">
                  <c:v>4.0541999999999998</c:v>
                </c:pt>
                <c:pt idx="390">
                  <c:v>4.0614999999999997</c:v>
                </c:pt>
                <c:pt idx="391">
                  <c:v>3.7785000000000002</c:v>
                </c:pt>
                <c:pt idx="392">
                  <c:v>3.7025999999999999</c:v>
                </c:pt>
                <c:pt idx="393">
                  <c:v>3.05125</c:v>
                </c:pt>
                <c:pt idx="394">
                  <c:v>2.1469999999999998</c:v>
                </c:pt>
                <c:pt idx="395">
                  <c:v>1.6870000000000001</c:v>
                </c:pt>
                <c:pt idx="396">
                  <c:v>1.7882499999999999</c:v>
                </c:pt>
                <c:pt idx="397">
                  <c:v>1.92275</c:v>
                </c:pt>
                <c:pt idx="398">
                  <c:v>1.9585999999999999</c:v>
                </c:pt>
                <c:pt idx="399">
                  <c:v>2.0489999999999999</c:v>
                </c:pt>
                <c:pt idx="400">
                  <c:v>2.2654999999999998</c:v>
                </c:pt>
                <c:pt idx="401">
                  <c:v>2.6305999999999998</c:v>
                </c:pt>
                <c:pt idx="402">
                  <c:v>2.5265</c:v>
                </c:pt>
                <c:pt idx="403">
                  <c:v>2.6164000000000001</c:v>
                </c:pt>
                <c:pt idx="404">
                  <c:v>2.5539999999999998</c:v>
                </c:pt>
                <c:pt idx="405">
                  <c:v>2.55125</c:v>
                </c:pt>
                <c:pt idx="406">
                  <c:v>2.6514000000000002</c:v>
                </c:pt>
                <c:pt idx="407">
                  <c:v>2.6072500000000001</c:v>
                </c:pt>
                <c:pt idx="408">
                  <c:v>2.7149999999999999</c:v>
                </c:pt>
                <c:pt idx="409">
                  <c:v>2.6440000000000001</c:v>
                </c:pt>
                <c:pt idx="410">
                  <c:v>2.7715999999999998</c:v>
                </c:pt>
                <c:pt idx="411">
                  <c:v>2.8482500000000002</c:v>
                </c:pt>
                <c:pt idx="412">
                  <c:v>2.8361999999999998</c:v>
                </c:pt>
                <c:pt idx="413">
                  <c:v>2.7315</c:v>
                </c:pt>
                <c:pt idx="414">
                  <c:v>2.7287499999999998</c:v>
                </c:pt>
                <c:pt idx="415">
                  <c:v>2.7298</c:v>
                </c:pt>
                <c:pt idx="416">
                  <c:v>2.7050000000000001</c:v>
                </c:pt>
                <c:pt idx="417">
                  <c:v>2.8005</c:v>
                </c:pt>
                <c:pt idx="418">
                  <c:v>2.859</c:v>
                </c:pt>
                <c:pt idx="419">
                  <c:v>2.9929999999999999</c:v>
                </c:pt>
                <c:pt idx="420">
                  <c:v>3.0948000000000002</c:v>
                </c:pt>
                <c:pt idx="421">
                  <c:v>3.2109999999999999</c:v>
                </c:pt>
                <c:pt idx="422">
                  <c:v>3.5612499999999998</c:v>
                </c:pt>
                <c:pt idx="423">
                  <c:v>3.7995000000000001</c:v>
                </c:pt>
                <c:pt idx="424">
                  <c:v>3.9062000000000001</c:v>
                </c:pt>
                <c:pt idx="425">
                  <c:v>3.68</c:v>
                </c:pt>
                <c:pt idx="426">
                  <c:v>3.6502500000000002</c:v>
                </c:pt>
                <c:pt idx="427">
                  <c:v>3.6394000000000002</c:v>
                </c:pt>
                <c:pt idx="428">
                  <c:v>3.6112500000000001</c:v>
                </c:pt>
                <c:pt idx="429">
                  <c:v>3.448</c:v>
                </c:pt>
                <c:pt idx="430">
                  <c:v>3.38375</c:v>
                </c:pt>
                <c:pt idx="431">
                  <c:v>3.2657500000000002</c:v>
                </c:pt>
                <c:pt idx="432">
                  <c:v>3.38</c:v>
                </c:pt>
                <c:pt idx="433">
                  <c:v>3.57925</c:v>
                </c:pt>
                <c:pt idx="434">
                  <c:v>3.85175</c:v>
                </c:pt>
                <c:pt idx="435">
                  <c:v>3.9003999999999999</c:v>
                </c:pt>
                <c:pt idx="436">
                  <c:v>3.7322500000000001</c:v>
                </c:pt>
                <c:pt idx="437">
                  <c:v>3.5387499999999998</c:v>
                </c:pt>
                <c:pt idx="438">
                  <c:v>3.4392</c:v>
                </c:pt>
                <c:pt idx="439">
                  <c:v>3.7214999999999998</c:v>
                </c:pt>
                <c:pt idx="440">
                  <c:v>3.8485</c:v>
                </c:pt>
                <c:pt idx="441">
                  <c:v>3.7456</c:v>
                </c:pt>
                <c:pt idx="442">
                  <c:v>3.4517500000000001</c:v>
                </c:pt>
                <c:pt idx="443">
                  <c:v>3.3104</c:v>
                </c:pt>
                <c:pt idx="444">
                  <c:v>3.3184999999999998</c:v>
                </c:pt>
                <c:pt idx="445">
                  <c:v>3.67</c:v>
                </c:pt>
                <c:pt idx="446">
                  <c:v>3.7112500000000002</c:v>
                </c:pt>
                <c:pt idx="447">
                  <c:v>3.5701999999999998</c:v>
                </c:pt>
                <c:pt idx="448">
                  <c:v>3.6147499999999999</c:v>
                </c:pt>
                <c:pt idx="449">
                  <c:v>3.6259999999999999</c:v>
                </c:pt>
                <c:pt idx="450">
                  <c:v>3.5910000000000002</c:v>
                </c:pt>
                <c:pt idx="451">
                  <c:v>3.57375</c:v>
                </c:pt>
                <c:pt idx="452">
                  <c:v>3.5324</c:v>
                </c:pt>
                <c:pt idx="453">
                  <c:v>3.34375</c:v>
                </c:pt>
                <c:pt idx="454">
                  <c:v>3.24275</c:v>
                </c:pt>
                <c:pt idx="455">
                  <c:v>3.2764000000000002</c:v>
                </c:pt>
                <c:pt idx="456">
                  <c:v>3.3125</c:v>
                </c:pt>
                <c:pt idx="457">
                  <c:v>3.3562500000000002</c:v>
                </c:pt>
                <c:pt idx="458">
                  <c:v>3.5331999999999999</c:v>
                </c:pt>
                <c:pt idx="459">
                  <c:v>3.6607500000000002</c:v>
                </c:pt>
                <c:pt idx="460">
                  <c:v>3.6727500000000002</c:v>
                </c:pt>
                <c:pt idx="461">
                  <c:v>3.6916000000000002</c:v>
                </c:pt>
                <c:pt idx="462">
                  <c:v>3.6112500000000001</c:v>
                </c:pt>
                <c:pt idx="463">
                  <c:v>3.4864999999999999</c:v>
                </c:pt>
                <c:pt idx="464">
                  <c:v>3.4062000000000001</c:v>
                </c:pt>
                <c:pt idx="465">
                  <c:v>3.1705000000000001</c:v>
                </c:pt>
                <c:pt idx="466">
                  <c:v>2.9122499999999998</c:v>
                </c:pt>
                <c:pt idx="467">
                  <c:v>2.5426000000000002</c:v>
                </c:pt>
                <c:pt idx="468">
                  <c:v>2.1157499999999998</c:v>
                </c:pt>
                <c:pt idx="469">
                  <c:v>2.2162500000000001</c:v>
                </c:pt>
                <c:pt idx="470">
                  <c:v>2.4636</c:v>
                </c:pt>
                <c:pt idx="471">
                  <c:v>2.4689999999999999</c:v>
                </c:pt>
                <c:pt idx="472">
                  <c:v>2.7182499999999998</c:v>
                </c:pt>
                <c:pt idx="473">
                  <c:v>2.8016000000000001</c:v>
                </c:pt>
                <c:pt idx="474">
                  <c:v>2.7934999999999999</c:v>
                </c:pt>
                <c:pt idx="475">
                  <c:v>2.6362000000000001</c:v>
                </c:pt>
                <c:pt idx="476">
                  <c:v>2.3652500000000001</c:v>
                </c:pt>
                <c:pt idx="477">
                  <c:v>2.29</c:v>
                </c:pt>
                <c:pt idx="478">
                  <c:v>2.1579999999999999</c:v>
                </c:pt>
                <c:pt idx="479">
                  <c:v>2.0375000000000001</c:v>
                </c:pt>
                <c:pt idx="480">
                  <c:v>1.9484999999999999</c:v>
                </c:pt>
                <c:pt idx="481">
                  <c:v>1.7636000000000001</c:v>
                </c:pt>
                <c:pt idx="482">
                  <c:v>1.96875</c:v>
                </c:pt>
                <c:pt idx="483">
                  <c:v>2.1127500000000001</c:v>
                </c:pt>
                <c:pt idx="484">
                  <c:v>2.2682000000000002</c:v>
                </c:pt>
                <c:pt idx="485">
                  <c:v>2.3654999999999999</c:v>
                </c:pt>
                <c:pt idx="486">
                  <c:v>2.2389999999999999</c:v>
                </c:pt>
                <c:pt idx="487">
                  <c:v>2.1776</c:v>
                </c:pt>
                <c:pt idx="488">
                  <c:v>2.2185000000000001</c:v>
                </c:pt>
                <c:pt idx="489">
                  <c:v>2.2494000000000001</c:v>
                </c:pt>
                <c:pt idx="490">
                  <c:v>2.1815000000000002</c:v>
                </c:pt>
                <c:pt idx="491">
                  <c:v>2.2542499999999999</c:v>
                </c:pt>
                <c:pt idx="492">
                  <c:v>2.3490000000000002</c:v>
                </c:pt>
                <c:pt idx="493">
                  <c:v>2.3039999999999998</c:v>
                </c:pt>
                <c:pt idx="494">
                  <c:v>2.3250000000000002</c:v>
                </c:pt>
                <c:pt idx="495">
                  <c:v>2.4172500000000001</c:v>
                </c:pt>
                <c:pt idx="496">
                  <c:v>2.3914</c:v>
                </c:pt>
                <c:pt idx="497">
                  <c:v>2.3464999999999998</c:v>
                </c:pt>
                <c:pt idx="498">
                  <c:v>2.2997999999999998</c:v>
                </c:pt>
                <c:pt idx="499">
                  <c:v>2.3802500000000002</c:v>
                </c:pt>
                <c:pt idx="500">
                  <c:v>2.6452499999999999</c:v>
                </c:pt>
                <c:pt idx="501">
                  <c:v>2.5049999999999999</c:v>
                </c:pt>
                <c:pt idx="502">
                  <c:v>2.5634999999999999</c:v>
                </c:pt>
                <c:pt idx="503">
                  <c:v>2.47675</c:v>
                </c:pt>
                <c:pt idx="504">
                  <c:v>2.5546000000000002</c:v>
                </c:pt>
                <c:pt idx="505">
                  <c:v>2.58725</c:v>
                </c:pt>
                <c:pt idx="506">
                  <c:v>2.5912500000000001</c:v>
                </c:pt>
                <c:pt idx="507">
                  <c:v>2.7570000000000001</c:v>
                </c:pt>
                <c:pt idx="508">
                  <c:v>2.9007499999999999</c:v>
                </c:pt>
                <c:pt idx="509">
                  <c:v>2.8907500000000002</c:v>
                </c:pt>
                <c:pt idx="510">
                  <c:v>2.8485999999999998</c:v>
                </c:pt>
                <c:pt idx="511">
                  <c:v>2.83575</c:v>
                </c:pt>
                <c:pt idx="512">
                  <c:v>2.8355000000000001</c:v>
                </c:pt>
                <c:pt idx="513">
                  <c:v>2.86</c:v>
                </c:pt>
                <c:pt idx="514">
                  <c:v>2.6472500000000001</c:v>
                </c:pt>
                <c:pt idx="515">
                  <c:v>2.3656000000000001</c:v>
                </c:pt>
                <c:pt idx="516">
                  <c:v>2.2477499999999999</c:v>
                </c:pt>
                <c:pt idx="517">
                  <c:v>2.30925</c:v>
                </c:pt>
                <c:pt idx="518">
                  <c:v>2.516</c:v>
                </c:pt>
                <c:pt idx="519">
                  <c:v>2.7984</c:v>
                </c:pt>
                <c:pt idx="520">
                  <c:v>2.8592499999999998</c:v>
                </c:pt>
                <c:pt idx="521">
                  <c:v>2.7157499999999999</c:v>
                </c:pt>
                <c:pt idx="522">
                  <c:v>2.74</c:v>
                </c:pt>
                <c:pt idx="523">
                  <c:v>2.621</c:v>
                </c:pt>
                <c:pt idx="524">
                  <c:v>2.5922000000000001</c:v>
                </c:pt>
                <c:pt idx="525">
                  <c:v>2.6269999999999998</c:v>
                </c:pt>
                <c:pt idx="526">
                  <c:v>2.59775</c:v>
                </c:pt>
                <c:pt idx="527">
                  <c:v>2.5550000000000002</c:v>
                </c:pt>
                <c:pt idx="528">
                  <c:v>2.5477500000000002</c:v>
                </c:pt>
                <c:pt idx="529">
                  <c:v>2.4420000000000002</c:v>
                </c:pt>
                <c:pt idx="530">
                  <c:v>2.2342</c:v>
                </c:pt>
                <c:pt idx="531">
                  <c:v>1.8405</c:v>
                </c:pt>
                <c:pt idx="532">
                  <c:v>1.8694999999999999</c:v>
                </c:pt>
                <c:pt idx="533">
                  <c:v>2.0821999999999998</c:v>
                </c:pt>
                <c:pt idx="534">
                  <c:v>2.1832500000000001</c:v>
                </c:pt>
                <c:pt idx="535">
                  <c:v>2.1823999999999999</c:v>
                </c:pt>
                <c:pt idx="536">
                  <c:v>2.18275</c:v>
                </c:pt>
                <c:pt idx="537">
                  <c:v>2.1579999999999999</c:v>
                </c:pt>
                <c:pt idx="538">
                  <c:v>2.1082000000000001</c:v>
                </c:pt>
                <c:pt idx="539">
                  <c:v>2.1952500000000001</c:v>
                </c:pt>
                <c:pt idx="540">
                  <c:v>2.3342499999999999</c:v>
                </c:pt>
                <c:pt idx="541">
                  <c:v>2.5009999999999999</c:v>
                </c:pt>
                <c:pt idx="542">
                  <c:v>2.8104</c:v>
                </c:pt>
                <c:pt idx="543">
                  <c:v>2.85825</c:v>
                </c:pt>
                <c:pt idx="544">
                  <c:v>2.9851999999999999</c:v>
                </c:pt>
                <c:pt idx="545">
                  <c:v>3.0637500000000002</c:v>
                </c:pt>
                <c:pt idx="546">
                  <c:v>3.1360000000000001</c:v>
                </c:pt>
                <c:pt idx="547">
                  <c:v>3.1577999999999999</c:v>
                </c:pt>
                <c:pt idx="548">
                  <c:v>3.1749999999999998</c:v>
                </c:pt>
                <c:pt idx="549">
                  <c:v>3.2905000000000002</c:v>
                </c:pt>
                <c:pt idx="550">
                  <c:v>3.3948</c:v>
                </c:pt>
                <c:pt idx="551">
                  <c:v>3.3065000000000002</c:v>
                </c:pt>
                <c:pt idx="552">
                  <c:v>3.3146</c:v>
                </c:pt>
                <c:pt idx="553">
                  <c:v>3.5172500000000002</c:v>
                </c:pt>
                <c:pt idx="554">
                  <c:v>4.2217500000000001</c:v>
                </c:pt>
                <c:pt idx="555">
                  <c:v>4.1085000000000003</c:v>
                </c:pt>
                <c:pt idx="556">
                  <c:v>4.4436</c:v>
                </c:pt>
                <c:pt idx="557">
                  <c:v>4.9290000000000003</c:v>
                </c:pt>
                <c:pt idx="558">
                  <c:v>4.5592499999999996</c:v>
                </c:pt>
                <c:pt idx="559">
                  <c:v>3.9750000000000001</c:v>
                </c:pt>
                <c:pt idx="560">
                  <c:v>3.70025</c:v>
                </c:pt>
                <c:pt idx="561">
                  <c:v>3.8151999999999999</c:v>
                </c:pt>
                <c:pt idx="562">
                  <c:v>3.6850000000000001</c:v>
                </c:pt>
                <c:pt idx="563">
                  <c:v>3.21</c:v>
                </c:pt>
                <c:pt idx="564">
                  <c:v>3.3391999999999999</c:v>
                </c:pt>
                <c:pt idx="565">
                  <c:v>3.3887499999999999</c:v>
                </c:pt>
                <c:pt idx="566">
                  <c:v>3.4220000000000002</c:v>
                </c:pt>
                <c:pt idx="567">
                  <c:v>3.6030000000000002</c:v>
                </c:pt>
                <c:pt idx="568">
                  <c:v>3.5548000000000002</c:v>
                </c:pt>
                <c:pt idx="569">
                  <c:v>3.5710000000000002</c:v>
                </c:pt>
                <c:pt idx="570">
                  <c:v>3.597</c:v>
                </c:pt>
                <c:pt idx="571">
                  <c:v>3.83975</c:v>
                </c:pt>
                <c:pt idx="572">
                  <c:v>3.8359999999999999</c:v>
                </c:pt>
                <c:pt idx="573">
                  <c:v>3.6128</c:v>
                </c:pt>
                <c:pt idx="574">
                  <c:v>3.3180000000000001</c:v>
                </c:pt>
                <c:pt idx="575">
                  <c:v>3.1339999999999999</c:v>
                </c:pt>
                <c:pt idx="576">
                  <c:v>3.0754000000000001</c:v>
                </c:pt>
                <c:pt idx="577">
                  <c:v>3.2115</c:v>
                </c:pt>
                <c:pt idx="578">
                  <c:v>3.4255</c:v>
                </c:pt>
                <c:pt idx="579">
                  <c:v>3.6258509999999999</c:v>
                </c:pt>
                <c:pt idx="580">
                  <c:v>3.7554850000000002</c:v>
                </c:pt>
                <c:pt idx="581">
                  <c:v>3.824084</c:v>
                </c:pt>
                <c:pt idx="582">
                  <c:v>3.8187199999999999</c:v>
                </c:pt>
                <c:pt idx="583">
                  <c:v>3.8475359999999998</c:v>
                </c:pt>
                <c:pt idx="584">
                  <c:v>3.726251</c:v>
                </c:pt>
                <c:pt idx="585">
                  <c:v>3.5840969999999999</c:v>
                </c:pt>
                <c:pt idx="586">
                  <c:v>3.5564110000000002</c:v>
                </c:pt>
                <c:pt idx="587">
                  <c:v>3.4785650000000001</c:v>
                </c:pt>
                <c:pt idx="588">
                  <c:v>3.432992</c:v>
                </c:pt>
                <c:pt idx="589">
                  <c:v>3.4383460000000001</c:v>
                </c:pt>
                <c:pt idx="590">
                  <c:v>3.5439289999999999</c:v>
                </c:pt>
                <c:pt idx="591">
                  <c:v>3.5957370000000002</c:v>
                </c:pt>
                <c:pt idx="592">
                  <c:v>3.6762730000000001</c:v>
                </c:pt>
                <c:pt idx="593">
                  <c:v>3.7259690000000001</c:v>
                </c:pt>
                <c:pt idx="594">
                  <c:v>3.730639</c:v>
                </c:pt>
                <c:pt idx="595">
                  <c:v>3.746829</c:v>
                </c:pt>
                <c:pt idx="596">
                  <c:v>3.6735829999999998</c:v>
                </c:pt>
                <c:pt idx="597">
                  <c:v>3.5327130000000002</c:v>
                </c:pt>
                <c:pt idx="598">
                  <c:v>3.4506019999999999</c:v>
                </c:pt>
                <c:pt idx="599">
                  <c:v>3.3539680000000001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5-47FB-BD7D-1E204318C1F0}"/>
            </c:ext>
          </c:extLst>
        </c:ser>
        <c:ser>
          <c:idx val="1"/>
          <c:order val="1"/>
          <c:tx>
            <c:strRef>
              <c:f>'Gasoline-M'!$A$644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'Gasoline-M'!$D$41:$D$640</c:f>
              <c:numCache>
                <c:formatCode>0.00</c:formatCode>
                <c:ptCount val="600"/>
                <c:pt idx="0">
                  <c:v>3.3761125089605732</c:v>
                </c:pt>
                <c:pt idx="1">
                  <c:v>3.3422211091234342</c:v>
                </c:pt>
                <c:pt idx="2">
                  <c:v>3.3028903285714279</c:v>
                </c:pt>
                <c:pt idx="3">
                  <c:v>3.2859018039215684</c:v>
                </c:pt>
                <c:pt idx="4">
                  <c:v>3.3125914893617021</c:v>
                </c:pt>
                <c:pt idx="5">
                  <c:v>3.3829329382716051</c:v>
                </c:pt>
                <c:pt idx="6">
                  <c:v>3.4033681192982459</c:v>
                </c:pt>
                <c:pt idx="7">
                  <c:v>3.412720781849913</c:v>
                </c:pt>
                <c:pt idx="8">
                  <c:v>3.4057581250000006</c:v>
                </c:pt>
                <c:pt idx="9">
                  <c:v>3.3827337547495686</c:v>
                </c:pt>
                <c:pt idx="10">
                  <c:v>3.371089232358004</c:v>
                </c:pt>
                <c:pt idx="11">
                  <c:v>3.3377762602739729</c:v>
                </c:pt>
                <c:pt idx="12">
                  <c:v>3.3260224395229985</c:v>
                </c:pt>
                <c:pt idx="13">
                  <c:v>3.3448794806070832</c:v>
                </c:pt>
                <c:pt idx="14">
                  <c:v>3.3593901812080542</c:v>
                </c:pt>
                <c:pt idx="15">
                  <c:v>3.3785120600000003</c:v>
                </c:pt>
                <c:pt idx="16">
                  <c:v>3.4086676478405322</c:v>
                </c:pt>
                <c:pt idx="17">
                  <c:v>3.4226461818181821</c:v>
                </c:pt>
                <c:pt idx="18">
                  <c:v>3.4160010065789477</c:v>
                </c:pt>
                <c:pt idx="19">
                  <c:v>3.3992284975450087</c:v>
                </c:pt>
                <c:pt idx="20">
                  <c:v>3.3830583621533448</c:v>
                </c:pt>
                <c:pt idx="21">
                  <c:v>3.3615275000000002</c:v>
                </c:pt>
                <c:pt idx="22">
                  <c:v>3.3348179096774198</c:v>
                </c:pt>
                <c:pt idx="23">
                  <c:v>3.3237575280898879</c:v>
                </c:pt>
                <c:pt idx="24">
                  <c:v>3.2181271578947368</c:v>
                </c:pt>
                <c:pt idx="25">
                  <c:v>3.1978601460317466</c:v>
                </c:pt>
                <c:pt idx="26">
                  <c:v>3.1776843722397481</c:v>
                </c:pt>
                <c:pt idx="27">
                  <c:v>3.1625658278560249</c:v>
                </c:pt>
                <c:pt idx="28">
                  <c:v>3.1621125271317831</c:v>
                </c:pt>
                <c:pt idx="29">
                  <c:v>3.1761127199999999</c:v>
                </c:pt>
                <c:pt idx="30">
                  <c:v>3.2041610137404581</c:v>
                </c:pt>
                <c:pt idx="31">
                  <c:v>3.2225131289833078</c:v>
                </c:pt>
                <c:pt idx="32">
                  <c:v>3.2215325834586461</c:v>
                </c:pt>
                <c:pt idx="33">
                  <c:v>3.2020072131147539</c:v>
                </c:pt>
                <c:pt idx="34">
                  <c:v>3.2060978074074069</c:v>
                </c:pt>
                <c:pt idx="35">
                  <c:v>3.2330697790868919</c:v>
                </c:pt>
                <c:pt idx="36">
                  <c:v>3.254754125547445</c:v>
                </c:pt>
                <c:pt idx="37">
                  <c:v>3.2848269942196535</c:v>
                </c:pt>
                <c:pt idx="38">
                  <c:v>3.3632992560801149</c:v>
                </c:pt>
                <c:pt idx="39">
                  <c:v>3.5372471274787545</c:v>
                </c:pt>
                <c:pt idx="40">
                  <c:v>3.6807809299719891</c:v>
                </c:pt>
                <c:pt idx="41">
                  <c:v>3.8858258116343496</c:v>
                </c:pt>
                <c:pt idx="42">
                  <c:v>4.0479867999999994</c:v>
                </c:pt>
                <c:pt idx="43">
                  <c:v>4.1743147462686565</c:v>
                </c:pt>
                <c:pt idx="44">
                  <c:v>4.2689687096774191</c:v>
                </c:pt>
                <c:pt idx="45">
                  <c:v>4.256680063829787</c:v>
                </c:pt>
                <c:pt idx="46">
                  <c:v>4.2651358894736839</c:v>
                </c:pt>
                <c:pt idx="47">
                  <c:v>4.3123996618985698</c:v>
                </c:pt>
                <c:pt idx="48">
                  <c:v>4.5150622</c:v>
                </c:pt>
                <c:pt idx="49">
                  <c:v>4.757468420253165</c:v>
                </c:pt>
                <c:pt idx="50">
                  <c:v>4.8670695031210984</c:v>
                </c:pt>
                <c:pt idx="51">
                  <c:v>4.8651281878862793</c:v>
                </c:pt>
                <c:pt idx="52">
                  <c:v>4.8251118433292532</c:v>
                </c:pt>
                <c:pt idx="53">
                  <c:v>4.7896459199999999</c:v>
                </c:pt>
                <c:pt idx="54">
                  <c:v>4.791386871670702</c:v>
                </c:pt>
                <c:pt idx="55">
                  <c:v>4.7418632355769228</c:v>
                </c:pt>
                <c:pt idx="56">
                  <c:v>4.6651869511323003</c:v>
                </c:pt>
                <c:pt idx="57">
                  <c:v>4.5953896103896099</c:v>
                </c:pt>
                <c:pt idx="58">
                  <c:v>4.547073598130841</c:v>
                </c:pt>
                <c:pt idx="59">
                  <c:v>4.5338028796296301</c:v>
                </c:pt>
                <c:pt idx="60">
                  <c:v>4.6350448715596331</c:v>
                </c:pt>
                <c:pt idx="61">
                  <c:v>4.8901378999999991</c:v>
                </c:pt>
                <c:pt idx="62">
                  <c:v>4.9800289074492099</c:v>
                </c:pt>
                <c:pt idx="63">
                  <c:v>4.9346087901234563</c:v>
                </c:pt>
                <c:pt idx="64">
                  <c:v>4.8599447045707906</c:v>
                </c:pt>
                <c:pt idx="65">
                  <c:v>4.7860175425414369</c:v>
                </c:pt>
                <c:pt idx="66">
                  <c:v>4.7030834448087422</c:v>
                </c:pt>
                <c:pt idx="67">
                  <c:v>4.6471131626898039</c:v>
                </c:pt>
                <c:pt idx="68">
                  <c:v>4.6021894049409227</c:v>
                </c:pt>
                <c:pt idx="69">
                  <c:v>4.5707378543897219</c:v>
                </c:pt>
                <c:pt idx="70">
                  <c:v>4.5446071257995735</c:v>
                </c:pt>
                <c:pt idx="71">
                  <c:v>4.5168821891604676</c:v>
                </c:pt>
                <c:pt idx="72">
                  <c:v>4.3295514620338986</c:v>
                </c:pt>
                <c:pt idx="73">
                  <c:v>4.2448785631256598</c:v>
                </c:pt>
                <c:pt idx="74">
                  <c:v>4.103457141414995</c:v>
                </c:pt>
                <c:pt idx="75">
                  <c:v>3.9244822310736844</c:v>
                </c:pt>
                <c:pt idx="76">
                  <c:v>3.9226216196454646</c:v>
                </c:pt>
                <c:pt idx="77">
                  <c:v>4.0979365816082476</c:v>
                </c:pt>
                <c:pt idx="78">
                  <c:v>4.1387830640820509</c:v>
                </c:pt>
                <c:pt idx="79">
                  <c:v>4.1100404201842382</c:v>
                </c:pt>
                <c:pt idx="80">
                  <c:v>4.0477318287819859</c:v>
                </c:pt>
                <c:pt idx="81">
                  <c:v>3.9917726964729869</c:v>
                </c:pt>
                <c:pt idx="82">
                  <c:v>3.9467871300000006</c:v>
                </c:pt>
                <c:pt idx="83">
                  <c:v>3.8676902774616173</c:v>
                </c:pt>
                <c:pt idx="84">
                  <c:v>3.7684094921348321</c:v>
                </c:pt>
                <c:pt idx="85">
                  <c:v>3.6357530422040822</c:v>
                </c:pt>
                <c:pt idx="86">
                  <c:v>3.5430438531294599</c:v>
                </c:pt>
                <c:pt idx="87">
                  <c:v>3.7420870812145752</c:v>
                </c:pt>
                <c:pt idx="88">
                  <c:v>3.861062471572581</c:v>
                </c:pt>
                <c:pt idx="89">
                  <c:v>3.8989361793963786</c:v>
                </c:pt>
                <c:pt idx="90">
                  <c:v>3.9095178203607217</c:v>
                </c:pt>
                <c:pt idx="91">
                  <c:v>3.8935392901098904</c:v>
                </c:pt>
                <c:pt idx="92">
                  <c:v>3.8367173694023902</c:v>
                </c:pt>
                <c:pt idx="93">
                  <c:v>3.7615324227380955</c:v>
                </c:pt>
                <c:pt idx="94">
                  <c:v>3.6966561644708213</c:v>
                </c:pt>
                <c:pt idx="95">
                  <c:v>3.6376606004733727</c:v>
                </c:pt>
                <c:pt idx="96">
                  <c:v>3.5723414889715972</c:v>
                </c:pt>
                <c:pt idx="97">
                  <c:v>3.5409110506042887</c:v>
                </c:pt>
                <c:pt idx="98">
                  <c:v>3.5517702525947525</c:v>
                </c:pt>
                <c:pt idx="99">
                  <c:v>3.6150339784317524</c:v>
                </c:pt>
                <c:pt idx="100">
                  <c:v>3.6316353371594206</c:v>
                </c:pt>
                <c:pt idx="101">
                  <c:v>3.5935228862102222</c:v>
                </c:pt>
                <c:pt idx="102">
                  <c:v>3.521446405110471</c:v>
                </c:pt>
                <c:pt idx="103">
                  <c:v>3.4684971482375482</c:v>
                </c:pt>
                <c:pt idx="104">
                  <c:v>3.4688787332187205</c:v>
                </c:pt>
                <c:pt idx="105">
                  <c:v>3.4723863641484303</c:v>
                </c:pt>
                <c:pt idx="106">
                  <c:v>3.4496748931813874</c:v>
                </c:pt>
                <c:pt idx="107">
                  <c:v>3.3852267300473935</c:v>
                </c:pt>
                <c:pt idx="108">
                  <c:v>3.2496428491958373</c:v>
                </c:pt>
                <c:pt idx="109">
                  <c:v>3.1883571550705554</c:v>
                </c:pt>
                <c:pt idx="110">
                  <c:v>3.2728515575280901</c:v>
                </c:pt>
                <c:pt idx="111">
                  <c:v>3.4257725241495325</c:v>
                </c:pt>
                <c:pt idx="112">
                  <c:v>3.4917081317537315</c:v>
                </c:pt>
                <c:pt idx="113">
                  <c:v>3.5013709938976749</c:v>
                </c:pt>
                <c:pt idx="114">
                  <c:v>3.4907923023955427</c:v>
                </c:pt>
                <c:pt idx="115">
                  <c:v>3.4515385845412423</c:v>
                </c:pt>
                <c:pt idx="116">
                  <c:v>3.3973362212025902</c:v>
                </c:pt>
                <c:pt idx="117">
                  <c:v>3.3491673843317975</c:v>
                </c:pt>
                <c:pt idx="118">
                  <c:v>3.3325758371743124</c:v>
                </c:pt>
                <c:pt idx="119">
                  <c:v>3.3043629515981734</c:v>
                </c:pt>
                <c:pt idx="120">
                  <c:v>3.2562394552866243</c:v>
                </c:pt>
                <c:pt idx="121">
                  <c:v>3.0582013731996351</c:v>
                </c:pt>
                <c:pt idx="122">
                  <c:v>2.6940246918056832</c:v>
                </c:pt>
                <c:pt idx="123">
                  <c:v>2.4608757627966882</c:v>
                </c:pt>
                <c:pt idx="124">
                  <c:v>2.5510315684770637</c:v>
                </c:pt>
                <c:pt idx="125">
                  <c:v>2.6236487642413162</c:v>
                </c:pt>
                <c:pt idx="126">
                  <c:v>2.4288773905753427</c:v>
                </c:pt>
                <c:pt idx="127">
                  <c:v>2.2974484319343063</c:v>
                </c:pt>
                <c:pt idx="128">
                  <c:v>2.3273376415999998</c:v>
                </c:pt>
                <c:pt idx="129">
                  <c:v>2.2397861906715062</c:v>
                </c:pt>
                <c:pt idx="130">
                  <c:v>2.1977364231884056</c:v>
                </c:pt>
                <c:pt idx="131">
                  <c:v>2.1797976128519854</c:v>
                </c:pt>
                <c:pt idx="132">
                  <c:v>2.2810945088689407</c:v>
                </c:pt>
                <c:pt idx="133">
                  <c:v>2.3998261637209297</c:v>
                </c:pt>
                <c:pt idx="134">
                  <c:v>2.4274044525490193</c:v>
                </c:pt>
                <c:pt idx="135">
                  <c:v>2.5010982806388644</c:v>
                </c:pt>
                <c:pt idx="136">
                  <c:v>2.5105233859823008</c:v>
                </c:pt>
                <c:pt idx="137">
                  <c:v>2.5371316250572686</c:v>
                </c:pt>
                <c:pt idx="138">
                  <c:v>2.5595294122319863</c:v>
                </c:pt>
                <c:pt idx="139">
                  <c:v>2.6185372045844266</c:v>
                </c:pt>
                <c:pt idx="140">
                  <c:v>2.5861398869398431</c:v>
                </c:pt>
                <c:pt idx="141">
                  <c:v>2.5403215624695656</c:v>
                </c:pt>
                <c:pt idx="142">
                  <c:v>2.5222341429809361</c:v>
                </c:pt>
                <c:pt idx="143">
                  <c:v>2.4623277704844293</c:v>
                </c:pt>
                <c:pt idx="144">
                  <c:v>2.3819234795172419</c:v>
                </c:pt>
                <c:pt idx="145">
                  <c:v>2.3304731102581759</c:v>
                </c:pt>
                <c:pt idx="146">
                  <c:v>2.3163465173218882</c:v>
                </c:pt>
                <c:pt idx="147">
                  <c:v>2.3943857863139932</c:v>
                </c:pt>
                <c:pt idx="148">
                  <c:v>2.4516092101787232</c:v>
                </c:pt>
                <c:pt idx="149">
                  <c:v>2.4324336848135593</c:v>
                </c:pt>
                <c:pt idx="150">
                  <c:v>2.4474488189029535</c:v>
                </c:pt>
                <c:pt idx="151">
                  <c:v>2.4941303026218486</c:v>
                </c:pt>
                <c:pt idx="152">
                  <c:v>2.4404135934393305</c:v>
                </c:pt>
                <c:pt idx="153">
                  <c:v>2.3869799368807341</c:v>
                </c:pt>
                <c:pt idx="154">
                  <c:v>2.3493543187032415</c:v>
                </c:pt>
                <c:pt idx="155">
                  <c:v>2.2780277255343826</c:v>
                </c:pt>
                <c:pt idx="156">
                  <c:v>2.2410370182178219</c:v>
                </c:pt>
                <c:pt idx="157">
                  <c:v>2.2603734996381579</c:v>
                </c:pt>
                <c:pt idx="158">
                  <c:v>2.3003654561047462</c:v>
                </c:pt>
                <c:pt idx="159">
                  <c:v>2.6223254612835087</c:v>
                </c:pt>
                <c:pt idx="160">
                  <c:v>2.7430201704446242</c:v>
                </c:pt>
                <c:pt idx="161">
                  <c:v>2.7132275747300558</c:v>
                </c:pt>
                <c:pt idx="162">
                  <c:v>2.6432590976706827</c:v>
                </c:pt>
                <c:pt idx="163">
                  <c:v>2.5596232134618471</c:v>
                </c:pt>
                <c:pt idx="164">
                  <c:v>2.4745015956410255</c:v>
                </c:pt>
                <c:pt idx="165">
                  <c:v>2.4567272115789471</c:v>
                </c:pt>
                <c:pt idx="166">
                  <c:v>2.3689638887053217</c:v>
                </c:pt>
                <c:pt idx="167">
                  <c:v>2.3007130774663502</c:v>
                </c:pt>
                <c:pt idx="168">
                  <c:v>2.4342138179764707</c:v>
                </c:pt>
                <c:pt idx="169">
                  <c:v>2.4183558640312501</c:v>
                </c:pt>
                <c:pt idx="170">
                  <c:v>2.3875809690202177</c:v>
                </c:pt>
                <c:pt idx="171">
                  <c:v>2.4534322097129557</c:v>
                </c:pt>
                <c:pt idx="172">
                  <c:v>2.4878850172579399</c:v>
                </c:pt>
                <c:pt idx="173">
                  <c:v>2.5295422933025407</c:v>
                </c:pt>
                <c:pt idx="174">
                  <c:v>2.5025697115095791</c:v>
                </c:pt>
                <c:pt idx="175">
                  <c:v>2.7373599772340422</c:v>
                </c:pt>
                <c:pt idx="176">
                  <c:v>2.9556766318490566</c:v>
                </c:pt>
                <c:pt idx="177">
                  <c:v>3.1316226794003001</c:v>
                </c:pt>
                <c:pt idx="178">
                  <c:v>3.1142319252954374</c:v>
                </c:pt>
                <c:pt idx="179">
                  <c:v>3.0361525206557372</c:v>
                </c:pt>
                <c:pt idx="180">
                  <c:v>2.7277850631031924</c:v>
                </c:pt>
                <c:pt idx="181">
                  <c:v>2.5276817826409497</c:v>
                </c:pt>
                <c:pt idx="182">
                  <c:v>2.4023660534124627</c:v>
                </c:pt>
                <c:pt idx="183">
                  <c:v>2.480466545669874</c:v>
                </c:pt>
                <c:pt idx="184">
                  <c:v>2.5851038915929201</c:v>
                </c:pt>
                <c:pt idx="185">
                  <c:v>2.5832246080882353</c:v>
                </c:pt>
                <c:pt idx="186">
                  <c:v>2.5047861392070483</c:v>
                </c:pt>
                <c:pt idx="187">
                  <c:v>2.541104451683748</c:v>
                </c:pt>
                <c:pt idx="188">
                  <c:v>2.5210707235036494</c:v>
                </c:pt>
                <c:pt idx="189">
                  <c:v>2.469281026239067</c:v>
                </c:pt>
                <c:pt idx="190">
                  <c:v>2.4833858955007257</c:v>
                </c:pt>
                <c:pt idx="191">
                  <c:v>2.424826558031838</c:v>
                </c:pt>
                <c:pt idx="192">
                  <c:v>2.3010414981923355</c:v>
                </c:pt>
                <c:pt idx="193">
                  <c:v>2.2601147301587305</c:v>
                </c:pt>
                <c:pt idx="194">
                  <c:v>2.2667651571531269</c:v>
                </c:pt>
                <c:pt idx="195">
                  <c:v>2.3493378859397418</c:v>
                </c:pt>
                <c:pt idx="196">
                  <c:v>2.467999220472441</c:v>
                </c:pt>
                <c:pt idx="197">
                  <c:v>2.5444107443254822</c:v>
                </c:pt>
                <c:pt idx="198">
                  <c:v>2.5187719672597866</c:v>
                </c:pt>
                <c:pt idx="199">
                  <c:v>2.4808957562499998</c:v>
                </c:pt>
                <c:pt idx="200">
                  <c:v>2.4749589468462081</c:v>
                </c:pt>
                <c:pt idx="201">
                  <c:v>2.4479980973888495</c:v>
                </c:pt>
                <c:pt idx="202">
                  <c:v>2.4349715434201262</c:v>
                </c:pt>
                <c:pt idx="203">
                  <c:v>2.3578062473647221</c:v>
                </c:pt>
                <c:pt idx="204">
                  <c:v>2.3152068438375353</c:v>
                </c:pt>
                <c:pt idx="205">
                  <c:v>2.2940332655485673</c:v>
                </c:pt>
                <c:pt idx="206">
                  <c:v>2.286376998743894</c:v>
                </c:pt>
                <c:pt idx="207">
                  <c:v>2.3342943031988876</c:v>
                </c:pt>
                <c:pt idx="208">
                  <c:v>2.3761894135922335</c:v>
                </c:pt>
                <c:pt idx="209">
                  <c:v>2.3677453575883578</c:v>
                </c:pt>
                <c:pt idx="210">
                  <c:v>2.3224475771626296</c:v>
                </c:pt>
                <c:pt idx="211">
                  <c:v>2.2829062828729283</c:v>
                </c:pt>
                <c:pt idx="212">
                  <c:v>2.2537730220689656</c:v>
                </c:pt>
                <c:pt idx="213">
                  <c:v>2.3348423440934067</c:v>
                </c:pt>
                <c:pt idx="214">
                  <c:v>2.2743799386301369</c:v>
                </c:pt>
                <c:pt idx="215">
                  <c:v>2.1581884511278195</c:v>
                </c:pt>
                <c:pt idx="216">
                  <c:v>2.124985551879699</c:v>
                </c:pt>
                <c:pt idx="217">
                  <c:v>2.1416908820722558</c:v>
                </c:pt>
                <c:pt idx="218">
                  <c:v>2.1332210938137317</c:v>
                </c:pt>
                <c:pt idx="219">
                  <c:v>2.1730217601902173</c:v>
                </c:pt>
                <c:pt idx="220">
                  <c:v>2.2111402212881357</c:v>
                </c:pt>
                <c:pt idx="221">
                  <c:v>2.2695843191345504</c:v>
                </c:pt>
                <c:pt idx="222">
                  <c:v>2.3201645262803234</c:v>
                </c:pt>
                <c:pt idx="223">
                  <c:v>2.4133273911409399</c:v>
                </c:pt>
                <c:pt idx="224">
                  <c:v>2.3854319658405894</c:v>
                </c:pt>
                <c:pt idx="225">
                  <c:v>2.3209958297188753</c:v>
                </c:pt>
                <c:pt idx="226">
                  <c:v>2.3192673678237652</c:v>
                </c:pt>
                <c:pt idx="227">
                  <c:v>2.2622506049300468</c:v>
                </c:pt>
                <c:pt idx="228">
                  <c:v>2.2382377307641201</c:v>
                </c:pt>
                <c:pt idx="229">
                  <c:v>2.2131140556660043</c:v>
                </c:pt>
                <c:pt idx="230">
                  <c:v>2.2076932486772489</c:v>
                </c:pt>
                <c:pt idx="231">
                  <c:v>2.2794797463768117</c:v>
                </c:pt>
                <c:pt idx="232">
                  <c:v>2.4124551889546351</c:v>
                </c:pt>
                <c:pt idx="233">
                  <c:v>2.4344721745406823</c:v>
                </c:pt>
                <c:pt idx="234">
                  <c:v>2.3543538511140234</c:v>
                </c:pt>
                <c:pt idx="235">
                  <c:v>2.2875188273381299</c:v>
                </c:pt>
                <c:pt idx="236">
                  <c:v>2.2591073396472892</c:v>
                </c:pt>
                <c:pt idx="237">
                  <c:v>2.2054478822149837</c:v>
                </c:pt>
                <c:pt idx="238">
                  <c:v>2.1520314189980483</c:v>
                </c:pt>
                <c:pt idx="239">
                  <c:v>2.1674443242365178</c:v>
                </c:pt>
                <c:pt idx="240">
                  <c:v>2.1947813667744023</c:v>
                </c:pt>
                <c:pt idx="241">
                  <c:v>2.1882231374193548</c:v>
                </c:pt>
                <c:pt idx="242">
                  <c:v>2.2768048437299035</c:v>
                </c:pt>
                <c:pt idx="243">
                  <c:v>2.4547639856502239</c:v>
                </c:pt>
                <c:pt idx="244">
                  <c:v>2.5467156773657291</c:v>
                </c:pt>
                <c:pt idx="245">
                  <c:v>2.4954404906190173</c:v>
                </c:pt>
                <c:pt idx="246">
                  <c:v>2.4339884177834392</c:v>
                </c:pt>
                <c:pt idx="247">
                  <c:v>2.3898493218829513</c:v>
                </c:pt>
                <c:pt idx="248">
                  <c:v>2.3737026542549144</c:v>
                </c:pt>
                <c:pt idx="249">
                  <c:v>2.369822088495575</c:v>
                </c:pt>
                <c:pt idx="250">
                  <c:v>2.4177847580340268</c:v>
                </c:pt>
                <c:pt idx="251">
                  <c:v>2.4174797153991201</c:v>
                </c:pt>
                <c:pt idx="252">
                  <c:v>2.4149810257214557</c:v>
                </c:pt>
                <c:pt idx="253">
                  <c:v>2.3982581590482153</c:v>
                </c:pt>
                <c:pt idx="254">
                  <c:v>2.3480427909887358</c:v>
                </c:pt>
                <c:pt idx="255">
                  <c:v>2.334890158849281</c:v>
                </c:pt>
                <c:pt idx="256">
                  <c:v>2.337324364602877</c:v>
                </c:pt>
                <c:pt idx="257">
                  <c:v>2.3277965003745318</c:v>
                </c:pt>
                <c:pt idx="258">
                  <c:v>2.2795647899002494</c:v>
                </c:pt>
                <c:pt idx="259">
                  <c:v>2.3692651405472636</c:v>
                </c:pt>
                <c:pt idx="260">
                  <c:v>2.3786461851116623</c:v>
                </c:pt>
                <c:pt idx="261">
                  <c:v>2.3074199585139321</c:v>
                </c:pt>
                <c:pt idx="262">
                  <c:v>2.2544981428571429</c:v>
                </c:pt>
                <c:pt idx="263">
                  <c:v>2.1773758037082818</c:v>
                </c:pt>
                <c:pt idx="264">
                  <c:v>2.087903922839506</c:v>
                </c:pt>
                <c:pt idx="265">
                  <c:v>2.0163049160493824</c:v>
                </c:pt>
                <c:pt idx="266">
                  <c:v>1.9544126202469132</c:v>
                </c:pt>
                <c:pt idx="267">
                  <c:v>1.9778233902589397</c:v>
                </c:pt>
                <c:pt idx="268">
                  <c:v>2.036632586715867</c:v>
                </c:pt>
                <c:pt idx="269">
                  <c:v>2.0358519891891893</c:v>
                </c:pt>
                <c:pt idx="270">
                  <c:v>2.0134040680147063</c:v>
                </c:pt>
                <c:pt idx="271">
                  <c:v>1.9551993488372095</c:v>
                </c:pt>
                <c:pt idx="272">
                  <c:v>1.9221033535168195</c:v>
                </c:pt>
                <c:pt idx="273">
                  <c:v>1.9354609060402685</c:v>
                </c:pt>
                <c:pt idx="274">
                  <c:v>1.888794853382084</c:v>
                </c:pt>
                <c:pt idx="275">
                  <c:v>1.7898874817518249</c:v>
                </c:pt>
                <c:pt idx="276">
                  <c:v>1.775283548269581</c:v>
                </c:pt>
                <c:pt idx="277">
                  <c:v>1.7403072483302975</c:v>
                </c:pt>
                <c:pt idx="278">
                  <c:v>1.8554532475728156</c:v>
                </c:pt>
                <c:pt idx="279">
                  <c:v>2.1228140542495479</c:v>
                </c:pt>
                <c:pt idx="280">
                  <c:v>2.1207849286746994</c:v>
                </c:pt>
                <c:pt idx="281">
                  <c:v>2.090115519879518</c:v>
                </c:pt>
                <c:pt idx="282">
                  <c:v>2.1621266766646672</c:v>
                </c:pt>
                <c:pt idx="283">
                  <c:v>2.2749078329144226</c:v>
                </c:pt>
                <c:pt idx="284">
                  <c:v>2.3298099511323005</c:v>
                </c:pt>
                <c:pt idx="285">
                  <c:v>2.3048128750743606</c:v>
                </c:pt>
                <c:pt idx="286">
                  <c:v>2.3139277733966748</c:v>
                </c:pt>
                <c:pt idx="287">
                  <c:v>2.3473674822274884</c:v>
                </c:pt>
                <c:pt idx="288">
                  <c:v>2.3704145521559363</c:v>
                </c:pt>
                <c:pt idx="289">
                  <c:v>2.5222071600000002</c:v>
                </c:pt>
                <c:pt idx="290">
                  <c:v>2.761025634502924</c:v>
                </c:pt>
                <c:pt idx="291">
                  <c:v>2.6688070690462258</c:v>
                </c:pt>
                <c:pt idx="292">
                  <c:v>2.704235610280374</c:v>
                </c:pt>
                <c:pt idx="293">
                  <c:v>2.9533522921022066</c:v>
                </c:pt>
                <c:pt idx="294">
                  <c:v>2.7965023949044583</c:v>
                </c:pt>
                <c:pt idx="295">
                  <c:v>2.640540140127388</c:v>
                </c:pt>
                <c:pt idx="296">
                  <c:v>2.7806591353686634</c:v>
                </c:pt>
                <c:pt idx="297">
                  <c:v>2.7435419891891892</c:v>
                </c:pt>
                <c:pt idx="298">
                  <c:v>2.7120939557979336</c:v>
                </c:pt>
                <c:pt idx="299">
                  <c:v>2.5730165458190148</c:v>
                </c:pt>
                <c:pt idx="300">
                  <c:v>2.5662548173120729</c:v>
                </c:pt>
                <c:pt idx="301">
                  <c:v>2.5649339437500003</c:v>
                </c:pt>
                <c:pt idx="302">
                  <c:v>2.4918644991482113</c:v>
                </c:pt>
                <c:pt idx="303">
                  <c:v>2.7389047265306123</c:v>
                </c:pt>
                <c:pt idx="304">
                  <c:v>2.9887029966159053</c:v>
                </c:pt>
                <c:pt idx="305">
                  <c:v>2.8321538745075969</c:v>
                </c:pt>
                <c:pt idx="306">
                  <c:v>2.4935261677564826</c:v>
                </c:pt>
                <c:pt idx="307">
                  <c:v>2.4937894571589627</c:v>
                </c:pt>
                <c:pt idx="308">
                  <c:v>2.6601355833801241</c:v>
                </c:pt>
                <c:pt idx="309">
                  <c:v>2.3062724518018016</c:v>
                </c:pt>
                <c:pt idx="310">
                  <c:v>2.0533774861971836</c:v>
                </c:pt>
                <c:pt idx="311">
                  <c:v>1.906215273957159</c:v>
                </c:pt>
                <c:pt idx="312">
                  <c:v>1.9402334895891955</c:v>
                </c:pt>
                <c:pt idx="313">
                  <c:v>1.9483341825842697</c:v>
                </c:pt>
                <c:pt idx="314">
                  <c:v>2.1792490885154061</c:v>
                </c:pt>
                <c:pt idx="315">
                  <c:v>2.4261176196319019</c:v>
                </c:pt>
                <c:pt idx="316">
                  <c:v>2.4143071047353759</c:v>
                </c:pt>
                <c:pt idx="317">
                  <c:v>2.3964920996659242</c:v>
                </c:pt>
                <c:pt idx="318">
                  <c:v>2.4166827177777779</c:v>
                </c:pt>
                <c:pt idx="319">
                  <c:v>2.4078319096952909</c:v>
                </c:pt>
                <c:pt idx="320">
                  <c:v>2.4104672929203539</c:v>
                </c:pt>
                <c:pt idx="321">
                  <c:v>2.4835935314569535</c:v>
                </c:pt>
                <c:pt idx="322">
                  <c:v>2.4344536000000003</c:v>
                </c:pt>
                <c:pt idx="323">
                  <c:v>2.3735720180418043</c:v>
                </c:pt>
                <c:pt idx="324">
                  <c:v>2.4854413855421686</c:v>
                </c:pt>
                <c:pt idx="325">
                  <c:v>2.7356304291938995</c:v>
                </c:pt>
                <c:pt idx="326">
                  <c:v>2.8666255290918978</c:v>
                </c:pt>
                <c:pt idx="327">
                  <c:v>2.7008108100436679</c:v>
                </c:pt>
                <c:pt idx="328">
                  <c:v>2.5490382454893385</c:v>
                </c:pt>
                <c:pt idx="329">
                  <c:v>2.5386861719279081</c:v>
                </c:pt>
                <c:pt idx="330">
                  <c:v>2.5637871257485028</c:v>
                </c:pt>
                <c:pt idx="331">
                  <c:v>2.7345218314363144</c:v>
                </c:pt>
                <c:pt idx="332">
                  <c:v>2.8241533640194492</c:v>
                </c:pt>
                <c:pt idx="333">
                  <c:v>2.6330354710654409</c:v>
                </c:pt>
                <c:pt idx="334">
                  <c:v>2.5449297470270271</c:v>
                </c:pt>
                <c:pt idx="335">
                  <c:v>2.4823399874932615</c:v>
                </c:pt>
                <c:pt idx="336">
                  <c:v>2.6270379672571122</c:v>
                </c:pt>
                <c:pt idx="337">
                  <c:v>2.7477476218532408</c:v>
                </c:pt>
                <c:pt idx="338">
                  <c:v>2.8891605002672369</c:v>
                </c:pt>
                <c:pt idx="339">
                  <c:v>2.9871390976520811</c:v>
                </c:pt>
                <c:pt idx="340">
                  <c:v>3.2816059098831034</c:v>
                </c:pt>
                <c:pt idx="341">
                  <c:v>3.2461204568554791</c:v>
                </c:pt>
                <c:pt idx="342">
                  <c:v>3.1471808857747221</c:v>
                </c:pt>
                <c:pt idx="343">
                  <c:v>3.0907949302325579</c:v>
                </c:pt>
                <c:pt idx="344">
                  <c:v>3.0674893893572182</c:v>
                </c:pt>
                <c:pt idx="345">
                  <c:v>3.2631630408805035</c:v>
                </c:pt>
                <c:pt idx="346">
                  <c:v>3.2151940419405323</c:v>
                </c:pt>
                <c:pt idx="347">
                  <c:v>2.9903871027647368</c:v>
                </c:pt>
                <c:pt idx="348">
                  <c:v>2.9753710588726516</c:v>
                </c:pt>
                <c:pt idx="349">
                  <c:v>3.0911781496881496</c:v>
                </c:pt>
                <c:pt idx="350">
                  <c:v>3.3528966872087</c:v>
                </c:pt>
                <c:pt idx="351">
                  <c:v>3.6049443624161075</c:v>
                </c:pt>
                <c:pt idx="352">
                  <c:v>3.4760446090909092</c:v>
                </c:pt>
                <c:pt idx="353">
                  <c:v>3.4650869891584923</c:v>
                </c:pt>
                <c:pt idx="354">
                  <c:v>3.6586374756285274</c:v>
                </c:pt>
                <c:pt idx="355">
                  <c:v>3.9477914651708317</c:v>
                </c:pt>
                <c:pt idx="356">
                  <c:v>4.5474066232394366</c:v>
                </c:pt>
                <c:pt idx="357">
                  <c:v>4.2489551204419884</c:v>
                </c:pt>
                <c:pt idx="358">
                  <c:v>3.5472737975769806</c:v>
                </c:pt>
                <c:pt idx="359">
                  <c:v>3.4344935184250378</c:v>
                </c:pt>
                <c:pt idx="360">
                  <c:v>3.6178618372303055</c:v>
                </c:pt>
                <c:pt idx="361">
                  <c:v>3.5604544032096288</c:v>
                </c:pt>
                <c:pt idx="362">
                  <c:v>3.7808081326990486</c:v>
                </c:pt>
                <c:pt idx="363">
                  <c:v>4.2541795276532142</c:v>
                </c:pt>
                <c:pt idx="364">
                  <c:v>4.4964224961748638</c:v>
                </c:pt>
                <c:pt idx="365">
                  <c:v>4.4508721219028748</c:v>
                </c:pt>
                <c:pt idx="366">
                  <c:v>4.5742235493346479</c:v>
                </c:pt>
                <c:pt idx="367">
                  <c:v>4.5099437747791953</c:v>
                </c:pt>
                <c:pt idx="368">
                  <c:v>3.923003441814596</c:v>
                </c:pt>
                <c:pt idx="369">
                  <c:v>3.4617713153046061</c:v>
                </c:pt>
                <c:pt idx="370">
                  <c:v>3.4363954965346535</c:v>
                </c:pt>
                <c:pt idx="371">
                  <c:v>3.5458021708517968</c:v>
                </c:pt>
                <c:pt idx="372">
                  <c:v>3.4282701144826162</c:v>
                </c:pt>
                <c:pt idx="373">
                  <c:v>3.4728878541419799</c:v>
                </c:pt>
                <c:pt idx="374">
                  <c:v>3.8872136749347255</c:v>
                </c:pt>
                <c:pt idx="375">
                  <c:v>4.3024241491180355</c:v>
                </c:pt>
                <c:pt idx="376">
                  <c:v>4.738036833933883</c:v>
                </c:pt>
                <c:pt idx="377">
                  <c:v>4.5918540471158202</c:v>
                </c:pt>
                <c:pt idx="378">
                  <c:v>4.4466015450643788</c:v>
                </c:pt>
                <c:pt idx="379">
                  <c:v>4.1770568443710365</c:v>
                </c:pt>
                <c:pt idx="380">
                  <c:v>4.1855604573549359</c:v>
                </c:pt>
                <c:pt idx="381">
                  <c:v>4.1723229160093691</c:v>
                </c:pt>
                <c:pt idx="382">
                  <c:v>4.548893859624159</c:v>
                </c:pt>
                <c:pt idx="383">
                  <c:v>4.4450342086121681</c:v>
                </c:pt>
                <c:pt idx="384">
                  <c:v>4.4654974167428625</c:v>
                </c:pt>
                <c:pt idx="385">
                  <c:v>4.4323999539229009</c:v>
                </c:pt>
                <c:pt idx="386">
                  <c:v>4.7324331846632441</c:v>
                </c:pt>
                <c:pt idx="387">
                  <c:v>5.0329738377691156</c:v>
                </c:pt>
                <c:pt idx="388">
                  <c:v>5.4486487105497927</c:v>
                </c:pt>
                <c:pt idx="389">
                  <c:v>5.8051778514965759</c:v>
                </c:pt>
                <c:pt idx="390">
                  <c:v>5.7743931557511772</c:v>
                </c:pt>
                <c:pt idx="391">
                  <c:v>5.3800490767753439</c:v>
                </c:pt>
                <c:pt idx="392">
                  <c:v>5.2674740487122911</c:v>
                </c:pt>
                <c:pt idx="393">
                  <c:v>4.378484340653011</c:v>
                </c:pt>
                <c:pt idx="394">
                  <c:v>3.1364352798224746</c:v>
                </c:pt>
                <c:pt idx="395">
                  <c:v>2.4849058799042565</c:v>
                </c:pt>
                <c:pt idx="396">
                  <c:v>2.6273950857110497</c:v>
                </c:pt>
                <c:pt idx="397">
                  <c:v>2.8147566672151569</c:v>
                </c:pt>
                <c:pt idx="398">
                  <c:v>2.8700718556201319</c:v>
                </c:pt>
                <c:pt idx="399">
                  <c:v>2.9995204547057246</c:v>
                </c:pt>
                <c:pt idx="400">
                  <c:v>3.3115807090347471</c:v>
                </c:pt>
                <c:pt idx="401">
                  <c:v>3.8136118914288368</c:v>
                </c:pt>
                <c:pt idx="402">
                  <c:v>3.6637885742760536</c:v>
                </c:pt>
                <c:pt idx="403">
                  <c:v>3.7814943537329708</c:v>
                </c:pt>
                <c:pt idx="404">
                  <c:v>3.6841935986583958</c:v>
                </c:pt>
                <c:pt idx="405">
                  <c:v>3.6692119473093494</c:v>
                </c:pt>
                <c:pt idx="406">
                  <c:v>3.8005214517064552</c:v>
                </c:pt>
                <c:pt idx="407">
                  <c:v>3.7352937519266423</c:v>
                </c:pt>
                <c:pt idx="408">
                  <c:v>3.8871407801809754</c:v>
                </c:pt>
                <c:pt idx="409">
                  <c:v>3.7890944831807665</c:v>
                </c:pt>
                <c:pt idx="410">
                  <c:v>3.9706412414827494</c:v>
                </c:pt>
                <c:pt idx="411">
                  <c:v>4.0795128802270435</c:v>
                </c:pt>
                <c:pt idx="412">
                  <c:v>4.064366359795665</c:v>
                </c:pt>
                <c:pt idx="413">
                  <c:v>3.9159678608096722</c:v>
                </c:pt>
                <c:pt idx="414">
                  <c:v>3.9047264470025964</c:v>
                </c:pt>
                <c:pt idx="415">
                  <c:v>3.9005288623963512</c:v>
                </c:pt>
                <c:pt idx="416">
                  <c:v>3.8588598694307641</c:v>
                </c:pt>
                <c:pt idx="417">
                  <c:v>3.9812348337023762</c:v>
                </c:pt>
                <c:pt idx="418">
                  <c:v>4.054126838198461</c:v>
                </c:pt>
                <c:pt idx="419">
                  <c:v>4.2271631535977354</c:v>
                </c:pt>
                <c:pt idx="420">
                  <c:v>4.356811048027236</c:v>
                </c:pt>
                <c:pt idx="421">
                  <c:v>4.5059114530099409</c:v>
                </c:pt>
                <c:pt idx="422">
                  <c:v>4.9716867619235501</c:v>
                </c:pt>
                <c:pt idx="423">
                  <c:v>5.2795133636481282</c:v>
                </c:pt>
                <c:pt idx="424">
                  <c:v>5.4105611875127888</c:v>
                </c:pt>
                <c:pt idx="425">
                  <c:v>5.0972467282901706</c:v>
                </c:pt>
                <c:pt idx="426">
                  <c:v>5.0428269744226801</c:v>
                </c:pt>
                <c:pt idx="427">
                  <c:v>5.0120274289050268</c:v>
                </c:pt>
                <c:pt idx="428">
                  <c:v>4.9624841701346449</c:v>
                </c:pt>
                <c:pt idx="429">
                  <c:v>4.7349532648291071</c:v>
                </c:pt>
                <c:pt idx="430">
                  <c:v>4.6381515809815603</c:v>
                </c:pt>
                <c:pt idx="431">
                  <c:v>4.4753435686528213</c:v>
                </c:pt>
                <c:pt idx="432">
                  <c:v>4.6193264104072114</c:v>
                </c:pt>
                <c:pt idx="433">
                  <c:v>4.8812010314064356</c:v>
                </c:pt>
                <c:pt idx="434">
                  <c:v>5.2418491623945078</c:v>
                </c:pt>
                <c:pt idx="435">
                  <c:v>5.2992560373843194</c:v>
                </c:pt>
                <c:pt idx="436">
                  <c:v>5.0813090690078839</c:v>
                </c:pt>
                <c:pt idx="437">
                  <c:v>4.8218511600532112</c:v>
                </c:pt>
                <c:pt idx="438">
                  <c:v>4.6848526931186845</c:v>
                </c:pt>
                <c:pt idx="439">
                  <c:v>5.0401189441453047</c:v>
                </c:pt>
                <c:pt idx="440">
                  <c:v>5.1873678531697074</c:v>
                </c:pt>
                <c:pt idx="441">
                  <c:v>5.0350910133915852</c:v>
                </c:pt>
                <c:pt idx="442">
                  <c:v>4.6478831964678777</c:v>
                </c:pt>
                <c:pt idx="443">
                  <c:v>4.4580910446715487</c:v>
                </c:pt>
                <c:pt idx="444">
                  <c:v>4.4601646096538738</c:v>
                </c:pt>
                <c:pt idx="445">
                  <c:v>4.9059523047004125</c:v>
                </c:pt>
                <c:pt idx="446">
                  <c:v>4.9750836720021354</c:v>
                </c:pt>
                <c:pt idx="447">
                  <c:v>4.7960143087270328</c:v>
                </c:pt>
                <c:pt idx="448">
                  <c:v>4.853850129585628</c:v>
                </c:pt>
                <c:pt idx="449">
                  <c:v>4.8573939366301708</c:v>
                </c:pt>
                <c:pt idx="450">
                  <c:v>4.8011099510519539</c:v>
                </c:pt>
                <c:pt idx="451">
                  <c:v>4.7666675540572951</c:v>
                </c:pt>
                <c:pt idx="452">
                  <c:v>4.7097396149761925</c:v>
                </c:pt>
                <c:pt idx="453">
                  <c:v>4.4558281693335449</c:v>
                </c:pt>
                <c:pt idx="454">
                  <c:v>4.3132813707817172</c:v>
                </c:pt>
                <c:pt idx="455">
                  <c:v>4.3465472630677535</c:v>
                </c:pt>
                <c:pt idx="456">
                  <c:v>4.3838112228417945</c:v>
                </c:pt>
                <c:pt idx="457">
                  <c:v>4.4368266524303008</c:v>
                </c:pt>
                <c:pt idx="458">
                  <c:v>4.6612289030115077</c:v>
                </c:pt>
                <c:pt idx="459">
                  <c:v>4.8205148844663981</c:v>
                </c:pt>
                <c:pt idx="460">
                  <c:v>4.8271305552976136</c:v>
                </c:pt>
                <c:pt idx="461">
                  <c:v>4.8455037400676986</c:v>
                </c:pt>
                <c:pt idx="462">
                  <c:v>4.734709452290125</c:v>
                </c:pt>
                <c:pt idx="463">
                  <c:v>4.5718812490524723</c:v>
                </c:pt>
                <c:pt idx="464">
                  <c:v>4.466263336323097</c:v>
                </c:pt>
                <c:pt idx="465">
                  <c:v>4.1580326993219057</c:v>
                </c:pt>
                <c:pt idx="466">
                  <c:v>3.8265482718169657</c:v>
                </c:pt>
                <c:pt idx="467">
                  <c:v>3.3511840803887378</c:v>
                </c:pt>
                <c:pt idx="468">
                  <c:v>2.8064676085317384</c:v>
                </c:pt>
                <c:pt idx="469">
                  <c:v>2.9323448576964593</c:v>
                </c:pt>
                <c:pt idx="470">
                  <c:v>3.2508587185137472</c:v>
                </c:pt>
                <c:pt idx="471">
                  <c:v>3.2545914792017676</c:v>
                </c:pt>
                <c:pt idx="472">
                  <c:v>3.5713708832452178</c:v>
                </c:pt>
                <c:pt idx="473">
                  <c:v>3.6707199609521282</c:v>
                </c:pt>
                <c:pt idx="474">
                  <c:v>3.654310252316896</c:v>
                </c:pt>
                <c:pt idx="475">
                  <c:v>3.4485531263312232</c:v>
                </c:pt>
                <c:pt idx="476">
                  <c:v>3.1010789981389317</c:v>
                </c:pt>
                <c:pt idx="477">
                  <c:v>2.9994508292916842</c:v>
                </c:pt>
                <c:pt idx="478">
                  <c:v>2.8231840952537004</c:v>
                </c:pt>
                <c:pt idx="479">
                  <c:v>2.6684110724635248</c:v>
                </c:pt>
                <c:pt idx="480">
                  <c:v>2.5530226743305331</c:v>
                </c:pt>
                <c:pt idx="481">
                  <c:v>2.3138340452354473</c:v>
                </c:pt>
                <c:pt idx="482">
                  <c:v>2.5749179372479842</c:v>
                </c:pt>
                <c:pt idx="483">
                  <c:v>2.7527101363225546</c:v>
                </c:pt>
                <c:pt idx="484">
                  <c:v>2.9482765334346315</c:v>
                </c:pt>
                <c:pt idx="485">
                  <c:v>3.0662383370382398</c:v>
                </c:pt>
                <c:pt idx="486">
                  <c:v>2.903727516336875</c:v>
                </c:pt>
                <c:pt idx="487">
                  <c:v>2.8188859770936832</c:v>
                </c:pt>
                <c:pt idx="488">
                  <c:v>2.864316999203901</c:v>
                </c:pt>
                <c:pt idx="489">
                  <c:v>2.8974243915595621</c:v>
                </c:pt>
                <c:pt idx="490">
                  <c:v>2.8066543404427629</c:v>
                </c:pt>
                <c:pt idx="491">
                  <c:v>2.8929490568215068</c:v>
                </c:pt>
                <c:pt idx="492">
                  <c:v>3.0024057187892526</c:v>
                </c:pt>
                <c:pt idx="493">
                  <c:v>2.9402056277304656</c:v>
                </c:pt>
                <c:pt idx="494">
                  <c:v>2.9683912141439657</c:v>
                </c:pt>
                <c:pt idx="495">
                  <c:v>3.0823652074383787</c:v>
                </c:pt>
                <c:pt idx="496">
                  <c:v>3.0517644835330566</c:v>
                </c:pt>
                <c:pt idx="497">
                  <c:v>2.9925157267890712</c:v>
                </c:pt>
                <c:pt idx="498">
                  <c:v>2.9319980645504682</c:v>
                </c:pt>
                <c:pt idx="499">
                  <c:v>3.0229290525852122</c:v>
                </c:pt>
                <c:pt idx="500">
                  <c:v>3.342412676364964</c:v>
                </c:pt>
                <c:pt idx="501">
                  <c:v>3.1627481206361048</c:v>
                </c:pt>
                <c:pt idx="502">
                  <c:v>3.2279963871499975</c:v>
                </c:pt>
                <c:pt idx="503">
                  <c:v>3.1122024628235909</c:v>
                </c:pt>
                <c:pt idx="504">
                  <c:v>3.1964306878995741</c:v>
                </c:pt>
                <c:pt idx="505">
                  <c:v>3.2285915428667611</c:v>
                </c:pt>
                <c:pt idx="506">
                  <c:v>3.2329611843238766</c:v>
                </c:pt>
                <c:pt idx="507">
                  <c:v>3.4308231533767342</c:v>
                </c:pt>
                <c:pt idx="508">
                  <c:v>3.6015741239752463</c:v>
                </c:pt>
                <c:pt idx="509">
                  <c:v>3.585926673385972</c:v>
                </c:pt>
                <c:pt idx="510">
                  <c:v>3.5308833224262974</c:v>
                </c:pt>
                <c:pt idx="511">
                  <c:v>3.5086844061304205</c:v>
                </c:pt>
                <c:pt idx="512">
                  <c:v>3.5011547128661049</c:v>
                </c:pt>
                <c:pt idx="513">
                  <c:v>3.523163546595351</c:v>
                </c:pt>
                <c:pt idx="514">
                  <c:v>3.2633801083952911</c:v>
                </c:pt>
                <c:pt idx="515">
                  <c:v>2.914182010151642</c:v>
                </c:pt>
                <c:pt idx="516">
                  <c:v>2.7712611483958334</c:v>
                </c:pt>
                <c:pt idx="517">
                  <c:v>2.8385655173911157</c:v>
                </c:pt>
                <c:pt idx="518">
                  <c:v>3.0810538806105154</c:v>
                </c:pt>
                <c:pt idx="519">
                  <c:v>3.4140407636943499</c:v>
                </c:pt>
                <c:pt idx="520">
                  <c:v>3.4874167957978184</c:v>
                </c:pt>
                <c:pt idx="521">
                  <c:v>3.31346761998801</c:v>
                </c:pt>
                <c:pt idx="522">
                  <c:v>3.3353572841494601</c:v>
                </c:pt>
                <c:pt idx="523">
                  <c:v>3.1875846193504036</c:v>
                </c:pt>
                <c:pt idx="524">
                  <c:v>3.1477150408298562</c:v>
                </c:pt>
                <c:pt idx="525">
                  <c:v>3.1809792428690868</c:v>
                </c:pt>
                <c:pt idx="526">
                  <c:v>3.1367298108802966</c:v>
                </c:pt>
                <c:pt idx="527">
                  <c:v>3.0761516374743847</c:v>
                </c:pt>
                <c:pt idx="528">
                  <c:v>3.064152885217029</c:v>
                </c:pt>
                <c:pt idx="529">
                  <c:v>2.9331166197356953</c:v>
                </c:pt>
                <c:pt idx="530">
                  <c:v>2.6949186098005034</c:v>
                </c:pt>
                <c:pt idx="531">
                  <c:v>2.2375764889156118</c:v>
                </c:pt>
                <c:pt idx="532">
                  <c:v>2.2753026804977958</c:v>
                </c:pt>
                <c:pt idx="533">
                  <c:v>2.5227736997089538</c:v>
                </c:pt>
                <c:pt idx="534">
                  <c:v>2.6308328097427327</c:v>
                </c:pt>
                <c:pt idx="535">
                  <c:v>2.6200950341987772</c:v>
                </c:pt>
                <c:pt idx="536">
                  <c:v>2.6146179583844646</c:v>
                </c:pt>
                <c:pt idx="537">
                  <c:v>2.5820111078236612</c:v>
                </c:pt>
                <c:pt idx="538">
                  <c:v>2.5161804768968357</c:v>
                </c:pt>
                <c:pt idx="539">
                  <c:v>2.6089763473979506</c:v>
                </c:pt>
                <c:pt idx="540">
                  <c:v>2.7687517362618945</c:v>
                </c:pt>
                <c:pt idx="541">
                  <c:v>2.9545546700659755</c:v>
                </c:pt>
                <c:pt idx="542">
                  <c:v>3.3034331261183043</c:v>
                </c:pt>
                <c:pt idx="543">
                  <c:v>3.3364779821707051</c:v>
                </c:pt>
                <c:pt idx="544">
                  <c:v>3.4626015925379581</c:v>
                </c:pt>
                <c:pt idx="545">
                  <c:v>3.5246708261904058</c:v>
                </c:pt>
                <c:pt idx="546">
                  <c:v>3.5901489356382865</c:v>
                </c:pt>
                <c:pt idx="547">
                  <c:v>3.6045703165450225</c:v>
                </c:pt>
                <c:pt idx="548">
                  <c:v>3.6096745373091821</c:v>
                </c:pt>
                <c:pt idx="549">
                  <c:v>3.706518502789093</c:v>
                </c:pt>
                <c:pt idx="550">
                  <c:v>3.7915668466529651</c:v>
                </c:pt>
                <c:pt idx="551">
                  <c:v>3.6665261438420562</c:v>
                </c:pt>
                <c:pt idx="552">
                  <c:v>3.6549172440950457</c:v>
                </c:pt>
                <c:pt idx="553">
                  <c:v>3.8491361944927696</c:v>
                </c:pt>
                <c:pt idx="554">
                  <c:v>4.5716223211025451</c:v>
                </c:pt>
                <c:pt idx="555">
                  <c:v>4.430328990455874</c:v>
                </c:pt>
                <c:pt idx="556">
                  <c:v>4.7490009402832936</c:v>
                </c:pt>
                <c:pt idx="557">
                  <c:v>5.2028155107187901</c:v>
                </c:pt>
                <c:pt idx="558">
                  <c:v>4.8128351644365495</c:v>
                </c:pt>
                <c:pt idx="559">
                  <c:v>4.192791581557473</c:v>
                </c:pt>
                <c:pt idx="560">
                  <c:v>3.8880788210203785</c:v>
                </c:pt>
                <c:pt idx="561">
                  <c:v>3.9883795930343813</c:v>
                </c:pt>
                <c:pt idx="562">
                  <c:v>3.8421438147919966</c:v>
                </c:pt>
                <c:pt idx="563">
                  <c:v>3.3450509216497331</c:v>
                </c:pt>
                <c:pt idx="564">
                  <c:v>3.4617990555207823</c:v>
                </c:pt>
                <c:pt idx="565">
                  <c:v>3.499733588383763</c:v>
                </c:pt>
                <c:pt idx="566">
                  <c:v>3.5313201892995387</c:v>
                </c:pt>
                <c:pt idx="567">
                  <c:v>3.7022991327648564</c:v>
                </c:pt>
                <c:pt idx="568">
                  <c:v>3.6487611335519921</c:v>
                </c:pt>
                <c:pt idx="569">
                  <c:v>3.6576969161488542</c:v>
                </c:pt>
                <c:pt idx="570">
                  <c:v>3.6767690730989928</c:v>
                </c:pt>
                <c:pt idx="571">
                  <c:v>3.9049181647163338</c:v>
                </c:pt>
                <c:pt idx="572">
                  <c:v>3.8871270261123119</c:v>
                </c:pt>
                <c:pt idx="573">
                  <c:v>3.6580594154085282</c:v>
                </c:pt>
                <c:pt idx="574">
                  <c:v>3.3541892346050961</c:v>
                </c:pt>
                <c:pt idx="575">
                  <c:v>3.1608145390002007</c:v>
                </c:pt>
                <c:pt idx="576">
                  <c:v>3.0922683482893913</c:v>
                </c:pt>
                <c:pt idx="577">
                  <c:v>3.2149029795469599</c:v>
                </c:pt>
                <c:pt idx="578">
                  <c:v>3.4316410990443096</c:v>
                </c:pt>
                <c:pt idx="579">
                  <c:v>3.6258509999999999</c:v>
                </c:pt>
                <c:pt idx="580">
                  <c:v>3.7483466357605031</c:v>
                </c:pt>
                <c:pt idx="581">
                  <c:v>3.8096179450816789</c:v>
                </c:pt>
                <c:pt idx="582">
                  <c:v>3.7973493338102293</c:v>
                </c:pt>
                <c:pt idx="583">
                  <c:v>3.818758897567049</c:v>
                </c:pt>
                <c:pt idx="584">
                  <c:v>3.6912921245954124</c:v>
                </c:pt>
                <c:pt idx="585">
                  <c:v>3.5431731293792845</c:v>
                </c:pt>
                <c:pt idx="586">
                  <c:v>3.509211090026422</c:v>
                </c:pt>
                <c:pt idx="587">
                  <c:v>3.426181493437809</c:v>
                </c:pt>
                <c:pt idx="588">
                  <c:v>3.3750964013930065</c:v>
                </c:pt>
                <c:pt idx="589">
                  <c:v>3.3748831496934488</c:v>
                </c:pt>
                <c:pt idx="590">
                  <c:v>3.4733233479116712</c:v>
                </c:pt>
                <c:pt idx="591">
                  <c:v>3.520345187718243</c:v>
                </c:pt>
                <c:pt idx="592">
                  <c:v>3.593908828659317</c:v>
                </c:pt>
                <c:pt idx="593">
                  <c:v>3.6367791267960863</c:v>
                </c:pt>
                <c:pt idx="594">
                  <c:v>3.6351932242948335</c:v>
                </c:pt>
                <c:pt idx="595">
                  <c:v>3.6445719532987919</c:v>
                </c:pt>
                <c:pt idx="596">
                  <c:v>3.5667645729892206</c:v>
                </c:pt>
                <c:pt idx="597">
                  <c:v>3.4223767524264797</c:v>
                </c:pt>
                <c:pt idx="598">
                  <c:v>3.336888896737463</c:v>
                </c:pt>
                <c:pt idx="599">
                  <c:v>3.2381336307952564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5-47FB-BD7D-1E204318C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8560"/>
        <c:axId val="1815711280"/>
      </c:lineChart>
      <c:dateAx>
        <c:axId val="1815708560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128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11280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8560"/>
        <c:crosses val="autoZero"/>
        <c:crossBetween val="between"/>
        <c:majorUnit val="0.5"/>
      </c:valAx>
      <c:dateAx>
        <c:axId val="1815726512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2032"/>
        <c:crosses val="autoZero"/>
        <c:auto val="1"/>
        <c:lblOffset val="100"/>
        <c:baseTimeUnit val="months"/>
      </c:dateAx>
      <c:valAx>
        <c:axId val="181570203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6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523489932886203"/>
          <c:y val="0.15972222222222351"/>
          <c:w val="0.3970917225950774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9083126354172182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'Diesel-A'!$E$41:$E$87</c:f>
              <c:numCache>
                <c:formatCode>General</c:formatCode>
                <c:ptCount val="47"/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6-4AEB-84CD-8F1AC72EB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7056"/>
        <c:axId val="181571563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'Diesel-A'!$C$41:$C$87</c:f>
              <c:numCache>
                <c:formatCode>0.00</c:formatCode>
                <c:ptCount val="47"/>
                <c:pt idx="0">
                  <c:v>0.78493995663000005</c:v>
                </c:pt>
                <c:pt idx="1">
                  <c:v>1.0441536816000001</c:v>
                </c:pt>
                <c:pt idx="2">
                  <c:v>1.1859362589</c:v>
                </c:pt>
                <c:pt idx="3">
                  <c:v>1.1520448456000001</c:v>
                </c:pt>
                <c:pt idx="4">
                  <c:v>1.1351600254000001</c:v>
                </c:pt>
                <c:pt idx="5">
                  <c:v>1.1626195917</c:v>
                </c:pt>
                <c:pt idx="6">
                  <c:v>1.1678574912999999</c:v>
                </c:pt>
                <c:pt idx="7">
                  <c:v>0.89300019267999997</c:v>
                </c:pt>
                <c:pt idx="8">
                  <c:v>0.93622956454999995</c:v>
                </c:pt>
                <c:pt idx="9">
                  <c:v>0.91659800928000001</c:v>
                </c:pt>
                <c:pt idx="10">
                  <c:v>0.99591997736000004</c:v>
                </c:pt>
                <c:pt idx="11">
                  <c:v>1.1671051739</c:v>
                </c:pt>
                <c:pt idx="12">
                  <c:v>1.1296590989999999</c:v>
                </c:pt>
                <c:pt idx="13">
                  <c:v>1.1065610051999999</c:v>
                </c:pt>
                <c:pt idx="14">
                  <c:v>1.1128309728000001</c:v>
                </c:pt>
                <c:pt idx="15">
                  <c:v>1.1117698381000001</c:v>
                </c:pt>
                <c:pt idx="16">
                  <c:v>1.1095009425</c:v>
                </c:pt>
                <c:pt idx="17">
                  <c:v>1.2359828091</c:v>
                </c:pt>
                <c:pt idx="18">
                  <c:v>1.1939463228</c:v>
                </c:pt>
                <c:pt idx="19">
                  <c:v>1.0444931364000001</c:v>
                </c:pt>
                <c:pt idx="20">
                  <c:v>1.1245124877999999</c:v>
                </c:pt>
                <c:pt idx="21">
                  <c:v>1.4953089741000001</c:v>
                </c:pt>
                <c:pt idx="22">
                  <c:v>1.405056812</c:v>
                </c:pt>
                <c:pt idx="23">
                  <c:v>1.3175738126000001</c:v>
                </c:pt>
                <c:pt idx="24">
                  <c:v>1.5062049219</c:v>
                </c:pt>
                <c:pt idx="25">
                  <c:v>1.8107249843</c:v>
                </c:pt>
                <c:pt idx="26">
                  <c:v>2.4036780125999999</c:v>
                </c:pt>
                <c:pt idx="27">
                  <c:v>2.7084134665000001</c:v>
                </c:pt>
                <c:pt idx="28">
                  <c:v>2.8840432308000001</c:v>
                </c:pt>
                <c:pt idx="29">
                  <c:v>3.8272414573</c:v>
                </c:pt>
                <c:pt idx="30">
                  <c:v>2.4686337956000002</c:v>
                </c:pt>
                <c:pt idx="31">
                  <c:v>2.9937950301999998</c:v>
                </c:pt>
                <c:pt idx="32">
                  <c:v>3.8526249572000002</c:v>
                </c:pt>
                <c:pt idx="33">
                  <c:v>3.9710496694000001</c:v>
                </c:pt>
                <c:pt idx="34">
                  <c:v>3.9200913724999999</c:v>
                </c:pt>
                <c:pt idx="35">
                  <c:v>3.8270321366000002</c:v>
                </c:pt>
                <c:pt idx="36">
                  <c:v>2.7071062419</c:v>
                </c:pt>
                <c:pt idx="37">
                  <c:v>2.3103875756000001</c:v>
                </c:pt>
                <c:pt idx="38">
                  <c:v>2.6544724808</c:v>
                </c:pt>
                <c:pt idx="39">
                  <c:v>3.1833114437000001</c:v>
                </c:pt>
                <c:pt idx="40">
                  <c:v>3.0564890499000001</c:v>
                </c:pt>
                <c:pt idx="41">
                  <c:v>2.5554015037000002</c:v>
                </c:pt>
                <c:pt idx="42">
                  <c:v>3.2893839633000002</c:v>
                </c:pt>
                <c:pt idx="43">
                  <c:v>5.0142284852000003</c:v>
                </c:pt>
                <c:pt idx="44">
                  <c:v>4.2143520185999996</c:v>
                </c:pt>
                <c:pt idx="45">
                  <c:v>4.0585606326999999</c:v>
                </c:pt>
                <c:pt idx="46">
                  <c:v>4.1862225062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6-4AEB-84CD-8F1AC72EBA60}"/>
            </c:ext>
          </c:extLst>
        </c:ser>
        <c:ser>
          <c:idx val="1"/>
          <c:order val="1"/>
          <c:tx>
            <c:strRef>
              <c:f>'Diesel-A'!$A$91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'Diesel-A'!$D$41:$D$87</c:f>
              <c:numCache>
                <c:formatCode>0.00</c:formatCode>
                <c:ptCount val="47"/>
                <c:pt idx="0">
                  <c:v>3.3674043097187019</c:v>
                </c:pt>
                <c:pt idx="1">
                  <c:v>3.9465789884423708</c:v>
                </c:pt>
                <c:pt idx="2">
                  <c:v>4.0610091825678269</c:v>
                </c:pt>
                <c:pt idx="3">
                  <c:v>3.7161036400443117</c:v>
                </c:pt>
                <c:pt idx="4">
                  <c:v>3.549491701620016</c:v>
                </c:pt>
                <c:pt idx="5">
                  <c:v>3.4832008393747924</c:v>
                </c:pt>
                <c:pt idx="6">
                  <c:v>3.3796623599253031</c:v>
                </c:pt>
                <c:pt idx="7">
                  <c:v>2.5349748366385358</c:v>
                </c:pt>
                <c:pt idx="8">
                  <c:v>2.5658782358291776</c:v>
                </c:pt>
                <c:pt idx="9">
                  <c:v>2.4131353868733023</c:v>
                </c:pt>
                <c:pt idx="10">
                  <c:v>2.5020895409448127</c:v>
                </c:pt>
                <c:pt idx="11">
                  <c:v>2.7814330809634247</c:v>
                </c:pt>
                <c:pt idx="12">
                  <c:v>2.5832850698465029</c:v>
                </c:pt>
                <c:pt idx="13">
                  <c:v>2.4557696698484097</c:v>
                </c:pt>
                <c:pt idx="14">
                  <c:v>2.398458657220738</c:v>
                </c:pt>
                <c:pt idx="15">
                  <c:v>2.3355499717253849</c:v>
                </c:pt>
                <c:pt idx="16">
                  <c:v>2.267179685135734</c:v>
                </c:pt>
                <c:pt idx="17">
                  <c:v>2.4535819580971112</c:v>
                </c:pt>
                <c:pt idx="18">
                  <c:v>2.3159962884300018</c:v>
                </c:pt>
                <c:pt idx="19">
                  <c:v>1.9952233505087091</c:v>
                </c:pt>
                <c:pt idx="20">
                  <c:v>2.1019794699537369</c:v>
                </c:pt>
                <c:pt idx="21">
                  <c:v>2.7040489268269927</c:v>
                </c:pt>
                <c:pt idx="22">
                  <c:v>2.4712354811965871</c:v>
                </c:pt>
                <c:pt idx="23">
                  <c:v>2.2809722592226285</c:v>
                </c:pt>
                <c:pt idx="24">
                  <c:v>2.5489538636898961</c:v>
                </c:pt>
                <c:pt idx="25">
                  <c:v>2.9846754469869499</c:v>
                </c:pt>
                <c:pt idx="26">
                  <c:v>3.8330449613765269</c:v>
                </c:pt>
                <c:pt idx="27">
                  <c:v>4.1841759730493076</c:v>
                </c:pt>
                <c:pt idx="28">
                  <c:v>4.3311744824315337</c:v>
                </c:pt>
                <c:pt idx="29">
                  <c:v>5.5364306304907815</c:v>
                </c:pt>
                <c:pt idx="30">
                  <c:v>3.5825659941384433</c:v>
                </c:pt>
                <c:pt idx="31">
                  <c:v>4.2747389061384613</c:v>
                </c:pt>
                <c:pt idx="32">
                  <c:v>5.333577395921191</c:v>
                </c:pt>
                <c:pt idx="33">
                  <c:v>5.3858653969859587</c:v>
                </c:pt>
                <c:pt idx="34">
                  <c:v>5.2399355827891005</c:v>
                </c:pt>
                <c:pt idx="35">
                  <c:v>5.0342185497758898</c:v>
                </c:pt>
                <c:pt idx="36">
                  <c:v>3.5567184089792283</c:v>
                </c:pt>
                <c:pt idx="37">
                  <c:v>2.997502350852256</c:v>
                </c:pt>
                <c:pt idx="38">
                  <c:v>3.3720456312288007</c:v>
                </c:pt>
                <c:pt idx="39">
                  <c:v>3.9475625290392986</c:v>
                </c:pt>
                <c:pt idx="40">
                  <c:v>3.7227887601273384</c:v>
                </c:pt>
                <c:pt idx="41">
                  <c:v>3.0740656889153821</c:v>
                </c:pt>
                <c:pt idx="42">
                  <c:v>3.7800345810654679</c:v>
                </c:pt>
                <c:pt idx="43">
                  <c:v>5.3357439834754459</c:v>
                </c:pt>
                <c:pt idx="44">
                  <c:v>4.306783305321483</c:v>
                </c:pt>
                <c:pt idx="45">
                  <c:v>4.0382608802397328</c:v>
                </c:pt>
                <c:pt idx="46">
                  <c:v>4.080306186686971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6-4AEB-84CD-8F1AC72EB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9104"/>
        <c:axId val="1815722704"/>
      </c:lineChart>
      <c:catAx>
        <c:axId val="181570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2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722704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9104"/>
        <c:crosses val="autoZero"/>
        <c:crossBetween val="between"/>
        <c:majorUnit val="0.5"/>
      </c:valAx>
      <c:catAx>
        <c:axId val="18157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5632"/>
        <c:crosses val="autoZero"/>
        <c:auto val="1"/>
        <c:lblAlgn val="ctr"/>
        <c:lblOffset val="100"/>
        <c:noMultiLvlLbl val="0"/>
      </c:catAx>
      <c:valAx>
        <c:axId val="181571563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7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194666102979105"/>
          <c:y val="0.17013925342665498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5917020439560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'Diesel-Q'!$E$41:$E$228</c:f>
              <c:numCache>
                <c:formatCode>General</c:formatCode>
                <c:ptCount val="188"/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E-4661-A099-DCDDDA4F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01488"/>
        <c:axId val="181571672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'Diesel-Q'!$C$41:$C$228</c:f>
              <c:numCache>
                <c:formatCode>0.00</c:formatCode>
                <c:ptCount val="188"/>
                <c:pt idx="0">
                  <c:v>0.62624480502000002</c:v>
                </c:pt>
                <c:pt idx="1">
                  <c:v>0.73837115453000002</c:v>
                </c:pt>
                <c:pt idx="2">
                  <c:v>0.88059916101000002</c:v>
                </c:pt>
                <c:pt idx="3">
                  <c:v>0.94782711925999996</c:v>
                </c:pt>
                <c:pt idx="4">
                  <c:v>1.0206383590999999</c:v>
                </c:pt>
                <c:pt idx="5">
                  <c:v>1.0502210926</c:v>
                </c:pt>
                <c:pt idx="6">
                  <c:v>1.0407326081999999</c:v>
                </c:pt>
                <c:pt idx="7">
                  <c:v>1.0668934989000001</c:v>
                </c:pt>
                <c:pt idx="8">
                  <c:v>1.1790361053</c:v>
                </c:pt>
                <c:pt idx="9">
                  <c:v>1.1994297314</c:v>
                </c:pt>
                <c:pt idx="10">
                  <c:v>1.1787485818000001</c:v>
                </c:pt>
                <c:pt idx="11">
                  <c:v>1.1886519765000001</c:v>
                </c:pt>
                <c:pt idx="12">
                  <c:v>1.1623616913999999</c:v>
                </c:pt>
                <c:pt idx="13">
                  <c:v>1.1236853874999999</c:v>
                </c:pt>
                <c:pt idx="14">
                  <c:v>1.1478355644</c:v>
                </c:pt>
                <c:pt idx="15">
                  <c:v>1.1713967598999999</c:v>
                </c:pt>
                <c:pt idx="16">
                  <c:v>1.0967498921000001</c:v>
                </c:pt>
                <c:pt idx="17">
                  <c:v>1.1538942968000001</c:v>
                </c:pt>
                <c:pt idx="18">
                  <c:v>1.1501768836999999</c:v>
                </c:pt>
                <c:pt idx="19">
                  <c:v>1.14325553</c:v>
                </c:pt>
                <c:pt idx="20">
                  <c:v>1.1614148849000001</c:v>
                </c:pt>
                <c:pt idx="21">
                  <c:v>1.1404266594000001</c:v>
                </c:pt>
                <c:pt idx="22">
                  <c:v>1.169123822</c:v>
                </c:pt>
                <c:pt idx="23">
                  <c:v>1.1808490754000001</c:v>
                </c:pt>
                <c:pt idx="24">
                  <c:v>1.1539085488</c:v>
                </c:pt>
                <c:pt idx="25">
                  <c:v>1.1607203555000001</c:v>
                </c:pt>
                <c:pt idx="26">
                  <c:v>1.1435154681999999</c:v>
                </c:pt>
                <c:pt idx="27">
                  <c:v>1.2124276599999999</c:v>
                </c:pt>
                <c:pt idx="28">
                  <c:v>1.0479419569999999</c:v>
                </c:pt>
                <c:pt idx="29">
                  <c:v>0.87482223353999999</c:v>
                </c:pt>
                <c:pt idx="30">
                  <c:v>0.80560704714999998</c:v>
                </c:pt>
                <c:pt idx="31">
                  <c:v>0.82793954318999996</c:v>
                </c:pt>
                <c:pt idx="32">
                  <c:v>0.89761114489000005</c:v>
                </c:pt>
                <c:pt idx="33">
                  <c:v>0.91150460212999995</c:v>
                </c:pt>
                <c:pt idx="34">
                  <c:v>0.95841794929000002</c:v>
                </c:pt>
                <c:pt idx="35">
                  <c:v>0.97803305625000003</c:v>
                </c:pt>
                <c:pt idx="36">
                  <c:v>0.93602695735999997</c:v>
                </c:pt>
                <c:pt idx="37">
                  <c:v>0.93033314954000002</c:v>
                </c:pt>
                <c:pt idx="38">
                  <c:v>0.90024906889</c:v>
                </c:pt>
                <c:pt idx="39">
                  <c:v>0.89895007116000003</c:v>
                </c:pt>
                <c:pt idx="40">
                  <c:v>0.94976918531999999</c:v>
                </c:pt>
                <c:pt idx="41">
                  <c:v>0.98922454988999997</c:v>
                </c:pt>
                <c:pt idx="42">
                  <c:v>0.97018572674000003</c:v>
                </c:pt>
                <c:pt idx="43">
                  <c:v>1.0677012427999999</c:v>
                </c:pt>
                <c:pt idx="44">
                  <c:v>1.1004075697</c:v>
                </c:pt>
                <c:pt idx="45">
                  <c:v>0.99993238909000004</c:v>
                </c:pt>
                <c:pt idx="46">
                  <c:v>1.1756138984</c:v>
                </c:pt>
                <c:pt idx="47">
                  <c:v>1.4022599871999999</c:v>
                </c:pt>
                <c:pt idx="48">
                  <c:v>1.1895787927999999</c:v>
                </c:pt>
                <c:pt idx="49">
                  <c:v>1.0889876516000001</c:v>
                </c:pt>
                <c:pt idx="50">
                  <c:v>1.0928622403999999</c:v>
                </c:pt>
                <c:pt idx="51">
                  <c:v>1.1455416413999999</c:v>
                </c:pt>
                <c:pt idx="52">
                  <c:v>1.0623219702</c:v>
                </c:pt>
                <c:pt idx="53">
                  <c:v>1.1037924743</c:v>
                </c:pt>
                <c:pt idx="54">
                  <c:v>1.1283877541</c:v>
                </c:pt>
                <c:pt idx="55">
                  <c:v>1.1333600049999999</c:v>
                </c:pt>
                <c:pt idx="56">
                  <c:v>1.0957716301</c:v>
                </c:pt>
                <c:pt idx="57">
                  <c:v>1.1003130007999999</c:v>
                </c:pt>
                <c:pt idx="58">
                  <c:v>1.0810277595</c:v>
                </c:pt>
                <c:pt idx="59">
                  <c:v>1.1671666482</c:v>
                </c:pt>
                <c:pt idx="60">
                  <c:v>1.1017601641000001</c:v>
                </c:pt>
                <c:pt idx="61">
                  <c:v>1.1033554375000001</c:v>
                </c:pt>
                <c:pt idx="62">
                  <c:v>1.1197088160999999</c:v>
                </c:pt>
                <c:pt idx="63">
                  <c:v>1.1221127178999999</c:v>
                </c:pt>
                <c:pt idx="64">
                  <c:v>1.0913314833000001</c:v>
                </c:pt>
                <c:pt idx="65">
                  <c:v>1.1167022710000001</c:v>
                </c:pt>
                <c:pt idx="66">
                  <c:v>1.1085102588</c:v>
                </c:pt>
                <c:pt idx="67">
                  <c:v>1.1216080847000001</c:v>
                </c:pt>
                <c:pt idx="68">
                  <c:v>1.158177188</c:v>
                </c:pt>
                <c:pt idx="69">
                  <c:v>1.2498342522999999</c:v>
                </c:pt>
                <c:pt idx="70">
                  <c:v>1.2137774725999999</c:v>
                </c:pt>
                <c:pt idx="71">
                  <c:v>1.3186196837999999</c:v>
                </c:pt>
                <c:pt idx="72">
                  <c:v>1.2658479090000001</c:v>
                </c:pt>
                <c:pt idx="73">
                  <c:v>1.1940247853999999</c:v>
                </c:pt>
                <c:pt idx="74">
                  <c:v>1.1585808651</c:v>
                </c:pt>
                <c:pt idx="75">
                  <c:v>1.1614998825</c:v>
                </c:pt>
                <c:pt idx="76">
                  <c:v>1.0885780834000001</c:v>
                </c:pt>
                <c:pt idx="77">
                  <c:v>1.0587401155</c:v>
                </c:pt>
                <c:pt idx="78">
                  <c:v>1.0197066814</c:v>
                </c:pt>
                <c:pt idx="79">
                  <c:v>1.0119821669</c:v>
                </c:pt>
                <c:pt idx="80">
                  <c:v>0.97563042581000003</c:v>
                </c:pt>
                <c:pt idx="81">
                  <c:v>1.0752880521999999</c:v>
                </c:pt>
                <c:pt idx="82">
                  <c:v>1.1690926821000001</c:v>
                </c:pt>
                <c:pt idx="83">
                  <c:v>1.26050821</c:v>
                </c:pt>
                <c:pt idx="84">
                  <c:v>1.4321969692000001</c:v>
                </c:pt>
                <c:pt idx="85">
                  <c:v>1.4209606435</c:v>
                </c:pt>
                <c:pt idx="86">
                  <c:v>1.5141552763999999</c:v>
                </c:pt>
                <c:pt idx="87">
                  <c:v>1.6075534759000001</c:v>
                </c:pt>
                <c:pt idx="88">
                  <c:v>1.4689913803000001</c:v>
                </c:pt>
                <c:pt idx="89">
                  <c:v>1.4671923622</c:v>
                </c:pt>
                <c:pt idx="90">
                  <c:v>1.4187334495999999</c:v>
                </c:pt>
                <c:pt idx="91">
                  <c:v>1.2637792689</c:v>
                </c:pt>
                <c:pt idx="92">
                  <c:v>1.1781816543000001</c:v>
                </c:pt>
                <c:pt idx="93">
                  <c:v>1.300191879</c:v>
                </c:pt>
                <c:pt idx="94">
                  <c:v>1.346185601</c:v>
                </c:pt>
                <c:pt idx="95">
                  <c:v>1.4369901096</c:v>
                </c:pt>
                <c:pt idx="96">
                  <c:v>1.614477486</c:v>
                </c:pt>
                <c:pt idx="97">
                  <c:v>1.4707354216999999</c:v>
                </c:pt>
                <c:pt idx="98">
                  <c:v>1.4605595259999999</c:v>
                </c:pt>
                <c:pt idx="99">
                  <c:v>1.4842912247</c:v>
                </c:pt>
                <c:pt idx="100">
                  <c:v>1.588427931</c:v>
                </c:pt>
                <c:pt idx="101">
                  <c:v>1.7162268597999999</c:v>
                </c:pt>
                <c:pt idx="102">
                  <c:v>1.8302299403</c:v>
                </c:pt>
                <c:pt idx="103">
                  <c:v>2.0972106183000001</c:v>
                </c:pt>
                <c:pt idx="104">
                  <c:v>2.0716437153</c:v>
                </c:pt>
                <c:pt idx="105">
                  <c:v>2.2595412688000001</c:v>
                </c:pt>
                <c:pt idx="106">
                  <c:v>2.5648292045000001</c:v>
                </c:pt>
                <c:pt idx="107">
                  <c:v>2.7091094539</c:v>
                </c:pt>
                <c:pt idx="108">
                  <c:v>2.5026173650999999</c:v>
                </c:pt>
                <c:pt idx="109">
                  <c:v>2.8419602956999999</c:v>
                </c:pt>
                <c:pt idx="110">
                  <c:v>2.9217919124999998</c:v>
                </c:pt>
                <c:pt idx="111">
                  <c:v>2.5575318591</c:v>
                </c:pt>
                <c:pt idx="112">
                  <c:v>2.5497244148</c:v>
                </c:pt>
                <c:pt idx="113">
                  <c:v>2.8123826193000001</c:v>
                </c:pt>
                <c:pt idx="114">
                  <c:v>2.8966424672</c:v>
                </c:pt>
                <c:pt idx="115">
                  <c:v>3.2629682954999999</c:v>
                </c:pt>
                <c:pt idx="116">
                  <c:v>3.5303511897000002</c:v>
                </c:pt>
                <c:pt idx="117">
                  <c:v>4.3898910426000004</c:v>
                </c:pt>
                <c:pt idx="118">
                  <c:v>4.3467797199999998</c:v>
                </c:pt>
                <c:pt idx="119">
                  <c:v>3.009523873</c:v>
                </c:pt>
                <c:pt idx="120">
                  <c:v>2.1930539105000002</c:v>
                </c:pt>
                <c:pt idx="121">
                  <c:v>2.3276055521000001</c:v>
                </c:pt>
                <c:pt idx="122">
                  <c:v>2.6000719296999999</c:v>
                </c:pt>
                <c:pt idx="123">
                  <c:v>2.7350193312000002</c:v>
                </c:pt>
                <c:pt idx="124">
                  <c:v>2.8523581296999998</c:v>
                </c:pt>
                <c:pt idx="125">
                  <c:v>3.0250831014999999</c:v>
                </c:pt>
                <c:pt idx="126">
                  <c:v>2.9393201377999998</c:v>
                </c:pt>
                <c:pt idx="127">
                  <c:v>3.1444175912999999</c:v>
                </c:pt>
                <c:pt idx="128">
                  <c:v>3.6382985269999999</c:v>
                </c:pt>
                <c:pt idx="129">
                  <c:v>4.0127748169000004</c:v>
                </c:pt>
                <c:pt idx="130">
                  <c:v>3.8666601496999999</c:v>
                </c:pt>
                <c:pt idx="131">
                  <c:v>3.8727753069999999</c:v>
                </c:pt>
                <c:pt idx="132">
                  <c:v>3.9731957552999999</c:v>
                </c:pt>
                <c:pt idx="133">
                  <c:v>3.9494860411000001</c:v>
                </c:pt>
                <c:pt idx="134">
                  <c:v>3.9419359954000002</c:v>
                </c:pt>
                <c:pt idx="135">
                  <c:v>4.0222556102000002</c:v>
                </c:pt>
                <c:pt idx="136">
                  <c:v>4.0257007767999999</c:v>
                </c:pt>
                <c:pt idx="137">
                  <c:v>3.8830727599000001</c:v>
                </c:pt>
                <c:pt idx="138">
                  <c:v>3.9101530914999998</c:v>
                </c:pt>
                <c:pt idx="139">
                  <c:v>3.8690076054000002</c:v>
                </c:pt>
                <c:pt idx="140">
                  <c:v>3.9582615304000002</c:v>
                </c:pt>
                <c:pt idx="141">
                  <c:v>3.9376507627000001</c:v>
                </c:pt>
                <c:pt idx="142">
                  <c:v>3.8385806818999999</c:v>
                </c:pt>
                <c:pt idx="143">
                  <c:v>3.5813267226000001</c:v>
                </c:pt>
                <c:pt idx="144">
                  <c:v>2.9178478252</c:v>
                </c:pt>
                <c:pt idx="145">
                  <c:v>2.8476021610000002</c:v>
                </c:pt>
                <c:pt idx="146">
                  <c:v>2.6298642762000002</c:v>
                </c:pt>
                <c:pt idx="147">
                  <c:v>2.4339390158</c:v>
                </c:pt>
                <c:pt idx="148">
                  <c:v>2.0777999159</c:v>
                </c:pt>
                <c:pt idx="149">
                  <c:v>2.2986565078000001</c:v>
                </c:pt>
                <c:pt idx="150">
                  <c:v>2.3824922535000002</c:v>
                </c:pt>
                <c:pt idx="151">
                  <c:v>2.4674593575000001</c:v>
                </c:pt>
                <c:pt idx="152">
                  <c:v>2.5664143089999998</c:v>
                </c:pt>
                <c:pt idx="153">
                  <c:v>2.5503860535</c:v>
                </c:pt>
                <c:pt idx="154">
                  <c:v>2.6263374241999999</c:v>
                </c:pt>
                <c:pt idx="155">
                  <c:v>2.8687442714000002</c:v>
                </c:pt>
                <c:pt idx="156">
                  <c:v>3.0152689100000001</c:v>
                </c:pt>
                <c:pt idx="157">
                  <c:v>3.1988211052</c:v>
                </c:pt>
                <c:pt idx="158">
                  <c:v>3.2371261674</c:v>
                </c:pt>
                <c:pt idx="159">
                  <c:v>3.2684293430000002</c:v>
                </c:pt>
                <c:pt idx="160">
                  <c:v>3.0185085457</c:v>
                </c:pt>
                <c:pt idx="161">
                  <c:v>3.1242080861999999</c:v>
                </c:pt>
                <c:pt idx="162">
                  <c:v>3.0220593142999999</c:v>
                </c:pt>
                <c:pt idx="163">
                  <c:v>3.0588465401999998</c:v>
                </c:pt>
                <c:pt idx="164">
                  <c:v>2.8936718633999998</c:v>
                </c:pt>
                <c:pt idx="165">
                  <c:v>2.4303954414</c:v>
                </c:pt>
                <c:pt idx="166">
                  <c:v>2.4255415251999999</c:v>
                </c:pt>
                <c:pt idx="167">
                  <c:v>2.4653153948000002</c:v>
                </c:pt>
                <c:pt idx="168">
                  <c:v>2.9020731886000002</c:v>
                </c:pt>
                <c:pt idx="169">
                  <c:v>3.2113118797000002</c:v>
                </c:pt>
                <c:pt idx="170">
                  <c:v>3.3578026640999998</c:v>
                </c:pt>
                <c:pt idx="171">
                  <c:v>3.6603704993999999</c:v>
                </c:pt>
                <c:pt idx="172">
                  <c:v>4.3136704215000004</c:v>
                </c:pt>
                <c:pt idx="173">
                  <c:v>5.4873773570999997</c:v>
                </c:pt>
                <c:pt idx="174">
                  <c:v>5.1554823153999996</c:v>
                </c:pt>
                <c:pt idx="175">
                  <c:v>5.0776548085000002</c:v>
                </c:pt>
                <c:pt idx="176">
                  <c:v>4.3933982138000003</c:v>
                </c:pt>
                <c:pt idx="177">
                  <c:v>3.9367807028000001</c:v>
                </c:pt>
                <c:pt idx="178">
                  <c:v>4.2785230932999996</c:v>
                </c:pt>
                <c:pt idx="179">
                  <c:v>4.2604071265999996</c:v>
                </c:pt>
                <c:pt idx="180">
                  <c:v>3.9726650149</c:v>
                </c:pt>
                <c:pt idx="181">
                  <c:v>4.0132563557000003</c:v>
                </c:pt>
                <c:pt idx="182">
                  <c:v>4.0506700893999996</c:v>
                </c:pt>
                <c:pt idx="183">
                  <c:v>4.1919965527</c:v>
                </c:pt>
                <c:pt idx="184">
                  <c:v>4.2384753560000004</c:v>
                </c:pt>
                <c:pt idx="185">
                  <c:v>4.1553550937999999</c:v>
                </c:pt>
                <c:pt idx="186">
                  <c:v>4.1532935383999998</c:v>
                </c:pt>
                <c:pt idx="187">
                  <c:v>4.2012637836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E-4661-A099-DCDDDA4F0D18}"/>
            </c:ext>
          </c:extLst>
        </c:ser>
        <c:ser>
          <c:idx val="1"/>
          <c:order val="1"/>
          <c:tx>
            <c:strRef>
              <c:f>'Diesel-Q'!$A$232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'Diesel-Q'!$D$41:$D$228</c:f>
              <c:numCache>
                <c:formatCode>0.00</c:formatCode>
                <c:ptCount val="188"/>
                <c:pt idx="0">
                  <c:v>2.8179532061911226</c:v>
                </c:pt>
                <c:pt idx="1">
                  <c:v>3.2201214038334416</c:v>
                </c:pt>
                <c:pt idx="2">
                  <c:v>3.7205445985383103</c:v>
                </c:pt>
                <c:pt idx="3">
                  <c:v>3.8816898804134419</c:v>
                </c:pt>
                <c:pt idx="4">
                  <c:v>4.0212152664191203</c:v>
                </c:pt>
                <c:pt idx="5">
                  <c:v>4.0027126635216819</c:v>
                </c:pt>
                <c:pt idx="6">
                  <c:v>3.8934769665198639</c:v>
                </c:pt>
                <c:pt idx="7">
                  <c:v>3.8825064881509612</c:v>
                </c:pt>
                <c:pt idx="8">
                  <c:v>4.1751232789956578</c:v>
                </c:pt>
                <c:pt idx="9">
                  <c:v>4.1605950357479937</c:v>
                </c:pt>
                <c:pt idx="10">
                  <c:v>3.9780669461103955</c:v>
                </c:pt>
                <c:pt idx="11">
                  <c:v>3.9473167250803733</c:v>
                </c:pt>
                <c:pt idx="12">
                  <c:v>3.8260081180784464</c:v>
                </c:pt>
                <c:pt idx="13">
                  <c:v>3.6460284948863806</c:v>
                </c:pt>
                <c:pt idx="14">
                  <c:v>3.6608108936714654</c:v>
                </c:pt>
                <c:pt idx="15">
                  <c:v>3.7245106207682683</c:v>
                </c:pt>
                <c:pt idx="16">
                  <c:v>3.4847952010378531</c:v>
                </c:pt>
                <c:pt idx="17">
                  <c:v>3.6244494972252257</c:v>
                </c:pt>
                <c:pt idx="18">
                  <c:v>3.5778843025303431</c:v>
                </c:pt>
                <c:pt idx="19">
                  <c:v>3.5211772764718896</c:v>
                </c:pt>
                <c:pt idx="20">
                  <c:v>3.5271022233306693</c:v>
                </c:pt>
                <c:pt idx="21">
                  <c:v>3.4310160264729075</c:v>
                </c:pt>
                <c:pt idx="22">
                  <c:v>3.4870305032578468</c:v>
                </c:pt>
                <c:pt idx="23">
                  <c:v>3.4918996785823695</c:v>
                </c:pt>
                <c:pt idx="24">
                  <c:v>3.3811938329816411</c:v>
                </c:pt>
                <c:pt idx="25">
                  <c:v>3.370493778987611</c:v>
                </c:pt>
                <c:pt idx="26">
                  <c:v>3.3000181941038136</c:v>
                </c:pt>
                <c:pt idx="27">
                  <c:v>3.4635788028474859</c:v>
                </c:pt>
                <c:pt idx="28">
                  <c:v>2.9782044948443369</c:v>
                </c:pt>
                <c:pt idx="29">
                  <c:v>2.4983671334275801</c:v>
                </c:pt>
                <c:pt idx="30">
                  <c:v>2.2867167048945918</c:v>
                </c:pt>
                <c:pt idx="31">
                  <c:v>2.3337971834617832</c:v>
                </c:pt>
                <c:pt idx="32">
                  <c:v>2.5000124301965094</c:v>
                </c:pt>
                <c:pt idx="33">
                  <c:v>2.5102675508794765</c:v>
                </c:pt>
                <c:pt idx="34">
                  <c:v>2.6117470654536037</c:v>
                </c:pt>
                <c:pt idx="35">
                  <c:v>2.6405501790427399</c:v>
                </c:pt>
                <c:pt idx="36">
                  <c:v>2.5075719273429464</c:v>
                </c:pt>
                <c:pt idx="37">
                  <c:v>2.4640528944844635</c:v>
                </c:pt>
                <c:pt idx="38">
                  <c:v>2.3556537476270272</c:v>
                </c:pt>
                <c:pt idx="39">
                  <c:v>2.3268354894269074</c:v>
                </c:pt>
                <c:pt idx="40">
                  <c:v>2.4307606691992292</c:v>
                </c:pt>
                <c:pt idx="41">
                  <c:v>2.4914664456303535</c:v>
                </c:pt>
                <c:pt idx="42">
                  <c:v>2.4245579796221306</c:v>
                </c:pt>
                <c:pt idx="43">
                  <c:v>2.6414035225005299</c:v>
                </c:pt>
                <c:pt idx="44">
                  <c:v>2.6762473615935258</c:v>
                </c:pt>
                <c:pt idx="45">
                  <c:v>2.4080630090598993</c:v>
                </c:pt>
                <c:pt idx="46">
                  <c:v>2.7830731467544592</c:v>
                </c:pt>
                <c:pt idx="47">
                  <c:v>3.2641970815305954</c:v>
                </c:pt>
                <c:pt idx="48">
                  <c:v>2.7485678479586162</c:v>
                </c:pt>
                <c:pt idx="49">
                  <c:v>2.5012999407603846</c:v>
                </c:pt>
                <c:pt idx="50">
                  <c:v>2.4912106787687951</c:v>
                </c:pt>
                <c:pt idx="51">
                  <c:v>2.5898079399153464</c:v>
                </c:pt>
                <c:pt idx="52">
                  <c:v>2.3855022074424306</c:v>
                </c:pt>
                <c:pt idx="53">
                  <c:v>2.4597056844606908</c:v>
                </c:pt>
                <c:pt idx="54">
                  <c:v>2.4954647803094656</c:v>
                </c:pt>
                <c:pt idx="55">
                  <c:v>2.4846964453968572</c:v>
                </c:pt>
                <c:pt idx="56">
                  <c:v>2.3849392936891185</c:v>
                </c:pt>
                <c:pt idx="57">
                  <c:v>2.3776504046905402</c:v>
                </c:pt>
                <c:pt idx="58">
                  <c:v>2.3252197705177995</c:v>
                </c:pt>
                <c:pt idx="59">
                  <c:v>2.4898599180736469</c:v>
                </c:pt>
                <c:pt idx="60">
                  <c:v>2.3385824555831545</c:v>
                </c:pt>
                <c:pt idx="61">
                  <c:v>2.3287400918397254</c:v>
                </c:pt>
                <c:pt idx="62">
                  <c:v>2.3415645541232766</c:v>
                </c:pt>
                <c:pt idx="63">
                  <c:v>2.3330124484601136</c:v>
                </c:pt>
                <c:pt idx="64">
                  <c:v>2.2524705659906252</c:v>
                </c:pt>
                <c:pt idx="65">
                  <c:v>2.2861457808820229</c:v>
                </c:pt>
                <c:pt idx="66">
                  <c:v>2.257993338516457</c:v>
                </c:pt>
                <c:pt idx="67">
                  <c:v>2.272286032550364</c:v>
                </c:pt>
                <c:pt idx="68">
                  <c:v>2.3256924907323593</c:v>
                </c:pt>
                <c:pt idx="69">
                  <c:v>2.4883496731744388</c:v>
                </c:pt>
                <c:pt idx="70">
                  <c:v>2.4027361666693539</c:v>
                </c:pt>
                <c:pt idx="71">
                  <c:v>2.5877933455706703</c:v>
                </c:pt>
                <c:pt idx="72">
                  <c:v>2.4691852931621825</c:v>
                </c:pt>
                <c:pt idx="73">
                  <c:v>2.3237483510442463</c:v>
                </c:pt>
                <c:pt idx="74">
                  <c:v>2.2435514966788079</c:v>
                </c:pt>
                <c:pt idx="75">
                  <c:v>2.2371464833297106</c:v>
                </c:pt>
                <c:pt idx="76">
                  <c:v>2.092378780803656</c:v>
                </c:pt>
                <c:pt idx="77">
                  <c:v>2.0283489046486896</c:v>
                </c:pt>
                <c:pt idx="78">
                  <c:v>1.9436029630192186</c:v>
                </c:pt>
                <c:pt idx="79">
                  <c:v>1.9198699244812494</c:v>
                </c:pt>
                <c:pt idx="80">
                  <c:v>1.8441641901926222</c:v>
                </c:pt>
                <c:pt idx="81">
                  <c:v>2.0174356179411475</c:v>
                </c:pt>
                <c:pt idx="82">
                  <c:v>2.1772505268298659</c:v>
                </c:pt>
                <c:pt idx="83">
                  <c:v>2.3303082382770062</c:v>
                </c:pt>
                <c:pt idx="84">
                  <c:v>2.6217674790040277</c:v>
                </c:pt>
                <c:pt idx="85">
                  <c:v>2.5809673768614614</c:v>
                </c:pt>
                <c:pt idx="86">
                  <c:v>2.7253359591007342</c:v>
                </c:pt>
                <c:pt idx="87">
                  <c:v>2.8729622452333947</c:v>
                </c:pt>
                <c:pt idx="88">
                  <c:v>2.6004538053825077</c:v>
                </c:pt>
                <c:pt idx="89">
                  <c:v>2.5791850186842522</c:v>
                </c:pt>
                <c:pt idx="90">
                  <c:v>2.4869787707927742</c:v>
                </c:pt>
                <c:pt idx="91">
                  <c:v>2.2170148639743665</c:v>
                </c:pt>
                <c:pt idx="92">
                  <c:v>2.0602758047343053</c:v>
                </c:pt>
                <c:pt idx="93">
                  <c:v>2.255897629826884</c:v>
                </c:pt>
                <c:pt idx="94">
                  <c:v>2.3231855831255546</c:v>
                </c:pt>
                <c:pt idx="95">
                  <c:v>2.4653176500916949</c:v>
                </c:pt>
                <c:pt idx="96">
                  <c:v>2.741620496457867</c:v>
                </c:pt>
                <c:pt idx="97">
                  <c:v>2.5016181186168538</c:v>
                </c:pt>
                <c:pt idx="98">
                  <c:v>2.4659006862193742</c:v>
                </c:pt>
                <c:pt idx="99">
                  <c:v>2.4964923208704533</c:v>
                </c:pt>
                <c:pt idx="100">
                  <c:v>2.6492255355936352</c:v>
                </c:pt>
                <c:pt idx="101">
                  <c:v>2.8400614597613059</c:v>
                </c:pt>
                <c:pt idx="102">
                  <c:v>3.0095243141790213</c:v>
                </c:pt>
                <c:pt idx="103">
                  <c:v>3.4118965114131656</c:v>
                </c:pt>
                <c:pt idx="104">
                  <c:v>3.3533661998422004</c:v>
                </c:pt>
                <c:pt idx="105">
                  <c:v>3.6329643439693724</c:v>
                </c:pt>
                <c:pt idx="106">
                  <c:v>4.0622876453832468</c:v>
                </c:pt>
                <c:pt idx="107">
                  <c:v>4.2511620421480929</c:v>
                </c:pt>
                <c:pt idx="108">
                  <c:v>3.9067881244368134</c:v>
                </c:pt>
                <c:pt idx="109">
                  <c:v>4.3968524076721147</c:v>
                </c:pt>
                <c:pt idx="110">
                  <c:v>4.4780873707147233</c:v>
                </c:pt>
                <c:pt idx="111">
                  <c:v>3.9359479938107276</c:v>
                </c:pt>
                <c:pt idx="112">
                  <c:v>3.8858360649790145</c:v>
                </c:pt>
                <c:pt idx="113">
                  <c:v>4.2381337968410522</c:v>
                </c:pt>
                <c:pt idx="114">
                  <c:v>4.3376517120387126</c:v>
                </c:pt>
                <c:pt idx="115">
                  <c:v>4.8270056702192683</c:v>
                </c:pt>
                <c:pt idx="116">
                  <c:v>5.1665892037986954</c:v>
                </c:pt>
                <c:pt idx="117">
                  <c:v>6.3420009020762098</c:v>
                </c:pt>
                <c:pt idx="118">
                  <c:v>6.1843632151026995</c:v>
                </c:pt>
                <c:pt idx="119">
                  <c:v>4.3821473963491737</c:v>
                </c:pt>
                <c:pt idx="120">
                  <c:v>3.2154088155919558</c:v>
                </c:pt>
                <c:pt idx="121">
                  <c:v>3.3946343501285003</c:v>
                </c:pt>
                <c:pt idx="122">
                  <c:v>3.7596578392197277</c:v>
                </c:pt>
                <c:pt idx="123">
                  <c:v>3.9240665595477511</c:v>
                </c:pt>
                <c:pt idx="124">
                  <c:v>4.0859419383884585</c:v>
                </c:pt>
                <c:pt idx="125">
                  <c:v>4.3348956566057808</c:v>
                </c:pt>
                <c:pt idx="126">
                  <c:v>4.1996874566558695</c:v>
                </c:pt>
                <c:pt idx="127">
                  <c:v>4.4566432686645028</c:v>
                </c:pt>
                <c:pt idx="128">
                  <c:v>5.1021788200591924</c:v>
                </c:pt>
                <c:pt idx="129">
                  <c:v>5.5640626171434526</c:v>
                </c:pt>
                <c:pt idx="130">
                  <c:v>5.3267281014206018</c:v>
                </c:pt>
                <c:pt idx="131">
                  <c:v>5.3113097581817135</c:v>
                </c:pt>
                <c:pt idx="132">
                  <c:v>5.4185156214799592</c:v>
                </c:pt>
                <c:pt idx="133">
                  <c:v>5.3748347156894249</c:v>
                </c:pt>
                <c:pt idx="134">
                  <c:v>5.3404493594147056</c:v>
                </c:pt>
                <c:pt idx="135">
                  <c:v>5.4132689669719287</c:v>
                </c:pt>
                <c:pt idx="136">
                  <c:v>5.3962152298647776</c:v>
                </c:pt>
                <c:pt idx="137">
                  <c:v>5.2107357410829689</c:v>
                </c:pt>
                <c:pt idx="138">
                  <c:v>5.2188493192558907</c:v>
                </c:pt>
                <c:pt idx="139">
                  <c:v>5.1449085959319527</c:v>
                </c:pt>
                <c:pt idx="140">
                  <c:v>5.2310181396287323</c:v>
                </c:pt>
                <c:pt idx="141">
                  <c:v>5.1762899144666932</c:v>
                </c:pt>
                <c:pt idx="142">
                  <c:v>5.033179468880336</c:v>
                </c:pt>
                <c:pt idx="143">
                  <c:v>4.7075615416901693</c:v>
                </c:pt>
                <c:pt idx="144">
                  <c:v>3.860423445700949</c:v>
                </c:pt>
                <c:pt idx="145">
                  <c:v>3.7419674724002343</c:v>
                </c:pt>
                <c:pt idx="146">
                  <c:v>3.4428395696308689</c:v>
                </c:pt>
                <c:pt idx="147">
                  <c:v>3.1865886843521443</c:v>
                </c:pt>
                <c:pt idx="148">
                  <c:v>2.7220103183779636</c:v>
                </c:pt>
                <c:pt idx="149">
                  <c:v>2.9874491537867427</c:v>
                </c:pt>
                <c:pt idx="150">
                  <c:v>3.0833183868483656</c:v>
                </c:pt>
                <c:pt idx="151">
                  <c:v>3.1731366192151751</c:v>
                </c:pt>
                <c:pt idx="152">
                  <c:v>3.2773281511969987</c:v>
                </c:pt>
                <c:pt idx="153">
                  <c:v>3.2531066308726149</c:v>
                </c:pt>
                <c:pt idx="154">
                  <c:v>3.3340470630817092</c:v>
                </c:pt>
                <c:pt idx="155">
                  <c:v>3.6130316309631838</c:v>
                </c:pt>
                <c:pt idx="156">
                  <c:v>3.7658391294431821</c:v>
                </c:pt>
                <c:pt idx="157">
                  <c:v>3.9734498362174522</c:v>
                </c:pt>
                <c:pt idx="158">
                  <c:v>4.0049373612097776</c:v>
                </c:pt>
                <c:pt idx="159">
                  <c:v>4.0272694705373917</c:v>
                </c:pt>
                <c:pt idx="160">
                  <c:v>3.7094207811483644</c:v>
                </c:pt>
                <c:pt idx="161">
                  <c:v>3.8113117513840327</c:v>
                </c:pt>
                <c:pt idx="162">
                  <c:v>3.6745759632544135</c:v>
                </c:pt>
                <c:pt idx="163">
                  <c:v>3.6933655212147167</c:v>
                </c:pt>
                <c:pt idx="164">
                  <c:v>3.4820545176586188</c:v>
                </c:pt>
                <c:pt idx="165">
                  <c:v>2.9524327690781313</c:v>
                </c:pt>
                <c:pt idx="166">
                  <c:v>2.9133968384321784</c:v>
                </c:pt>
                <c:pt idx="167">
                  <c:v>2.9406618003410965</c:v>
                </c:pt>
                <c:pt idx="168">
                  <c:v>3.4272266641342708</c:v>
                </c:pt>
                <c:pt idx="169">
                  <c:v>3.7225073603047072</c:v>
                </c:pt>
                <c:pt idx="170">
                  <c:v>3.8314510668659487</c:v>
                </c:pt>
                <c:pt idx="171">
                  <c:v>4.0899166791482813</c:v>
                </c:pt>
                <c:pt idx="172">
                  <c:v>4.7158834694170748</c:v>
                </c:pt>
                <c:pt idx="173">
                  <c:v>5.8575324591231892</c:v>
                </c:pt>
                <c:pt idx="174">
                  <c:v>5.4324323222155231</c:v>
                </c:pt>
                <c:pt idx="175">
                  <c:v>5.2978593217019139</c:v>
                </c:pt>
                <c:pt idx="176">
                  <c:v>4.5418941778355917</c:v>
                </c:pt>
                <c:pt idx="177">
                  <c:v>4.0394846692715154</c:v>
                </c:pt>
                <c:pt idx="178">
                  <c:v>4.3533086924541173</c:v>
                </c:pt>
                <c:pt idx="179">
                  <c:v>4.3058267263001948</c:v>
                </c:pt>
                <c:pt idx="180">
                  <c:v>3.9836906237571563</c:v>
                </c:pt>
                <c:pt idx="181">
                  <c:v>4.0056434313755078</c:v>
                </c:pt>
                <c:pt idx="182">
                  <c:v>4.0203377932301452</c:v>
                </c:pt>
                <c:pt idx="183">
                  <c:v>4.1364447429902409</c:v>
                </c:pt>
                <c:pt idx="184">
                  <c:v>4.160417326908977</c:v>
                </c:pt>
                <c:pt idx="185">
                  <c:v>4.062118434379423</c:v>
                </c:pt>
                <c:pt idx="186">
                  <c:v>4.0398260511565791</c:v>
                </c:pt>
                <c:pt idx="187">
                  <c:v>4.0630009559198852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E-4661-A099-DCDDDA4F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1824"/>
        <c:axId val="1815712912"/>
      </c:lineChart>
      <c:catAx>
        <c:axId val="181571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2912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2912"/>
        <c:scaling>
          <c:orientation val="minMax"/>
          <c:max val="6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1824"/>
        <c:crosses val="autoZero"/>
        <c:crossBetween val="between"/>
        <c:majorUnit val="0.5"/>
      </c:valAx>
      <c:catAx>
        <c:axId val="181570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6720"/>
        <c:crosses val="autoZero"/>
        <c:auto val="1"/>
        <c:lblAlgn val="ctr"/>
        <c:lblOffset val="100"/>
        <c:noMultiLvlLbl val="0"/>
      </c:catAx>
      <c:valAx>
        <c:axId val="18157167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01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075659269863995"/>
          <c:y val="0.16145829558915759"/>
          <c:w val="0.39709172259507852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68459898888478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24170494453575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'Diesel-M'!$E$41:$E$604</c:f>
              <c:numCache>
                <c:formatCode>General</c:formatCode>
                <c:ptCount val="564"/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F-4DDE-8E58-F8E25545B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17264"/>
        <c:axId val="181571345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'Diesel-M'!$C$41:$C$604</c:f>
              <c:numCache>
                <c:formatCode>0.00</c:formatCode>
                <c:ptCount val="564"/>
                <c:pt idx="0">
                  <c:v>0.60499999999999998</c:v>
                </c:pt>
                <c:pt idx="1">
                  <c:v>0.63</c:v>
                </c:pt>
                <c:pt idx="2">
                  <c:v>0.64800000000000002</c:v>
                </c:pt>
                <c:pt idx="3">
                  <c:v>0.67500000000000004</c:v>
                </c:pt>
                <c:pt idx="4">
                  <c:v>0.73099999999999998</c:v>
                </c:pt>
                <c:pt idx="5">
                  <c:v>0.81799999999999995</c:v>
                </c:pt>
                <c:pt idx="6">
                  <c:v>0.85599999999999998</c:v>
                </c:pt>
                <c:pt idx="7">
                  <c:v>0.89</c:v>
                </c:pt>
                <c:pt idx="8">
                  <c:v>0.89500000000000002</c:v>
                </c:pt>
                <c:pt idx="9">
                  <c:v>0.91900000000000004</c:v>
                </c:pt>
                <c:pt idx="10">
                  <c:v>0.93500000000000005</c:v>
                </c:pt>
                <c:pt idx="11">
                  <c:v>0.98299999999999998</c:v>
                </c:pt>
                <c:pt idx="12">
                  <c:v>0.997</c:v>
                </c:pt>
                <c:pt idx="13">
                  <c:v>1.0189999999999999</c:v>
                </c:pt>
                <c:pt idx="14">
                  <c:v>1.0469999999999999</c:v>
                </c:pt>
                <c:pt idx="15">
                  <c:v>1.0489999999999999</c:v>
                </c:pt>
                <c:pt idx="16">
                  <c:v>1.048</c:v>
                </c:pt>
                <c:pt idx="17">
                  <c:v>1.054</c:v>
                </c:pt>
                <c:pt idx="18">
                  <c:v>1.0429999999999999</c:v>
                </c:pt>
                <c:pt idx="19">
                  <c:v>1.038</c:v>
                </c:pt>
                <c:pt idx="20">
                  <c:v>1.0409999999999999</c:v>
                </c:pt>
                <c:pt idx="21">
                  <c:v>1.03</c:v>
                </c:pt>
                <c:pt idx="22">
                  <c:v>1.0629999999999999</c:v>
                </c:pt>
                <c:pt idx="23">
                  <c:v>1.1000000000000001</c:v>
                </c:pt>
                <c:pt idx="24">
                  <c:v>1.1439999999999999</c:v>
                </c:pt>
                <c:pt idx="25">
                  <c:v>1.19</c:v>
                </c:pt>
                <c:pt idx="26">
                  <c:v>1.2170000000000001</c:v>
                </c:pt>
                <c:pt idx="27">
                  <c:v>1.206</c:v>
                </c:pt>
                <c:pt idx="28">
                  <c:v>1.198</c:v>
                </c:pt>
                <c:pt idx="29">
                  <c:v>1.194</c:v>
                </c:pt>
                <c:pt idx="30">
                  <c:v>1.165</c:v>
                </c:pt>
                <c:pt idx="31">
                  <c:v>1.1879999999999999</c:v>
                </c:pt>
                <c:pt idx="32">
                  <c:v>1.1830000000000001</c:v>
                </c:pt>
                <c:pt idx="33">
                  <c:v>1.1839999999999999</c:v>
                </c:pt>
                <c:pt idx="34">
                  <c:v>1.1859999999999999</c:v>
                </c:pt>
                <c:pt idx="35">
                  <c:v>1.1950000000000001</c:v>
                </c:pt>
                <c:pt idx="36">
                  <c:v>1.196</c:v>
                </c:pt>
                <c:pt idx="37">
                  <c:v>1.169</c:v>
                </c:pt>
                <c:pt idx="38">
                  <c:v>1.117</c:v>
                </c:pt>
                <c:pt idx="39">
                  <c:v>1.0980000000000001</c:v>
                </c:pt>
                <c:pt idx="40">
                  <c:v>1.1140000000000001</c:v>
                </c:pt>
                <c:pt idx="41">
                  <c:v>1.165</c:v>
                </c:pt>
                <c:pt idx="42">
                  <c:v>1.155</c:v>
                </c:pt>
                <c:pt idx="43">
                  <c:v>1.139</c:v>
                </c:pt>
                <c:pt idx="44">
                  <c:v>1.1499999999999999</c:v>
                </c:pt>
                <c:pt idx="45">
                  <c:v>1.169</c:v>
                </c:pt>
                <c:pt idx="46">
                  <c:v>1.196</c:v>
                </c:pt>
                <c:pt idx="47">
                  <c:v>1.153</c:v>
                </c:pt>
                <c:pt idx="48">
                  <c:v>1.125</c:v>
                </c:pt>
                <c:pt idx="49">
                  <c:v>1.105</c:v>
                </c:pt>
                <c:pt idx="50">
                  <c:v>1.0629999999999999</c:v>
                </c:pt>
                <c:pt idx="51">
                  <c:v>1.1599999999999999</c:v>
                </c:pt>
                <c:pt idx="52">
                  <c:v>1.147</c:v>
                </c:pt>
                <c:pt idx="53">
                  <c:v>1.1539999999999999</c:v>
                </c:pt>
                <c:pt idx="54">
                  <c:v>1.1439999999999999</c:v>
                </c:pt>
                <c:pt idx="55">
                  <c:v>1.1499999999999999</c:v>
                </c:pt>
                <c:pt idx="56">
                  <c:v>1.1559999999999999</c:v>
                </c:pt>
                <c:pt idx="57">
                  <c:v>1.147</c:v>
                </c:pt>
                <c:pt idx="58">
                  <c:v>1.1459999999999999</c:v>
                </c:pt>
                <c:pt idx="59">
                  <c:v>1.1379999999999999</c:v>
                </c:pt>
                <c:pt idx="60">
                  <c:v>1.173</c:v>
                </c:pt>
                <c:pt idx="61">
                  <c:v>1.17</c:v>
                </c:pt>
                <c:pt idx="62">
                  <c:v>1.143</c:v>
                </c:pt>
                <c:pt idx="63">
                  <c:v>1.141</c:v>
                </c:pt>
                <c:pt idx="64">
                  <c:v>1.1419999999999999</c:v>
                </c:pt>
                <c:pt idx="65">
                  <c:v>1.1379999999999999</c:v>
                </c:pt>
                <c:pt idx="66">
                  <c:v>1.131</c:v>
                </c:pt>
                <c:pt idx="67">
                  <c:v>1.1859999999999999</c:v>
                </c:pt>
                <c:pt idx="68">
                  <c:v>1.1910000000000001</c:v>
                </c:pt>
                <c:pt idx="69">
                  <c:v>1.1850000000000001</c:v>
                </c:pt>
                <c:pt idx="70">
                  <c:v>1.181</c:v>
                </c:pt>
                <c:pt idx="71">
                  <c:v>1.1759999999999999</c:v>
                </c:pt>
                <c:pt idx="72">
                  <c:v>1.1679999999999999</c:v>
                </c:pt>
                <c:pt idx="73">
                  <c:v>1.1479999999999999</c:v>
                </c:pt>
                <c:pt idx="74">
                  <c:v>1.145</c:v>
                </c:pt>
                <c:pt idx="75">
                  <c:v>1.163</c:v>
                </c:pt>
                <c:pt idx="76">
                  <c:v>1.167</c:v>
                </c:pt>
                <c:pt idx="77">
                  <c:v>1.1519999999999999</c:v>
                </c:pt>
                <c:pt idx="78">
                  <c:v>1.137</c:v>
                </c:pt>
                <c:pt idx="79">
                  <c:v>1.135</c:v>
                </c:pt>
                <c:pt idx="80">
                  <c:v>1.159</c:v>
                </c:pt>
                <c:pt idx="81">
                  <c:v>1.1879999999999999</c:v>
                </c:pt>
                <c:pt idx="82">
                  <c:v>1.224</c:v>
                </c:pt>
                <c:pt idx="83">
                  <c:v>1.2270000000000001</c:v>
                </c:pt>
                <c:pt idx="84">
                  <c:v>1.18</c:v>
                </c:pt>
                <c:pt idx="85">
                  <c:v>1.036</c:v>
                </c:pt>
                <c:pt idx="86">
                  <c:v>0.92700000000000005</c:v>
                </c:pt>
                <c:pt idx="87">
                  <c:v>0.89500000000000002</c:v>
                </c:pt>
                <c:pt idx="88">
                  <c:v>0.88200000000000001</c:v>
                </c:pt>
                <c:pt idx="89">
                  <c:v>0.84399999999999997</c:v>
                </c:pt>
                <c:pt idx="90">
                  <c:v>0.78200000000000003</c:v>
                </c:pt>
                <c:pt idx="91">
                  <c:v>0.81</c:v>
                </c:pt>
                <c:pt idx="92">
                  <c:v>0.82699999999999996</c:v>
                </c:pt>
                <c:pt idx="93">
                  <c:v>0.81299999999999994</c:v>
                </c:pt>
                <c:pt idx="94">
                  <c:v>0.82899999999999996</c:v>
                </c:pt>
                <c:pt idx="95">
                  <c:v>0.84099999999999997</c:v>
                </c:pt>
                <c:pt idx="96">
                  <c:v>0.89600000000000002</c:v>
                </c:pt>
                <c:pt idx="97">
                  <c:v>0.90100000000000002</c:v>
                </c:pt>
                <c:pt idx="98">
                  <c:v>0.89600000000000002</c:v>
                </c:pt>
                <c:pt idx="99">
                  <c:v>0.90100000000000002</c:v>
                </c:pt>
                <c:pt idx="100">
                  <c:v>0.91200000000000003</c:v>
                </c:pt>
                <c:pt idx="101">
                  <c:v>0.92200000000000004</c:v>
                </c:pt>
                <c:pt idx="102">
                  <c:v>0.94599999999999995</c:v>
                </c:pt>
                <c:pt idx="103">
                  <c:v>0.95899999999999996</c:v>
                </c:pt>
                <c:pt idx="104">
                  <c:v>0.97</c:v>
                </c:pt>
                <c:pt idx="105">
                  <c:v>0.97299999999999998</c:v>
                </c:pt>
                <c:pt idx="106">
                  <c:v>0.98499999999999999</c:v>
                </c:pt>
                <c:pt idx="107">
                  <c:v>0.97699999999999998</c:v>
                </c:pt>
                <c:pt idx="108">
                  <c:v>0.95499999999999996</c:v>
                </c:pt>
                <c:pt idx="109">
                  <c:v>0.93200000000000005</c:v>
                </c:pt>
                <c:pt idx="110">
                  <c:v>0.92200000000000004</c:v>
                </c:pt>
                <c:pt idx="111">
                  <c:v>0.93400000000000005</c:v>
                </c:pt>
                <c:pt idx="112">
                  <c:v>0.93799999999999994</c:v>
                </c:pt>
                <c:pt idx="113">
                  <c:v>0.91900000000000004</c:v>
                </c:pt>
                <c:pt idx="114">
                  <c:v>0.90500000000000003</c:v>
                </c:pt>
                <c:pt idx="115">
                  <c:v>0.89900000000000002</c:v>
                </c:pt>
                <c:pt idx="116">
                  <c:v>0.89700000000000002</c:v>
                </c:pt>
                <c:pt idx="117">
                  <c:v>0.88500000000000001</c:v>
                </c:pt>
                <c:pt idx="118">
                  <c:v>0.89300000000000002</c:v>
                </c:pt>
                <c:pt idx="119">
                  <c:v>0.91800000000000004</c:v>
                </c:pt>
                <c:pt idx="120">
                  <c:v>0.94199999999999995</c:v>
                </c:pt>
                <c:pt idx="121">
                  <c:v>0.94399999999999995</c:v>
                </c:pt>
                <c:pt idx="122">
                  <c:v>0.96199999999999997</c:v>
                </c:pt>
                <c:pt idx="123">
                  <c:v>1.008</c:v>
                </c:pt>
                <c:pt idx="124">
                  <c:v>0.99399999999999999</c:v>
                </c:pt>
                <c:pt idx="125">
                  <c:v>0.96599999999999997</c:v>
                </c:pt>
                <c:pt idx="126">
                  <c:v>0.95799999999999996</c:v>
                </c:pt>
                <c:pt idx="127">
                  <c:v>0.95399999999999996</c:v>
                </c:pt>
                <c:pt idx="128">
                  <c:v>0.999</c:v>
                </c:pt>
                <c:pt idx="129">
                  <c:v>1.026</c:v>
                </c:pt>
                <c:pt idx="130">
                  <c:v>1.04</c:v>
                </c:pt>
                <c:pt idx="131">
                  <c:v>1.131</c:v>
                </c:pt>
                <c:pt idx="132">
                  <c:v>1.214</c:v>
                </c:pt>
                <c:pt idx="133">
                  <c:v>1.0680000000000001</c:v>
                </c:pt>
                <c:pt idx="134">
                  <c:v>1.0269999999999999</c:v>
                </c:pt>
                <c:pt idx="135">
                  <c:v>1.02</c:v>
                </c:pt>
                <c:pt idx="136">
                  <c:v>1.004</c:v>
                </c:pt>
                <c:pt idx="137">
                  <c:v>0.97499999999999998</c:v>
                </c:pt>
                <c:pt idx="138">
                  <c:v>0.98499999999999999</c:v>
                </c:pt>
                <c:pt idx="139">
                  <c:v>1.2050000000000001</c:v>
                </c:pt>
                <c:pt idx="140">
                  <c:v>1.331</c:v>
                </c:pt>
                <c:pt idx="141">
                  <c:v>1.4359999999999999</c:v>
                </c:pt>
                <c:pt idx="142">
                  <c:v>1.405</c:v>
                </c:pt>
                <c:pt idx="143">
                  <c:v>1.361</c:v>
                </c:pt>
                <c:pt idx="144">
                  <c:v>1.2869999999999999</c:v>
                </c:pt>
                <c:pt idx="145">
                  <c:v>1.1850000000000001</c:v>
                </c:pt>
                <c:pt idx="146">
                  <c:v>1.0920000000000001</c:v>
                </c:pt>
                <c:pt idx="147">
                  <c:v>1.077</c:v>
                </c:pt>
                <c:pt idx="148">
                  <c:v>1.073</c:v>
                </c:pt>
                <c:pt idx="149">
                  <c:v>1.117</c:v>
                </c:pt>
                <c:pt idx="150">
                  <c:v>1.0589999999999999</c:v>
                </c:pt>
                <c:pt idx="151">
                  <c:v>1.0960000000000001</c:v>
                </c:pt>
                <c:pt idx="152">
                  <c:v>1.1220000000000001</c:v>
                </c:pt>
                <c:pt idx="153">
                  <c:v>1.1419999999999999</c:v>
                </c:pt>
                <c:pt idx="154">
                  <c:v>1.1719999999999999</c:v>
                </c:pt>
                <c:pt idx="155">
                  <c:v>1.1240000000000001</c:v>
                </c:pt>
                <c:pt idx="156">
                  <c:v>1.07</c:v>
                </c:pt>
                <c:pt idx="157">
                  <c:v>1.0580000000000001</c:v>
                </c:pt>
                <c:pt idx="158">
                  <c:v>1.0589999999999999</c:v>
                </c:pt>
                <c:pt idx="159">
                  <c:v>1.08</c:v>
                </c:pt>
                <c:pt idx="160">
                  <c:v>1.107</c:v>
                </c:pt>
                <c:pt idx="161">
                  <c:v>1.127</c:v>
                </c:pt>
                <c:pt idx="162">
                  <c:v>1.129</c:v>
                </c:pt>
                <c:pt idx="163">
                  <c:v>1.123</c:v>
                </c:pt>
                <c:pt idx="164">
                  <c:v>1.133</c:v>
                </c:pt>
                <c:pt idx="165">
                  <c:v>1.1499999999999999</c:v>
                </c:pt>
                <c:pt idx="166">
                  <c:v>1.139</c:v>
                </c:pt>
                <c:pt idx="167">
                  <c:v>1.1120000000000001</c:v>
                </c:pt>
                <c:pt idx="168">
                  <c:v>1.0920000000000001</c:v>
                </c:pt>
                <c:pt idx="169">
                  <c:v>1.087</c:v>
                </c:pt>
                <c:pt idx="170">
                  <c:v>1.107</c:v>
                </c:pt>
                <c:pt idx="171">
                  <c:v>1.1040000000000001</c:v>
                </c:pt>
                <c:pt idx="172">
                  <c:v>1.103</c:v>
                </c:pt>
                <c:pt idx="173">
                  <c:v>1.0940000000000001</c:v>
                </c:pt>
                <c:pt idx="174">
                  <c:v>1.075</c:v>
                </c:pt>
                <c:pt idx="175">
                  <c:v>1.0640000000000001</c:v>
                </c:pt>
                <c:pt idx="176">
                  <c:v>1.103</c:v>
                </c:pt>
                <c:pt idx="177">
                  <c:v>1.2170000000000001</c:v>
                </c:pt>
                <c:pt idx="178">
                  <c:v>1.19</c:v>
                </c:pt>
                <c:pt idx="179">
                  <c:v>1.0960000000000001</c:v>
                </c:pt>
                <c:pt idx="180">
                  <c:v>1.0840000000000001</c:v>
                </c:pt>
                <c:pt idx="181">
                  <c:v>1.1120000000000001</c:v>
                </c:pt>
                <c:pt idx="182">
                  <c:v>1.1100000000000001</c:v>
                </c:pt>
                <c:pt idx="183">
                  <c:v>1.107</c:v>
                </c:pt>
                <c:pt idx="184">
                  <c:v>1.1000000000000001</c:v>
                </c:pt>
                <c:pt idx="185">
                  <c:v>1.103</c:v>
                </c:pt>
                <c:pt idx="186">
                  <c:v>1.1100000000000001</c:v>
                </c:pt>
                <c:pt idx="187">
                  <c:v>1.123</c:v>
                </c:pt>
                <c:pt idx="188">
                  <c:v>1.125</c:v>
                </c:pt>
                <c:pt idx="189">
                  <c:v>1.1220000000000001</c:v>
                </c:pt>
                <c:pt idx="190">
                  <c:v>1.131</c:v>
                </c:pt>
                <c:pt idx="191">
                  <c:v>1.113</c:v>
                </c:pt>
                <c:pt idx="192">
                  <c:v>1.0980000000000001</c:v>
                </c:pt>
                <c:pt idx="193">
                  <c:v>1.0880000000000001</c:v>
                </c:pt>
                <c:pt idx="194">
                  <c:v>1.0880000000000001</c:v>
                </c:pt>
                <c:pt idx="195">
                  <c:v>1.1040000000000001</c:v>
                </c:pt>
                <c:pt idx="196">
                  <c:v>1.1259999999999999</c:v>
                </c:pt>
                <c:pt idx="197">
                  <c:v>1.1200000000000001</c:v>
                </c:pt>
                <c:pt idx="198">
                  <c:v>1.1000000000000001</c:v>
                </c:pt>
                <c:pt idx="199">
                  <c:v>1.105</c:v>
                </c:pt>
                <c:pt idx="200">
                  <c:v>1.119</c:v>
                </c:pt>
                <c:pt idx="201">
                  <c:v>1.115</c:v>
                </c:pt>
                <c:pt idx="202">
                  <c:v>1.1200000000000001</c:v>
                </c:pt>
                <c:pt idx="203">
                  <c:v>1.1299999999999999</c:v>
                </c:pt>
                <c:pt idx="204">
                  <c:v>1.145</c:v>
                </c:pt>
                <c:pt idx="205">
                  <c:v>1.145</c:v>
                </c:pt>
                <c:pt idx="206">
                  <c:v>1.1830000000000001</c:v>
                </c:pt>
                <c:pt idx="207">
                  <c:v>1.2749999999999999</c:v>
                </c:pt>
                <c:pt idx="208">
                  <c:v>1.2729999999999999</c:v>
                </c:pt>
                <c:pt idx="209">
                  <c:v>1.2010000000000001</c:v>
                </c:pt>
                <c:pt idx="210">
                  <c:v>1.1759999999999999</c:v>
                </c:pt>
                <c:pt idx="211">
                  <c:v>1.2010000000000001</c:v>
                </c:pt>
                <c:pt idx="212">
                  <c:v>1.2649999999999999</c:v>
                </c:pt>
                <c:pt idx="213">
                  <c:v>1.323</c:v>
                </c:pt>
                <c:pt idx="214">
                  <c:v>1.323</c:v>
                </c:pt>
                <c:pt idx="215">
                  <c:v>1.3089999999999999</c:v>
                </c:pt>
                <c:pt idx="216">
                  <c:v>1.2909999999999999</c:v>
                </c:pt>
                <c:pt idx="217">
                  <c:v>1.28</c:v>
                </c:pt>
                <c:pt idx="218">
                  <c:v>1.2290000000000001</c:v>
                </c:pt>
                <c:pt idx="219">
                  <c:v>1.212</c:v>
                </c:pt>
                <c:pt idx="220">
                  <c:v>1.196</c:v>
                </c:pt>
                <c:pt idx="221">
                  <c:v>1.173</c:v>
                </c:pt>
                <c:pt idx="222">
                  <c:v>1.151</c:v>
                </c:pt>
                <c:pt idx="223">
                  <c:v>1.165</c:v>
                </c:pt>
                <c:pt idx="224">
                  <c:v>1.1599999999999999</c:v>
                </c:pt>
                <c:pt idx="225">
                  <c:v>1.1830000000000001</c:v>
                </c:pt>
                <c:pt idx="226">
                  <c:v>1.1919999999999999</c:v>
                </c:pt>
                <c:pt idx="227">
                  <c:v>1.1100000000000001</c:v>
                </c:pt>
                <c:pt idx="228">
                  <c:v>1.1200000000000001</c:v>
                </c:pt>
                <c:pt idx="229">
                  <c:v>1.0840000000000001</c:v>
                </c:pt>
                <c:pt idx="230">
                  <c:v>1.0629999999999999</c:v>
                </c:pt>
                <c:pt idx="231">
                  <c:v>1.0669999999999999</c:v>
                </c:pt>
                <c:pt idx="232">
                  <c:v>1.069</c:v>
                </c:pt>
                <c:pt idx="233">
                  <c:v>1.0409999999999999</c:v>
                </c:pt>
                <c:pt idx="234">
                  <c:v>1.0289999999999999</c:v>
                </c:pt>
                <c:pt idx="235">
                  <c:v>1.0069999999999999</c:v>
                </c:pt>
                <c:pt idx="236">
                  <c:v>1.024</c:v>
                </c:pt>
                <c:pt idx="237">
                  <c:v>1.0389999999999999</c:v>
                </c:pt>
                <c:pt idx="238">
                  <c:v>1.022</c:v>
                </c:pt>
                <c:pt idx="239">
                  <c:v>0.97299999999999998</c:v>
                </c:pt>
                <c:pt idx="240">
                  <c:v>0.96699999999999997</c:v>
                </c:pt>
                <c:pt idx="241">
                  <c:v>0.95899999999999996</c:v>
                </c:pt>
                <c:pt idx="242">
                  <c:v>0.997</c:v>
                </c:pt>
                <c:pt idx="243">
                  <c:v>1.079</c:v>
                </c:pt>
                <c:pt idx="244">
                  <c:v>1.073</c:v>
                </c:pt>
                <c:pt idx="245">
                  <c:v>1.0740000000000001</c:v>
                </c:pt>
                <c:pt idx="246">
                  <c:v>1.1220000000000001</c:v>
                </c:pt>
                <c:pt idx="247">
                  <c:v>1.1719999999999999</c:v>
                </c:pt>
                <c:pt idx="248">
                  <c:v>1.2150000000000001</c:v>
                </c:pt>
                <c:pt idx="249">
                  <c:v>1.228</c:v>
                </c:pt>
                <c:pt idx="250">
                  <c:v>1.2629999999999999</c:v>
                </c:pt>
                <c:pt idx="251">
                  <c:v>1.292</c:v>
                </c:pt>
                <c:pt idx="252">
                  <c:v>1.3560000000000001</c:v>
                </c:pt>
                <c:pt idx="253">
                  <c:v>1.4610000000000001</c:v>
                </c:pt>
                <c:pt idx="254">
                  <c:v>1.4790000000000001</c:v>
                </c:pt>
                <c:pt idx="255">
                  <c:v>1.4219999999999999</c:v>
                </c:pt>
                <c:pt idx="256">
                  <c:v>1.42</c:v>
                </c:pt>
                <c:pt idx="257">
                  <c:v>1.421</c:v>
                </c:pt>
                <c:pt idx="258">
                  <c:v>1.4339999999999999</c:v>
                </c:pt>
                <c:pt idx="259">
                  <c:v>1.466</c:v>
                </c:pt>
                <c:pt idx="260">
                  <c:v>1.637</c:v>
                </c:pt>
                <c:pt idx="261">
                  <c:v>1.637</c:v>
                </c:pt>
                <c:pt idx="262">
                  <c:v>1.621</c:v>
                </c:pt>
                <c:pt idx="263">
                  <c:v>1.5649999999999999</c:v>
                </c:pt>
                <c:pt idx="264">
                  <c:v>1.524</c:v>
                </c:pt>
                <c:pt idx="265">
                  <c:v>1.492</c:v>
                </c:pt>
                <c:pt idx="266">
                  <c:v>1.399</c:v>
                </c:pt>
                <c:pt idx="267">
                  <c:v>1.4219999999999999</c:v>
                </c:pt>
                <c:pt idx="268">
                  <c:v>1.496</c:v>
                </c:pt>
                <c:pt idx="269">
                  <c:v>1.482</c:v>
                </c:pt>
                <c:pt idx="270">
                  <c:v>1.375</c:v>
                </c:pt>
                <c:pt idx="271">
                  <c:v>1.39</c:v>
                </c:pt>
                <c:pt idx="272">
                  <c:v>1.4950000000000001</c:v>
                </c:pt>
                <c:pt idx="273">
                  <c:v>1.35</c:v>
                </c:pt>
                <c:pt idx="274">
                  <c:v>1.2589999999999999</c:v>
                </c:pt>
                <c:pt idx="275">
                  <c:v>1.1679999999999999</c:v>
                </c:pt>
                <c:pt idx="276">
                  <c:v>1.1499999999999999</c:v>
                </c:pt>
                <c:pt idx="277">
                  <c:v>1.1519999999999999</c:v>
                </c:pt>
                <c:pt idx="278">
                  <c:v>1.23</c:v>
                </c:pt>
                <c:pt idx="279">
                  <c:v>1.3089999999999999</c:v>
                </c:pt>
                <c:pt idx="280">
                  <c:v>1.3049999999999999</c:v>
                </c:pt>
                <c:pt idx="281">
                  <c:v>1.286</c:v>
                </c:pt>
                <c:pt idx="282">
                  <c:v>1.2989999999999999</c:v>
                </c:pt>
                <c:pt idx="283">
                  <c:v>1.33</c:v>
                </c:pt>
                <c:pt idx="284">
                  <c:v>1.411</c:v>
                </c:pt>
                <c:pt idx="285">
                  <c:v>1.462</c:v>
                </c:pt>
                <c:pt idx="286">
                  <c:v>1.42</c:v>
                </c:pt>
                <c:pt idx="287">
                  <c:v>1.4279999999999999</c:v>
                </c:pt>
                <c:pt idx="288">
                  <c:v>1.488</c:v>
                </c:pt>
                <c:pt idx="289">
                  <c:v>1.6539999999999999</c:v>
                </c:pt>
                <c:pt idx="290">
                  <c:v>1.708</c:v>
                </c:pt>
                <c:pt idx="291">
                  <c:v>1.5329999999999999</c:v>
                </c:pt>
                <c:pt idx="292">
                  <c:v>1.4510000000000001</c:v>
                </c:pt>
                <c:pt idx="293">
                  <c:v>1.4239999999999999</c:v>
                </c:pt>
                <c:pt idx="294">
                  <c:v>1.4350000000000001</c:v>
                </c:pt>
                <c:pt idx="295">
                  <c:v>1.4850000000000001</c:v>
                </c:pt>
                <c:pt idx="296">
                  <c:v>1.4610000000000001</c:v>
                </c:pt>
                <c:pt idx="297">
                  <c:v>1.4810000000000001</c:v>
                </c:pt>
                <c:pt idx="298">
                  <c:v>1.482</c:v>
                </c:pt>
                <c:pt idx="299">
                  <c:v>1.49</c:v>
                </c:pt>
                <c:pt idx="300">
                  <c:v>1.5509999999999999</c:v>
                </c:pt>
                <c:pt idx="301">
                  <c:v>1.5820000000000001</c:v>
                </c:pt>
                <c:pt idx="302">
                  <c:v>1.629</c:v>
                </c:pt>
                <c:pt idx="303">
                  <c:v>1.6919999999999999</c:v>
                </c:pt>
                <c:pt idx="304">
                  <c:v>1.746</c:v>
                </c:pt>
                <c:pt idx="305">
                  <c:v>1.7110000000000001</c:v>
                </c:pt>
                <c:pt idx="306">
                  <c:v>1.7390000000000001</c:v>
                </c:pt>
                <c:pt idx="307">
                  <c:v>1.833</c:v>
                </c:pt>
                <c:pt idx="308">
                  <c:v>1.917</c:v>
                </c:pt>
                <c:pt idx="309">
                  <c:v>2.1339999999999999</c:v>
                </c:pt>
                <c:pt idx="310">
                  <c:v>2.1469999999999998</c:v>
                </c:pt>
                <c:pt idx="311">
                  <c:v>2.0089999999999999</c:v>
                </c:pt>
                <c:pt idx="312">
                  <c:v>1.9588000000000001</c:v>
                </c:pt>
                <c:pt idx="313">
                  <c:v>2.0267499999999998</c:v>
                </c:pt>
                <c:pt idx="314">
                  <c:v>2.2137500000000001</c:v>
                </c:pt>
                <c:pt idx="315">
                  <c:v>2.29175</c:v>
                </c:pt>
                <c:pt idx="316">
                  <c:v>2.1987999999999999</c:v>
                </c:pt>
                <c:pt idx="317">
                  <c:v>2.2897500000000002</c:v>
                </c:pt>
                <c:pt idx="318">
                  <c:v>2.3725000000000001</c:v>
                </c:pt>
                <c:pt idx="319">
                  <c:v>2.5</c:v>
                </c:pt>
                <c:pt idx="320">
                  <c:v>2.8187500000000001</c:v>
                </c:pt>
                <c:pt idx="321">
                  <c:v>3.0950000000000002</c:v>
                </c:pt>
                <c:pt idx="322">
                  <c:v>2.573</c:v>
                </c:pt>
                <c:pt idx="323">
                  <c:v>2.4427500000000002</c:v>
                </c:pt>
                <c:pt idx="324">
                  <c:v>2.4674</c:v>
                </c:pt>
                <c:pt idx="325">
                  <c:v>2.47525</c:v>
                </c:pt>
                <c:pt idx="326">
                  <c:v>2.5585</c:v>
                </c:pt>
                <c:pt idx="327">
                  <c:v>2.7280000000000002</c:v>
                </c:pt>
                <c:pt idx="328">
                  <c:v>2.8965999999999998</c:v>
                </c:pt>
                <c:pt idx="329">
                  <c:v>2.8975</c:v>
                </c:pt>
                <c:pt idx="330">
                  <c:v>2.9336000000000002</c:v>
                </c:pt>
                <c:pt idx="331">
                  <c:v>3.0449999999999999</c:v>
                </c:pt>
                <c:pt idx="332">
                  <c:v>2.7829999999999999</c:v>
                </c:pt>
                <c:pt idx="333">
                  <c:v>2.5192000000000001</c:v>
                </c:pt>
                <c:pt idx="334">
                  <c:v>2.5445000000000002</c:v>
                </c:pt>
                <c:pt idx="335">
                  <c:v>2.6102500000000002</c:v>
                </c:pt>
                <c:pt idx="336">
                  <c:v>2.4845999999999999</c:v>
                </c:pt>
                <c:pt idx="337">
                  <c:v>2.4882499999999999</c:v>
                </c:pt>
                <c:pt idx="338">
                  <c:v>2.6669999999999998</c:v>
                </c:pt>
                <c:pt idx="339">
                  <c:v>2.8338000000000001</c:v>
                </c:pt>
                <c:pt idx="340">
                  <c:v>2.7962500000000001</c:v>
                </c:pt>
                <c:pt idx="341">
                  <c:v>2.80775</c:v>
                </c:pt>
                <c:pt idx="342">
                  <c:v>2.8683999999999998</c:v>
                </c:pt>
                <c:pt idx="343">
                  <c:v>2.8690000000000002</c:v>
                </c:pt>
                <c:pt idx="344">
                  <c:v>2.9532500000000002</c:v>
                </c:pt>
                <c:pt idx="345">
                  <c:v>3.0746000000000002</c:v>
                </c:pt>
                <c:pt idx="346">
                  <c:v>3.3955000000000002</c:v>
                </c:pt>
                <c:pt idx="347">
                  <c:v>3.3405999999999998</c:v>
                </c:pt>
                <c:pt idx="348">
                  <c:v>3.30775</c:v>
                </c:pt>
                <c:pt idx="349">
                  <c:v>3.3769999999999998</c:v>
                </c:pt>
                <c:pt idx="350">
                  <c:v>3.8807999999999998</c:v>
                </c:pt>
                <c:pt idx="351">
                  <c:v>4.0834999999999999</c:v>
                </c:pt>
                <c:pt idx="352">
                  <c:v>4.4249999999999998</c:v>
                </c:pt>
                <c:pt idx="353">
                  <c:v>4.6768000000000001</c:v>
                </c:pt>
                <c:pt idx="354">
                  <c:v>4.7030000000000003</c:v>
                </c:pt>
                <c:pt idx="355">
                  <c:v>4.3017500000000002</c:v>
                </c:pt>
                <c:pt idx="356">
                  <c:v>4.024</c:v>
                </c:pt>
                <c:pt idx="357">
                  <c:v>3.5760000000000001</c:v>
                </c:pt>
                <c:pt idx="358">
                  <c:v>2.8762500000000002</c:v>
                </c:pt>
                <c:pt idx="359">
                  <c:v>2.4489999999999998</c:v>
                </c:pt>
                <c:pt idx="360">
                  <c:v>2.2922500000000001</c:v>
                </c:pt>
                <c:pt idx="361">
                  <c:v>2.1952500000000001</c:v>
                </c:pt>
                <c:pt idx="362">
                  <c:v>2.0920000000000001</c:v>
                </c:pt>
                <c:pt idx="363">
                  <c:v>2.2197499999999999</c:v>
                </c:pt>
                <c:pt idx="364">
                  <c:v>2.2265000000000001</c:v>
                </c:pt>
                <c:pt idx="365">
                  <c:v>2.5291999999999999</c:v>
                </c:pt>
                <c:pt idx="366">
                  <c:v>2.54</c:v>
                </c:pt>
                <c:pt idx="367">
                  <c:v>2.6337999999999999</c:v>
                </c:pt>
                <c:pt idx="368">
                  <c:v>2.6259999999999999</c:v>
                </c:pt>
                <c:pt idx="369">
                  <c:v>2.6720000000000002</c:v>
                </c:pt>
                <c:pt idx="370">
                  <c:v>2.7921999999999998</c:v>
                </c:pt>
                <c:pt idx="371">
                  <c:v>2.7444999999999999</c:v>
                </c:pt>
                <c:pt idx="372">
                  <c:v>2.8447499999999999</c:v>
                </c:pt>
                <c:pt idx="373">
                  <c:v>2.7845</c:v>
                </c:pt>
                <c:pt idx="374">
                  <c:v>2.9148000000000001</c:v>
                </c:pt>
                <c:pt idx="375">
                  <c:v>3.0590000000000002</c:v>
                </c:pt>
                <c:pt idx="376">
                  <c:v>3.0688</c:v>
                </c:pt>
                <c:pt idx="377">
                  <c:v>2.9477500000000001</c:v>
                </c:pt>
                <c:pt idx="378">
                  <c:v>2.9112499999999999</c:v>
                </c:pt>
                <c:pt idx="379">
                  <c:v>2.9586000000000001</c:v>
                </c:pt>
                <c:pt idx="380">
                  <c:v>2.94625</c:v>
                </c:pt>
                <c:pt idx="381">
                  <c:v>3.0514999999999999</c:v>
                </c:pt>
                <c:pt idx="382">
                  <c:v>3.14</c:v>
                </c:pt>
                <c:pt idx="383">
                  <c:v>3.2425000000000002</c:v>
                </c:pt>
                <c:pt idx="384">
                  <c:v>3.3877999999999999</c:v>
                </c:pt>
                <c:pt idx="385">
                  <c:v>3.5840000000000001</c:v>
                </c:pt>
                <c:pt idx="386">
                  <c:v>3.9045000000000001</c:v>
                </c:pt>
                <c:pt idx="387">
                  <c:v>4.0642500000000004</c:v>
                </c:pt>
                <c:pt idx="388">
                  <c:v>4.0468000000000002</c:v>
                </c:pt>
                <c:pt idx="389">
                  <c:v>3.9329999999999998</c:v>
                </c:pt>
                <c:pt idx="390">
                  <c:v>3.9052500000000001</c:v>
                </c:pt>
                <c:pt idx="391">
                  <c:v>3.8597999999999999</c:v>
                </c:pt>
                <c:pt idx="392">
                  <c:v>3.83725</c:v>
                </c:pt>
                <c:pt idx="393">
                  <c:v>3.7976000000000001</c:v>
                </c:pt>
                <c:pt idx="394">
                  <c:v>3.9620000000000002</c:v>
                </c:pt>
                <c:pt idx="395">
                  <c:v>3.8610000000000002</c:v>
                </c:pt>
                <c:pt idx="396">
                  <c:v>3.8325999999999998</c:v>
                </c:pt>
                <c:pt idx="397">
                  <c:v>3.9525000000000001</c:v>
                </c:pt>
                <c:pt idx="398">
                  <c:v>4.1265000000000001</c:v>
                </c:pt>
                <c:pt idx="399">
                  <c:v>4.1150000000000002</c:v>
                </c:pt>
                <c:pt idx="400">
                  <c:v>3.9784999999999999</c:v>
                </c:pt>
                <c:pt idx="401">
                  <c:v>3.7585000000000002</c:v>
                </c:pt>
                <c:pt idx="402">
                  <c:v>3.7210000000000001</c:v>
                </c:pt>
                <c:pt idx="403">
                  <c:v>3.9824999999999999</c:v>
                </c:pt>
                <c:pt idx="404">
                  <c:v>4.12</c:v>
                </c:pt>
                <c:pt idx="405">
                  <c:v>4.0937999999999999</c:v>
                </c:pt>
                <c:pt idx="406">
                  <c:v>4</c:v>
                </c:pt>
                <c:pt idx="407">
                  <c:v>3.9607999999999999</c:v>
                </c:pt>
                <c:pt idx="408">
                  <c:v>3.9085000000000001</c:v>
                </c:pt>
                <c:pt idx="409">
                  <c:v>4.1105</c:v>
                </c:pt>
                <c:pt idx="410">
                  <c:v>4.0677500000000002</c:v>
                </c:pt>
                <c:pt idx="411">
                  <c:v>3.93</c:v>
                </c:pt>
                <c:pt idx="412">
                  <c:v>3.87025</c:v>
                </c:pt>
                <c:pt idx="413">
                  <c:v>3.8492500000000001</c:v>
                </c:pt>
                <c:pt idx="414">
                  <c:v>3.8660000000000001</c:v>
                </c:pt>
                <c:pt idx="415">
                  <c:v>3.9045000000000001</c:v>
                </c:pt>
                <c:pt idx="416">
                  <c:v>3.9607999999999999</c:v>
                </c:pt>
                <c:pt idx="417">
                  <c:v>3.8847499999999999</c:v>
                </c:pt>
                <c:pt idx="418">
                  <c:v>3.8387500000000001</c:v>
                </c:pt>
                <c:pt idx="419">
                  <c:v>3.8818000000000001</c:v>
                </c:pt>
                <c:pt idx="420">
                  <c:v>3.8932500000000001</c:v>
                </c:pt>
                <c:pt idx="421">
                  <c:v>3.9834999999999998</c:v>
                </c:pt>
                <c:pt idx="422">
                  <c:v>4.0006000000000004</c:v>
                </c:pt>
                <c:pt idx="423">
                  <c:v>3.9642499999999998</c:v>
                </c:pt>
                <c:pt idx="424">
                  <c:v>3.9427500000000002</c:v>
                </c:pt>
                <c:pt idx="425">
                  <c:v>3.9062000000000001</c:v>
                </c:pt>
                <c:pt idx="426">
                  <c:v>3.8835000000000002</c:v>
                </c:pt>
                <c:pt idx="427">
                  <c:v>3.8380000000000001</c:v>
                </c:pt>
                <c:pt idx="428">
                  <c:v>3.7924000000000002</c:v>
                </c:pt>
                <c:pt idx="429">
                  <c:v>3.6804999999999999</c:v>
                </c:pt>
                <c:pt idx="430">
                  <c:v>3.6472500000000001</c:v>
                </c:pt>
                <c:pt idx="431">
                  <c:v>3.4106000000000001</c:v>
                </c:pt>
                <c:pt idx="432">
                  <c:v>2.9972500000000002</c:v>
                </c:pt>
                <c:pt idx="433">
                  <c:v>2.8577499999999998</c:v>
                </c:pt>
                <c:pt idx="434">
                  <c:v>2.8969999999999998</c:v>
                </c:pt>
                <c:pt idx="435">
                  <c:v>2.7822499999999999</c:v>
                </c:pt>
                <c:pt idx="436">
                  <c:v>2.8875000000000002</c:v>
                </c:pt>
                <c:pt idx="437">
                  <c:v>2.8730000000000002</c:v>
                </c:pt>
                <c:pt idx="438">
                  <c:v>2.78775</c:v>
                </c:pt>
                <c:pt idx="439">
                  <c:v>2.5950000000000002</c:v>
                </c:pt>
                <c:pt idx="440">
                  <c:v>2.5049999999999999</c:v>
                </c:pt>
                <c:pt idx="441">
                  <c:v>2.51925</c:v>
                </c:pt>
                <c:pt idx="442">
                  <c:v>2.4670000000000001</c:v>
                </c:pt>
                <c:pt idx="443">
                  <c:v>2.3090000000000002</c:v>
                </c:pt>
                <c:pt idx="444">
                  <c:v>2.1427499999999999</c:v>
                </c:pt>
                <c:pt idx="445">
                  <c:v>1.9982</c:v>
                </c:pt>
                <c:pt idx="446">
                  <c:v>2.09</c:v>
                </c:pt>
                <c:pt idx="447">
                  <c:v>2.1515</c:v>
                </c:pt>
                <c:pt idx="448">
                  <c:v>2.3146</c:v>
                </c:pt>
                <c:pt idx="449">
                  <c:v>2.4224999999999999</c:v>
                </c:pt>
                <c:pt idx="450">
                  <c:v>2.4045000000000001</c:v>
                </c:pt>
                <c:pt idx="451">
                  <c:v>2.3506</c:v>
                </c:pt>
                <c:pt idx="452">
                  <c:v>2.39425</c:v>
                </c:pt>
                <c:pt idx="453">
                  <c:v>2.4544000000000001</c:v>
                </c:pt>
                <c:pt idx="454">
                  <c:v>2.4384999999999999</c:v>
                </c:pt>
                <c:pt idx="455">
                  <c:v>2.5099999999999998</c:v>
                </c:pt>
                <c:pt idx="456">
                  <c:v>2.5798000000000001</c:v>
                </c:pt>
                <c:pt idx="457">
                  <c:v>2.5680000000000001</c:v>
                </c:pt>
                <c:pt idx="458">
                  <c:v>2.5535000000000001</c:v>
                </c:pt>
                <c:pt idx="459">
                  <c:v>2.5825</c:v>
                </c:pt>
                <c:pt idx="460">
                  <c:v>2.5604</c:v>
                </c:pt>
                <c:pt idx="461">
                  <c:v>2.5105</c:v>
                </c:pt>
                <c:pt idx="462">
                  <c:v>2.4964</c:v>
                </c:pt>
                <c:pt idx="463">
                  <c:v>2.5950000000000002</c:v>
                </c:pt>
                <c:pt idx="464">
                  <c:v>2.7847499999999998</c:v>
                </c:pt>
                <c:pt idx="465">
                  <c:v>2.7942</c:v>
                </c:pt>
                <c:pt idx="466">
                  <c:v>2.9087499999999999</c:v>
                </c:pt>
                <c:pt idx="467">
                  <c:v>2.9089999999999998</c:v>
                </c:pt>
                <c:pt idx="468">
                  <c:v>3.0184000000000002</c:v>
                </c:pt>
                <c:pt idx="469">
                  <c:v>3.04575</c:v>
                </c:pt>
                <c:pt idx="470">
                  <c:v>2.9874999999999998</c:v>
                </c:pt>
                <c:pt idx="471">
                  <c:v>3.0958000000000001</c:v>
                </c:pt>
                <c:pt idx="472">
                  <c:v>3.2437499999999999</c:v>
                </c:pt>
                <c:pt idx="473">
                  <c:v>3.2527499999999998</c:v>
                </c:pt>
                <c:pt idx="474">
                  <c:v>3.2328000000000001</c:v>
                </c:pt>
                <c:pt idx="475">
                  <c:v>3.2182499999999998</c:v>
                </c:pt>
                <c:pt idx="476">
                  <c:v>3.2622499999999999</c:v>
                </c:pt>
                <c:pt idx="477">
                  <c:v>3.3654000000000002</c:v>
                </c:pt>
                <c:pt idx="478">
                  <c:v>3.2995000000000001</c:v>
                </c:pt>
                <c:pt idx="479">
                  <c:v>3.1227999999999998</c:v>
                </c:pt>
                <c:pt idx="480">
                  <c:v>2.9797500000000001</c:v>
                </c:pt>
                <c:pt idx="481">
                  <c:v>2.9965000000000002</c:v>
                </c:pt>
                <c:pt idx="482">
                  <c:v>3.0762499999999999</c:v>
                </c:pt>
                <c:pt idx="483">
                  <c:v>3.121</c:v>
                </c:pt>
                <c:pt idx="484">
                  <c:v>3.1612499999999999</c:v>
                </c:pt>
                <c:pt idx="485">
                  <c:v>3.0884999999999998</c:v>
                </c:pt>
                <c:pt idx="486">
                  <c:v>3.0451999999999999</c:v>
                </c:pt>
                <c:pt idx="487">
                  <c:v>3.0049999999999999</c:v>
                </c:pt>
                <c:pt idx="488">
                  <c:v>3.0162</c:v>
                </c:pt>
                <c:pt idx="489">
                  <c:v>3.0529999999999999</c:v>
                </c:pt>
                <c:pt idx="490">
                  <c:v>3.0687500000000001</c:v>
                </c:pt>
                <c:pt idx="491">
                  <c:v>3.0550000000000002</c:v>
                </c:pt>
                <c:pt idx="492">
                  <c:v>3.0474999999999999</c:v>
                </c:pt>
                <c:pt idx="493">
                  <c:v>2.9095</c:v>
                </c:pt>
                <c:pt idx="494">
                  <c:v>2.7286000000000001</c:v>
                </c:pt>
                <c:pt idx="495">
                  <c:v>2.4929999999999999</c:v>
                </c:pt>
                <c:pt idx="496">
                  <c:v>2.3922500000000002</c:v>
                </c:pt>
                <c:pt idx="497">
                  <c:v>2.4079999999999999</c:v>
                </c:pt>
                <c:pt idx="498">
                  <c:v>2.4337499999999999</c:v>
                </c:pt>
                <c:pt idx="499">
                  <c:v>2.4291999999999998</c:v>
                </c:pt>
                <c:pt idx="500">
                  <c:v>2.4137499999999998</c:v>
                </c:pt>
                <c:pt idx="501">
                  <c:v>2.3887499999999999</c:v>
                </c:pt>
                <c:pt idx="502">
                  <c:v>2.4319999999999999</c:v>
                </c:pt>
                <c:pt idx="503">
                  <c:v>2.5847500000000001</c:v>
                </c:pt>
                <c:pt idx="504">
                  <c:v>2.6804999999999999</c:v>
                </c:pt>
                <c:pt idx="505">
                  <c:v>2.847</c:v>
                </c:pt>
                <c:pt idx="506">
                  <c:v>3.1522000000000001</c:v>
                </c:pt>
                <c:pt idx="507">
                  <c:v>3.1302500000000002</c:v>
                </c:pt>
                <c:pt idx="508">
                  <c:v>3.2170000000000001</c:v>
                </c:pt>
                <c:pt idx="509">
                  <c:v>3.2867500000000001</c:v>
                </c:pt>
                <c:pt idx="510">
                  <c:v>3.3387500000000001</c:v>
                </c:pt>
                <c:pt idx="511">
                  <c:v>3.35</c:v>
                </c:pt>
                <c:pt idx="512">
                  <c:v>3.3839999999999999</c:v>
                </c:pt>
                <c:pt idx="513">
                  <c:v>3.6117499999999998</c:v>
                </c:pt>
                <c:pt idx="514">
                  <c:v>3.7269999999999999</c:v>
                </c:pt>
                <c:pt idx="515">
                  <c:v>3.641</c:v>
                </c:pt>
                <c:pt idx="516">
                  <c:v>3.7242000000000002</c:v>
                </c:pt>
                <c:pt idx="517">
                  <c:v>4.0322500000000003</c:v>
                </c:pt>
                <c:pt idx="518">
                  <c:v>5.1044999999999998</c:v>
                </c:pt>
                <c:pt idx="519">
                  <c:v>5.1195000000000004</c:v>
                </c:pt>
                <c:pt idx="520">
                  <c:v>5.5709999999999997</c:v>
                </c:pt>
                <c:pt idx="521">
                  <c:v>5.7534999999999998</c:v>
                </c:pt>
                <c:pt idx="522">
                  <c:v>5.4857500000000003</c:v>
                </c:pt>
                <c:pt idx="523">
                  <c:v>5.0132000000000003</c:v>
                </c:pt>
                <c:pt idx="524">
                  <c:v>4.9924999999999997</c:v>
                </c:pt>
                <c:pt idx="525">
                  <c:v>5.2114000000000003</c:v>
                </c:pt>
                <c:pt idx="526">
                  <c:v>5.2549999999999999</c:v>
                </c:pt>
                <c:pt idx="527">
                  <c:v>4.7134999999999998</c:v>
                </c:pt>
                <c:pt idx="528">
                  <c:v>4.5763999999999996</c:v>
                </c:pt>
                <c:pt idx="529">
                  <c:v>4.4132499999999997</c:v>
                </c:pt>
                <c:pt idx="530">
                  <c:v>4.2104999999999997</c:v>
                </c:pt>
                <c:pt idx="531">
                  <c:v>4.0990000000000002</c:v>
                </c:pt>
                <c:pt idx="532">
                  <c:v>3.915</c:v>
                </c:pt>
                <c:pt idx="533">
                  <c:v>3.8017500000000002</c:v>
                </c:pt>
                <c:pt idx="534">
                  <c:v>3.8822000000000001</c:v>
                </c:pt>
                <c:pt idx="535">
                  <c:v>4.3702500000000004</c:v>
                </c:pt>
                <c:pt idx="536">
                  <c:v>4.5627500000000003</c:v>
                </c:pt>
                <c:pt idx="537">
                  <c:v>4.5068000000000001</c:v>
                </c:pt>
                <c:pt idx="538">
                  <c:v>4.2537500000000001</c:v>
                </c:pt>
                <c:pt idx="539">
                  <c:v>3.9717500000000001</c:v>
                </c:pt>
                <c:pt idx="540">
                  <c:v>3.8544</c:v>
                </c:pt>
                <c:pt idx="541">
                  <c:v>4.0437500000000002</c:v>
                </c:pt>
                <c:pt idx="542">
                  <c:v>4.0220000000000002</c:v>
                </c:pt>
                <c:pt idx="543">
                  <c:v>4.0444829999999996</c:v>
                </c:pt>
                <c:pt idx="544">
                  <c:v>4.0157389999999999</c:v>
                </c:pt>
                <c:pt idx="545">
                  <c:v>3.9783179999999998</c:v>
                </c:pt>
                <c:pt idx="546">
                  <c:v>3.98109</c:v>
                </c:pt>
                <c:pt idx="547">
                  <c:v>4.0429060000000003</c:v>
                </c:pt>
                <c:pt idx="548">
                  <c:v>4.1290969999999998</c:v>
                </c:pt>
                <c:pt idx="549">
                  <c:v>4.1441030000000003</c:v>
                </c:pt>
                <c:pt idx="550">
                  <c:v>4.2323950000000004</c:v>
                </c:pt>
                <c:pt idx="551">
                  <c:v>4.2059540000000002</c:v>
                </c:pt>
                <c:pt idx="552">
                  <c:v>4.2180600000000004</c:v>
                </c:pt>
                <c:pt idx="553">
                  <c:v>4.2347330000000003</c:v>
                </c:pt>
                <c:pt idx="554">
                  <c:v>4.2618530000000003</c:v>
                </c:pt>
                <c:pt idx="555">
                  <c:v>4.190747</c:v>
                </c:pt>
                <c:pt idx="556">
                  <c:v>4.166474</c:v>
                </c:pt>
                <c:pt idx="557">
                  <c:v>4.1084959999999997</c:v>
                </c:pt>
                <c:pt idx="558">
                  <c:v>4.0826330000000004</c:v>
                </c:pt>
                <c:pt idx="559">
                  <c:v>4.1591509999999996</c:v>
                </c:pt>
                <c:pt idx="560">
                  <c:v>4.2174250000000004</c:v>
                </c:pt>
                <c:pt idx="561">
                  <c:v>4.2260739999999997</c:v>
                </c:pt>
                <c:pt idx="562">
                  <c:v>4.2234699999999998</c:v>
                </c:pt>
                <c:pt idx="563">
                  <c:v>4.15144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F-4DDE-8E58-F8E25545B590}"/>
            </c:ext>
          </c:extLst>
        </c:ser>
        <c:ser>
          <c:idx val="1"/>
          <c:order val="1"/>
          <c:tx>
            <c:strRef>
              <c:f>'Diesel-M'!$A$608</c:f>
              <c:strCache>
                <c:ptCount val="1"/>
                <c:pt idx="0">
                  <c:v>Real Price (Apr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'Diesel-M'!$D$41:$D$604</c:f>
              <c:numCache>
                <c:formatCode>0.00</c:formatCode>
                <c:ptCount val="564"/>
                <c:pt idx="0">
                  <c:v>2.7501763211678831</c:v>
                </c:pt>
                <c:pt idx="1">
                  <c:v>2.8348506936416187</c:v>
                </c:pt>
                <c:pt idx="2">
                  <c:v>2.8866462489270388</c:v>
                </c:pt>
                <c:pt idx="3">
                  <c:v>2.9771094900849859</c:v>
                </c:pt>
                <c:pt idx="4">
                  <c:v>3.1879749523809524</c:v>
                </c:pt>
                <c:pt idx="5">
                  <c:v>3.5278640554016625</c:v>
                </c:pt>
                <c:pt idx="6">
                  <c:v>3.6512926246575343</c:v>
                </c:pt>
                <c:pt idx="7">
                  <c:v>3.7602632835820895</c:v>
                </c:pt>
                <c:pt idx="8">
                  <c:v>3.7458107795698923</c:v>
                </c:pt>
                <c:pt idx="9">
                  <c:v>3.8053394734042554</c:v>
                </c:pt>
                <c:pt idx="10">
                  <c:v>3.8308377105263158</c:v>
                </c:pt>
                <c:pt idx="11">
                  <c:v>3.980365133940182</c:v>
                </c:pt>
                <c:pt idx="12">
                  <c:v>3.9801211435897437</c:v>
                </c:pt>
                <c:pt idx="13">
                  <c:v>4.0164542835443031</c:v>
                </c:pt>
                <c:pt idx="14">
                  <c:v>4.0701451835205988</c:v>
                </c:pt>
                <c:pt idx="15">
                  <c:v>4.0375945166872675</c:v>
                </c:pt>
                <c:pt idx="16">
                  <c:v>3.9942474026927788</c:v>
                </c:pt>
                <c:pt idx="17">
                  <c:v>3.9781613866666672</c:v>
                </c:pt>
                <c:pt idx="18">
                  <c:v>3.9318776610169488</c:v>
                </c:pt>
                <c:pt idx="19">
                  <c:v>3.8848098173076928</c:v>
                </c:pt>
                <c:pt idx="20">
                  <c:v>3.863531914183552</c:v>
                </c:pt>
                <c:pt idx="21">
                  <c:v>3.7866010389610394</c:v>
                </c:pt>
                <c:pt idx="22">
                  <c:v>3.8668313878504672</c:v>
                </c:pt>
                <c:pt idx="23">
                  <c:v>3.9643745370370373</c:v>
                </c:pt>
                <c:pt idx="24">
                  <c:v>4.0851242935779819</c:v>
                </c:pt>
                <c:pt idx="25">
                  <c:v>4.2107554999999994</c:v>
                </c:pt>
                <c:pt idx="26">
                  <c:v>4.2771313905191874</c:v>
                </c:pt>
                <c:pt idx="27">
                  <c:v>4.2146871111111111</c:v>
                </c:pt>
                <c:pt idx="28">
                  <c:v>4.1587241114827194</c:v>
                </c:pt>
                <c:pt idx="29">
                  <c:v>4.1081990983425412</c:v>
                </c:pt>
                <c:pt idx="30">
                  <c:v>3.964610863387978</c:v>
                </c:pt>
                <c:pt idx="31">
                  <c:v>4.0121878177874182</c:v>
                </c:pt>
                <c:pt idx="32">
                  <c:v>3.9566788270676692</c:v>
                </c:pt>
                <c:pt idx="33">
                  <c:v>3.947303880085653</c:v>
                </c:pt>
                <c:pt idx="34">
                  <c:v>3.9371103368869935</c:v>
                </c:pt>
                <c:pt idx="35">
                  <c:v>3.9543400850159411</c:v>
                </c:pt>
                <c:pt idx="36">
                  <c:v>3.9450718813559327</c:v>
                </c:pt>
                <c:pt idx="37">
                  <c:v>3.8437954424498422</c:v>
                </c:pt>
                <c:pt idx="38">
                  <c:v>3.6728139514255544</c:v>
                </c:pt>
                <c:pt idx="39">
                  <c:v>3.5989388715789481</c:v>
                </c:pt>
                <c:pt idx="40">
                  <c:v>3.6171150198123048</c:v>
                </c:pt>
                <c:pt idx="41">
                  <c:v>3.7398133402061857</c:v>
                </c:pt>
                <c:pt idx="42">
                  <c:v>3.6886980307692312</c:v>
                </c:pt>
                <c:pt idx="43">
                  <c:v>3.6301527164790173</c:v>
                </c:pt>
                <c:pt idx="44">
                  <c:v>3.6652112589559875</c:v>
                </c:pt>
                <c:pt idx="45">
                  <c:v>3.7105752130479104</c:v>
                </c:pt>
                <c:pt idx="46">
                  <c:v>3.8001508734693878</c:v>
                </c:pt>
                <c:pt idx="47">
                  <c:v>3.6747726796315252</c:v>
                </c:pt>
                <c:pt idx="48">
                  <c:v>3.5782078651685394</c:v>
                </c:pt>
                <c:pt idx="49">
                  <c:v>3.5110089591836737</c:v>
                </c:pt>
                <c:pt idx="50">
                  <c:v>3.3741158695208968</c:v>
                </c:pt>
                <c:pt idx="51">
                  <c:v>3.6559208097165987</c:v>
                </c:pt>
                <c:pt idx="52">
                  <c:v>3.6003728750000001</c:v>
                </c:pt>
                <c:pt idx="53">
                  <c:v>3.6150570865191147</c:v>
                </c:pt>
                <c:pt idx="54">
                  <c:v>3.5693671182364728</c:v>
                </c:pt>
                <c:pt idx="55">
                  <c:v>3.5773340659340662</c:v>
                </c:pt>
                <c:pt idx="56">
                  <c:v>3.5852534023904381</c:v>
                </c:pt>
                <c:pt idx="57">
                  <c:v>3.5432240992063493</c:v>
                </c:pt>
                <c:pt idx="58">
                  <c:v>3.52963012462908</c:v>
                </c:pt>
                <c:pt idx="59">
                  <c:v>3.4946206785009859</c:v>
                </c:pt>
                <c:pt idx="60">
                  <c:v>3.5774041410381985</c:v>
                </c:pt>
                <c:pt idx="61">
                  <c:v>3.5508656140350876</c:v>
                </c:pt>
                <c:pt idx="62">
                  <c:v>3.4588090845481054</c:v>
                </c:pt>
                <c:pt idx="63">
                  <c:v>3.4393871016456927</c:v>
                </c:pt>
                <c:pt idx="64">
                  <c:v>3.4357494801932367</c:v>
                </c:pt>
                <c:pt idx="65">
                  <c:v>3.4171122160077148</c:v>
                </c:pt>
                <c:pt idx="66">
                  <c:v>3.38304372334294</c:v>
                </c:pt>
                <c:pt idx="67">
                  <c:v>3.5373654176245206</c:v>
                </c:pt>
                <c:pt idx="68">
                  <c:v>3.5420999770773642</c:v>
                </c:pt>
                <c:pt idx="69">
                  <c:v>3.5108426831588968</c:v>
                </c:pt>
                <c:pt idx="70">
                  <c:v>3.4923459791073128</c:v>
                </c:pt>
                <c:pt idx="71">
                  <c:v>3.4709679014218011</c:v>
                </c:pt>
                <c:pt idx="72">
                  <c:v>3.4408329687795649</c:v>
                </c:pt>
                <c:pt idx="73">
                  <c:v>3.3628257083725304</c:v>
                </c:pt>
                <c:pt idx="74">
                  <c:v>3.3383354119850188</c:v>
                </c:pt>
                <c:pt idx="75">
                  <c:v>3.3844778205607473</c:v>
                </c:pt>
                <c:pt idx="76">
                  <c:v>3.3897822873134329</c:v>
                </c:pt>
                <c:pt idx="77">
                  <c:v>3.3368735553488373</c:v>
                </c:pt>
                <c:pt idx="78">
                  <c:v>3.2873087576601674</c:v>
                </c:pt>
                <c:pt idx="79">
                  <c:v>3.2754437998146431</c:v>
                </c:pt>
                <c:pt idx="80">
                  <c:v>3.3385161184088812</c:v>
                </c:pt>
                <c:pt idx="81">
                  <c:v>3.4094351778801841</c:v>
                </c:pt>
                <c:pt idx="82">
                  <c:v>3.4966378568807337</c:v>
                </c:pt>
                <c:pt idx="83">
                  <c:v>3.4892025315068498</c:v>
                </c:pt>
                <c:pt idx="84">
                  <c:v>3.3433361965423112</c:v>
                </c:pt>
                <c:pt idx="85">
                  <c:v>2.940687416590702</c:v>
                </c:pt>
                <c:pt idx="86">
                  <c:v>2.645761660861595</c:v>
                </c:pt>
                <c:pt idx="87">
                  <c:v>2.563830009199632</c:v>
                </c:pt>
                <c:pt idx="88">
                  <c:v>2.5196361027522935</c:v>
                </c:pt>
                <c:pt idx="89">
                  <c:v>2.4022647020109686</c:v>
                </c:pt>
                <c:pt idx="90">
                  <c:v>2.2237623305936074</c:v>
                </c:pt>
                <c:pt idx="91">
                  <c:v>2.3012839051094889</c:v>
                </c:pt>
                <c:pt idx="92">
                  <c:v>2.3410385199999997</c:v>
                </c:pt>
                <c:pt idx="93">
                  <c:v>2.2972310961887472</c:v>
                </c:pt>
                <c:pt idx="94">
                  <c:v>2.3381975036231881</c:v>
                </c:pt>
                <c:pt idx="95">
                  <c:v>2.3634802129963894</c:v>
                </c:pt>
                <c:pt idx="96">
                  <c:v>2.5044856876122084</c:v>
                </c:pt>
                <c:pt idx="97">
                  <c:v>2.5094510161001788</c:v>
                </c:pt>
                <c:pt idx="98">
                  <c:v>2.4866283921568626</c:v>
                </c:pt>
                <c:pt idx="99">
                  <c:v>2.4894110346051468</c:v>
                </c:pt>
                <c:pt idx="100">
                  <c:v>2.5131136566371683</c:v>
                </c:pt>
                <c:pt idx="101">
                  <c:v>2.5294773497797358</c:v>
                </c:pt>
                <c:pt idx="102">
                  <c:v>2.5884787838312833</c:v>
                </c:pt>
                <c:pt idx="103">
                  <c:v>2.6125710621172353</c:v>
                </c:pt>
                <c:pt idx="104">
                  <c:v>2.6333225108979947</c:v>
                </c:pt>
                <c:pt idx="105">
                  <c:v>2.6345760243478265</c:v>
                </c:pt>
                <c:pt idx="106">
                  <c:v>2.657823622183709</c:v>
                </c:pt>
                <c:pt idx="107">
                  <c:v>2.6316762733564016</c:v>
                </c:pt>
                <c:pt idx="108">
                  <c:v>2.5635460172413795</c:v>
                </c:pt>
                <c:pt idx="109">
                  <c:v>2.4975001308089504</c:v>
                </c:pt>
                <c:pt idx="110">
                  <c:v>2.4643405939914165</c:v>
                </c:pt>
                <c:pt idx="111">
                  <c:v>2.4815041160409561</c:v>
                </c:pt>
                <c:pt idx="112">
                  <c:v>2.4857686536170212</c:v>
                </c:pt>
                <c:pt idx="113">
                  <c:v>2.4250976983050849</c:v>
                </c:pt>
                <c:pt idx="114">
                  <c:v>2.378077282700422</c:v>
                </c:pt>
                <c:pt idx="115">
                  <c:v>2.3523853478991601</c:v>
                </c:pt>
                <c:pt idx="116">
                  <c:v>2.3373312903765688</c:v>
                </c:pt>
                <c:pt idx="117">
                  <c:v>2.298369357798165</c:v>
                </c:pt>
                <c:pt idx="118">
                  <c:v>2.3114343707398168</c:v>
                </c:pt>
                <c:pt idx="119">
                  <c:v>2.3682696338028171</c:v>
                </c:pt>
                <c:pt idx="120">
                  <c:v>2.4201596633663365</c:v>
                </c:pt>
                <c:pt idx="121">
                  <c:v>2.4173200526315788</c:v>
                </c:pt>
                <c:pt idx="122">
                  <c:v>2.4513177021276595</c:v>
                </c:pt>
                <c:pt idx="123">
                  <c:v>2.5497536051990251</c:v>
                </c:pt>
                <c:pt idx="124">
                  <c:v>2.502144691996766</c:v>
                </c:pt>
                <c:pt idx="125">
                  <c:v>2.4238239935535857</c:v>
                </c:pt>
                <c:pt idx="126">
                  <c:v>2.3960280224899595</c:v>
                </c:pt>
                <c:pt idx="127">
                  <c:v>2.3860237301204816</c:v>
                </c:pt>
                <c:pt idx="128">
                  <c:v>2.4925658365384615</c:v>
                </c:pt>
                <c:pt idx="129">
                  <c:v>2.5476840000000003</c:v>
                </c:pt>
                <c:pt idx="130">
                  <c:v>2.5721917712470219</c:v>
                </c:pt>
                <c:pt idx="131">
                  <c:v>2.7883994584323042</c:v>
                </c:pt>
                <c:pt idx="132">
                  <c:v>2.9648603168627452</c:v>
                </c:pt>
                <c:pt idx="133">
                  <c:v>2.5981069125</c:v>
                </c:pt>
                <c:pt idx="134">
                  <c:v>2.4867103981337477</c:v>
                </c:pt>
                <c:pt idx="135">
                  <c:v>2.4640129712955781</c:v>
                </c:pt>
                <c:pt idx="136">
                  <c:v>2.4216044492641364</c:v>
                </c:pt>
                <c:pt idx="137">
                  <c:v>2.3371748267898385</c:v>
                </c:pt>
                <c:pt idx="138">
                  <c:v>2.3502900076628355</c:v>
                </c:pt>
                <c:pt idx="139">
                  <c:v>2.8511948176291795</c:v>
                </c:pt>
                <c:pt idx="140">
                  <c:v>3.1279363894339625</c:v>
                </c:pt>
                <c:pt idx="141">
                  <c:v>3.3519254092953523</c:v>
                </c:pt>
                <c:pt idx="142">
                  <c:v>3.2722061181750193</c:v>
                </c:pt>
                <c:pt idx="143">
                  <c:v>3.1579216065573767</c:v>
                </c:pt>
                <c:pt idx="144">
                  <c:v>2.9751350645879735</c:v>
                </c:pt>
                <c:pt idx="145">
                  <c:v>2.7373113204747774</c:v>
                </c:pt>
                <c:pt idx="146">
                  <c:v>2.5224843560830861</c:v>
                </c:pt>
                <c:pt idx="147">
                  <c:v>2.4823104159881568</c:v>
                </c:pt>
                <c:pt idx="148">
                  <c:v>2.4639719970501472</c:v>
                </c:pt>
                <c:pt idx="149">
                  <c:v>2.5574667735294114</c:v>
                </c:pt>
                <c:pt idx="150">
                  <c:v>2.4211103700440524</c:v>
                </c:pt>
                <c:pt idx="151">
                  <c:v>2.49836329136164</c:v>
                </c:pt>
                <c:pt idx="152">
                  <c:v>2.5501634978102192</c:v>
                </c:pt>
                <c:pt idx="153">
                  <c:v>2.5918372536443144</c:v>
                </c:pt>
                <c:pt idx="154">
                  <c:v>2.6483423744557331</c:v>
                </c:pt>
                <c:pt idx="155">
                  <c:v>2.5325265296671495</c:v>
                </c:pt>
                <c:pt idx="156">
                  <c:v>2.4091138973246569</c:v>
                </c:pt>
                <c:pt idx="157">
                  <c:v>2.3769397460317463</c:v>
                </c:pt>
                <c:pt idx="158">
                  <c:v>2.3706343091301219</c:v>
                </c:pt>
                <c:pt idx="159">
                  <c:v>2.4124410903873748</c:v>
                </c:pt>
                <c:pt idx="160">
                  <c:v>2.4674419842519688</c:v>
                </c:pt>
                <c:pt idx="161">
                  <c:v>2.5048488022840827</c:v>
                </c:pt>
                <c:pt idx="162">
                  <c:v>2.5021500669039147</c:v>
                </c:pt>
                <c:pt idx="163">
                  <c:v>2.4835495937499998</c:v>
                </c:pt>
                <c:pt idx="164">
                  <c:v>2.5003374826364282</c:v>
                </c:pt>
                <c:pt idx="165">
                  <c:v>2.5271075511644319</c:v>
                </c:pt>
                <c:pt idx="166">
                  <c:v>2.4958896579873326</c:v>
                </c:pt>
                <c:pt idx="167">
                  <c:v>2.4332998116654956</c:v>
                </c:pt>
                <c:pt idx="168">
                  <c:v>2.3811687058823532</c:v>
                </c:pt>
                <c:pt idx="169">
                  <c:v>2.3652968078266943</c:v>
                </c:pt>
                <c:pt idx="170">
                  <c:v>2.4054546071179344</c:v>
                </c:pt>
                <c:pt idx="171">
                  <c:v>2.3905945368567458</c:v>
                </c:pt>
                <c:pt idx="172">
                  <c:v>2.3818038196948685</c:v>
                </c:pt>
                <c:pt idx="173">
                  <c:v>2.3607322134442135</c:v>
                </c:pt>
                <c:pt idx="174">
                  <c:v>2.3165215916955018</c:v>
                </c:pt>
                <c:pt idx="175">
                  <c:v>2.2880673370165749</c:v>
                </c:pt>
                <c:pt idx="176">
                  <c:v>2.3686628331034485</c:v>
                </c:pt>
                <c:pt idx="177">
                  <c:v>2.6027049532967035</c:v>
                </c:pt>
                <c:pt idx="178">
                  <c:v>2.537989616438356</c:v>
                </c:pt>
                <c:pt idx="179">
                  <c:v>2.3327165112781958</c:v>
                </c:pt>
                <c:pt idx="180">
                  <c:v>2.3071758195488723</c:v>
                </c:pt>
                <c:pt idx="181">
                  <c:v>2.3603174042263126</c:v>
                </c:pt>
                <c:pt idx="182">
                  <c:v>2.3496655064581917</c:v>
                </c:pt>
                <c:pt idx="183">
                  <c:v>2.3417231331521742</c:v>
                </c:pt>
                <c:pt idx="184">
                  <c:v>2.3221827796610168</c:v>
                </c:pt>
                <c:pt idx="185">
                  <c:v>2.3222184638269101</c:v>
                </c:pt>
                <c:pt idx="186">
                  <c:v>2.3290821832884099</c:v>
                </c:pt>
                <c:pt idx="187">
                  <c:v>2.3468710255033556</c:v>
                </c:pt>
                <c:pt idx="188">
                  <c:v>2.3463265237776287</c:v>
                </c:pt>
                <c:pt idx="189">
                  <c:v>2.3385033413654623</c:v>
                </c:pt>
                <c:pt idx="190">
                  <c:v>2.3509669666221629</c:v>
                </c:pt>
                <c:pt idx="191">
                  <c:v>2.3089270273151232</c:v>
                </c:pt>
                <c:pt idx="192">
                  <c:v>2.2717554338870438</c:v>
                </c:pt>
                <c:pt idx="193">
                  <c:v>2.2450984546056993</c:v>
                </c:pt>
                <c:pt idx="194">
                  <c:v>2.2406438941798941</c:v>
                </c:pt>
                <c:pt idx="195">
                  <c:v>2.264608</c:v>
                </c:pt>
                <c:pt idx="196">
                  <c:v>2.3051803655489809</c:v>
                </c:pt>
                <c:pt idx="197">
                  <c:v>2.2883834120734909</c:v>
                </c:pt>
                <c:pt idx="198">
                  <c:v>2.2445737876802099</c:v>
                </c:pt>
                <c:pt idx="199">
                  <c:v>2.2503523741007196</c:v>
                </c:pt>
                <c:pt idx="200">
                  <c:v>2.2758866649248861</c:v>
                </c:pt>
                <c:pt idx="201">
                  <c:v>2.2618417850162866</c:v>
                </c:pt>
                <c:pt idx="202">
                  <c:v>2.2690281847755371</c:v>
                </c:pt>
                <c:pt idx="203">
                  <c:v>2.2863123326835608</c:v>
                </c:pt>
                <c:pt idx="204">
                  <c:v>2.3046814608920494</c:v>
                </c:pt>
                <c:pt idx="205">
                  <c:v>2.3002207870967744</c:v>
                </c:pt>
                <c:pt idx="206">
                  <c:v>2.3689183202572348</c:v>
                </c:pt>
                <c:pt idx="207">
                  <c:v>2.5433317745035233</c:v>
                </c:pt>
                <c:pt idx="208">
                  <c:v>2.5344713734015341</c:v>
                </c:pt>
                <c:pt idx="209">
                  <c:v>2.3865456515634973</c:v>
                </c:pt>
                <c:pt idx="210">
                  <c:v>2.3324019974522292</c:v>
                </c:pt>
                <c:pt idx="211">
                  <c:v>2.3789548575063613</c:v>
                </c:pt>
                <c:pt idx="212">
                  <c:v>2.4977822067216233</c:v>
                </c:pt>
                <c:pt idx="213">
                  <c:v>2.6040486902654862</c:v>
                </c:pt>
                <c:pt idx="214">
                  <c:v>2.5958443780718334</c:v>
                </c:pt>
                <c:pt idx="215">
                  <c:v>2.5619178654934003</c:v>
                </c:pt>
                <c:pt idx="216">
                  <c:v>2.5219336737766627</c:v>
                </c:pt>
                <c:pt idx="217">
                  <c:v>2.4957483281152162</c:v>
                </c:pt>
                <c:pt idx="218">
                  <c:v>2.3948087884856069</c:v>
                </c:pt>
                <c:pt idx="219">
                  <c:v>2.360205898686679</c:v>
                </c:pt>
                <c:pt idx="220">
                  <c:v>2.3290480650406504</c:v>
                </c:pt>
                <c:pt idx="221">
                  <c:v>2.2799810411985018</c:v>
                </c:pt>
                <c:pt idx="222">
                  <c:v>2.2344296982543641</c:v>
                </c:pt>
                <c:pt idx="223">
                  <c:v>2.2559819278606965</c:v>
                </c:pt>
                <c:pt idx="224">
                  <c:v>2.2407256575682379</c:v>
                </c:pt>
                <c:pt idx="225">
                  <c:v>2.280908970897833</c:v>
                </c:pt>
                <c:pt idx="226">
                  <c:v>2.2954189931972788</c:v>
                </c:pt>
                <c:pt idx="227">
                  <c:v>2.1361915698393079</c:v>
                </c:pt>
                <c:pt idx="228">
                  <c:v>2.1527755061728397</c:v>
                </c:pt>
                <c:pt idx="229">
                  <c:v>2.0835791506172843</c:v>
                </c:pt>
                <c:pt idx="230">
                  <c:v>2.0432146098765429</c:v>
                </c:pt>
                <c:pt idx="231">
                  <c:v>2.0483742367447593</c:v>
                </c:pt>
                <c:pt idx="232">
                  <c:v>2.0471652423124231</c:v>
                </c:pt>
                <c:pt idx="233">
                  <c:v>1.9910953783783785</c:v>
                </c:pt>
                <c:pt idx="234">
                  <c:v>1.9633193897058825</c:v>
                </c:pt>
                <c:pt idx="235">
                  <c:v>1.9189919534883719</c:v>
                </c:pt>
                <c:pt idx="236">
                  <c:v>1.950194534556575</c:v>
                </c:pt>
                <c:pt idx="237">
                  <c:v>1.973932644295302</c:v>
                </c:pt>
                <c:pt idx="238">
                  <c:v>1.9392689774527727</c:v>
                </c:pt>
                <c:pt idx="239">
                  <c:v>1.8429211849148421</c:v>
                </c:pt>
                <c:pt idx="240">
                  <c:v>1.8282206508803884</c:v>
                </c:pt>
                <c:pt idx="241">
                  <c:v>1.813095764420158</c:v>
                </c:pt>
                <c:pt idx="242">
                  <c:v>1.8837952014563109</c:v>
                </c:pt>
                <c:pt idx="243">
                  <c:v>2.0252134080771551</c:v>
                </c:pt>
                <c:pt idx="244">
                  <c:v>2.0127385710843373</c:v>
                </c:pt>
                <c:pt idx="245">
                  <c:v>2.0146143759036148</c:v>
                </c:pt>
                <c:pt idx="246">
                  <c:v>2.0958152321535697</c:v>
                </c:pt>
                <c:pt idx="247">
                  <c:v>2.1839711502094552</c:v>
                </c:pt>
                <c:pt idx="248">
                  <c:v>2.2546547914183552</c:v>
                </c:pt>
                <c:pt idx="249">
                  <c:v>2.2747118429506243</c:v>
                </c:pt>
                <c:pt idx="250">
                  <c:v>2.3353769999999998</c:v>
                </c:pt>
                <c:pt idx="251">
                  <c:v>2.3833389289099527</c:v>
                </c:pt>
                <c:pt idx="252">
                  <c:v>2.4940115865327823</c:v>
                </c:pt>
                <c:pt idx="253">
                  <c:v>2.6760672917647064</c:v>
                </c:pt>
                <c:pt idx="254">
                  <c:v>2.6931949964912283</c:v>
                </c:pt>
                <c:pt idx="255">
                  <c:v>2.590915618490345</c:v>
                </c:pt>
                <c:pt idx="256">
                  <c:v>2.582737803738318</c:v>
                </c:pt>
                <c:pt idx="257">
                  <c:v>2.5695475934959351</c:v>
                </c:pt>
                <c:pt idx="258">
                  <c:v>2.5855476687898089</c:v>
                </c:pt>
                <c:pt idx="259">
                  <c:v>2.6432446878980889</c:v>
                </c:pt>
                <c:pt idx="260">
                  <c:v>2.9362612511520738</c:v>
                </c:pt>
                <c:pt idx="261">
                  <c:v>2.9311958205865438</c:v>
                </c:pt>
                <c:pt idx="262">
                  <c:v>2.8975477359357065</c:v>
                </c:pt>
                <c:pt idx="263">
                  <c:v>2.7910385681557845</c:v>
                </c:pt>
                <c:pt idx="264">
                  <c:v>2.7024408109339411</c:v>
                </c:pt>
                <c:pt idx="265">
                  <c:v>2.6396837</c:v>
                </c:pt>
                <c:pt idx="266">
                  <c:v>2.4737402407722886</c:v>
                </c:pt>
                <c:pt idx="267">
                  <c:v>2.5101331020408164</c:v>
                </c:pt>
                <c:pt idx="268">
                  <c:v>2.6273540078962214</c:v>
                </c:pt>
                <c:pt idx="269">
                  <c:v>2.5969076826111426</c:v>
                </c:pt>
                <c:pt idx="270">
                  <c:v>2.4134861894024802</c:v>
                </c:pt>
                <c:pt idx="271">
                  <c:v>2.4398151296505071</c:v>
                </c:pt>
                <c:pt idx="272">
                  <c:v>2.6138039416058398</c:v>
                </c:pt>
                <c:pt idx="273">
                  <c:v>2.3669361486486484</c:v>
                </c:pt>
                <c:pt idx="274">
                  <c:v>2.208630717746479</c:v>
                </c:pt>
                <c:pt idx="275">
                  <c:v>2.050146813979707</c:v>
                </c:pt>
                <c:pt idx="276">
                  <c:v>2.0151442881260553</c:v>
                </c:pt>
                <c:pt idx="277">
                  <c:v>2.0152466696629214</c:v>
                </c:pt>
                <c:pt idx="278">
                  <c:v>2.145668504201681</c:v>
                </c:pt>
                <c:pt idx="279">
                  <c:v>2.2732913128834356</c:v>
                </c:pt>
                <c:pt idx="280">
                  <c:v>2.2638194874651814</c:v>
                </c:pt>
                <c:pt idx="281">
                  <c:v>2.2296175367483295</c:v>
                </c:pt>
                <c:pt idx="282">
                  <c:v>2.2471516466666666</c:v>
                </c:pt>
                <c:pt idx="283">
                  <c:v>2.2944054736842108</c:v>
                </c:pt>
                <c:pt idx="284">
                  <c:v>2.4301009933628319</c:v>
                </c:pt>
                <c:pt idx="285">
                  <c:v>2.5123776114790286</c:v>
                </c:pt>
                <c:pt idx="286">
                  <c:v>2.4361692121212122</c:v>
                </c:pt>
                <c:pt idx="287">
                  <c:v>2.4458513795379537</c:v>
                </c:pt>
                <c:pt idx="288">
                  <c:v>2.5374523373493973</c:v>
                </c:pt>
                <c:pt idx="289">
                  <c:v>2.8051659825708057</c:v>
                </c:pt>
                <c:pt idx="290">
                  <c:v>2.8920238651441004</c:v>
                </c:pt>
                <c:pt idx="291">
                  <c:v>2.6056280502183404</c:v>
                </c:pt>
                <c:pt idx="292">
                  <c:v>2.4702985434663751</c:v>
                </c:pt>
                <c:pt idx="293">
                  <c:v>2.4216834866193335</c:v>
                </c:pt>
                <c:pt idx="294">
                  <c:v>2.4324195209580841</c:v>
                </c:pt>
                <c:pt idx="295">
                  <c:v>2.5062582439024395</c:v>
                </c:pt>
                <c:pt idx="296">
                  <c:v>2.4577603435980553</c:v>
                </c:pt>
                <c:pt idx="297">
                  <c:v>2.4941001168199031</c:v>
                </c:pt>
                <c:pt idx="298">
                  <c:v>2.4944351091891894</c:v>
                </c:pt>
                <c:pt idx="299">
                  <c:v>2.5011405067385444</c:v>
                </c:pt>
                <c:pt idx="300">
                  <c:v>2.5923562190016103</c:v>
                </c:pt>
                <c:pt idx="301">
                  <c:v>2.6385048484199252</c:v>
                </c:pt>
                <c:pt idx="302">
                  <c:v>2.7110843634420094</c:v>
                </c:pt>
                <c:pt idx="303">
                  <c:v>2.8114250330843111</c:v>
                </c:pt>
                <c:pt idx="304">
                  <c:v>2.8888191583421894</c:v>
                </c:pt>
                <c:pt idx="305">
                  <c:v>2.8204200084700903</c:v>
                </c:pt>
                <c:pt idx="306">
                  <c:v>2.8635435240613436</c:v>
                </c:pt>
                <c:pt idx="307">
                  <c:v>3.0167343488372094</c:v>
                </c:pt>
                <c:pt idx="308">
                  <c:v>3.1450071717597474</c:v>
                </c:pt>
                <c:pt idx="309">
                  <c:v>3.4826656310272539</c:v>
                </c:pt>
                <c:pt idx="310">
                  <c:v>3.4874313468961917</c:v>
                </c:pt>
                <c:pt idx="311">
                  <c:v>3.2632741387584767</c:v>
                </c:pt>
                <c:pt idx="312">
                  <c:v>3.1833935056367433</c:v>
                </c:pt>
                <c:pt idx="313">
                  <c:v>3.2801284371101871</c:v>
                </c:pt>
                <c:pt idx="314">
                  <c:v>3.5697847980321078</c:v>
                </c:pt>
                <c:pt idx="315">
                  <c:v>3.6841164961280328</c:v>
                </c:pt>
                <c:pt idx="316">
                  <c:v>3.5365199363636362</c:v>
                </c:pt>
                <c:pt idx="317">
                  <c:v>3.6809013840991223</c:v>
                </c:pt>
                <c:pt idx="318">
                  <c:v>3.7904442842483328</c:v>
                </c:pt>
                <c:pt idx="319">
                  <c:v>3.9697042325344207</c:v>
                </c:pt>
                <c:pt idx="320">
                  <c:v>4.4150529300804831</c:v>
                </c:pt>
                <c:pt idx="321">
                  <c:v>4.8404432044198895</c:v>
                </c:pt>
                <c:pt idx="322">
                  <c:v>4.0443715436648153</c:v>
                </c:pt>
                <c:pt idx="323">
                  <c:v>3.839638005552751</c:v>
                </c:pt>
                <c:pt idx="324">
                  <c:v>3.8550320854992473</c:v>
                </c:pt>
                <c:pt idx="325">
                  <c:v>3.865357351554664</c:v>
                </c:pt>
                <c:pt idx="326">
                  <c:v>3.9893587411116673</c:v>
                </c:pt>
                <c:pt idx="327">
                  <c:v>4.2324586985550567</c:v>
                </c:pt>
                <c:pt idx="328">
                  <c:v>4.480644489617486</c:v>
                </c:pt>
                <c:pt idx="329">
                  <c:v>4.4709315213082261</c:v>
                </c:pt>
                <c:pt idx="330">
                  <c:v>4.5020942777723016</c:v>
                </c:pt>
                <c:pt idx="331">
                  <c:v>4.6524193424926406</c:v>
                </c:pt>
                <c:pt idx="332">
                  <c:v>4.2730796785009861</c:v>
                </c:pt>
                <c:pt idx="333">
                  <c:v>3.8852776875681028</c:v>
                </c:pt>
                <c:pt idx="334">
                  <c:v>3.9223543079207923</c:v>
                </c:pt>
                <c:pt idx="335">
                  <c:v>4.0019155189561788</c:v>
                </c:pt>
                <c:pt idx="336">
                  <c:v>3.8029645175656346</c:v>
                </c:pt>
                <c:pt idx="337">
                  <c:v>3.7938374286329846</c:v>
                </c:pt>
                <c:pt idx="338">
                  <c:v>4.0453414773391527</c:v>
                </c:pt>
                <c:pt idx="339">
                  <c:v>4.2854866621338106</c:v>
                </c:pt>
                <c:pt idx="340">
                  <c:v>4.2112954535561409</c:v>
                </c:pt>
                <c:pt idx="341">
                  <c:v>4.2188410342897402</c:v>
                </c:pt>
                <c:pt idx="342">
                  <c:v>4.3023112297991846</c:v>
                </c:pt>
                <c:pt idx="343">
                  <c:v>4.3018849812440116</c:v>
                </c:pt>
                <c:pt idx="344">
                  <c:v>4.4095269493207772</c:v>
                </c:pt>
                <c:pt idx="345">
                  <c:v>4.5766050794015021</c:v>
                </c:pt>
                <c:pt idx="346">
                  <c:v>5.0148600975174782</c:v>
                </c:pt>
                <c:pt idx="347">
                  <c:v>4.9195206988105653</c:v>
                </c:pt>
                <c:pt idx="348">
                  <c:v>4.8544077167796242</c:v>
                </c:pt>
                <c:pt idx="349">
                  <c:v>4.9440841104533897</c:v>
                </c:pt>
                <c:pt idx="350">
                  <c:v>5.6614139035268538</c:v>
                </c:pt>
                <c:pt idx="351">
                  <c:v>5.9433628301128349</c:v>
                </c:pt>
                <c:pt idx="352">
                  <c:v>6.402514915802386</c:v>
                </c:pt>
                <c:pt idx="353">
                  <c:v>6.696674011119133</c:v>
                </c:pt>
                <c:pt idx="354">
                  <c:v>6.6864387569857904</c:v>
                </c:pt>
                <c:pt idx="355">
                  <c:v>6.1250830001371801</c:v>
                </c:pt>
                <c:pt idx="356">
                  <c:v>5.7247111683731049</c:v>
                </c:pt>
                <c:pt idx="357">
                  <c:v>5.1314903735109105</c:v>
                </c:pt>
                <c:pt idx="358">
                  <c:v>4.201756857750067</c:v>
                </c:pt>
                <c:pt idx="359">
                  <c:v>3.6073114996357574</c:v>
                </c:pt>
                <c:pt idx="360">
                  <c:v>3.3678995583509881</c:v>
                </c:pt>
                <c:pt idx="361">
                  <c:v>3.2136755031616557</c:v>
                </c:pt>
                <c:pt idx="362">
                  <c:v>3.0655520892256289</c:v>
                </c:pt>
                <c:pt idx="363">
                  <c:v>3.2494804925978684</c:v>
                </c:pt>
                <c:pt idx="364">
                  <c:v>3.2545726985945116</c:v>
                </c:pt>
                <c:pt idx="365">
                  <c:v>3.6666111137390009</c:v>
                </c:pt>
                <c:pt idx="366">
                  <c:v>3.6833655169844359</c:v>
                </c:pt>
                <c:pt idx="367">
                  <c:v>3.806642649771403</c:v>
                </c:pt>
                <c:pt idx="368">
                  <c:v>3.7880549687067138</c:v>
                </c:pt>
                <c:pt idx="369">
                  <c:v>3.8428747959669107</c:v>
                </c:pt>
                <c:pt idx="370">
                  <c:v>4.0023444208549304</c:v>
                </c:pt>
                <c:pt idx="371">
                  <c:v>3.931925861410555</c:v>
                </c:pt>
                <c:pt idx="372">
                  <c:v>4.0729074528249836</c:v>
                </c:pt>
                <c:pt idx="373">
                  <c:v>3.9904438685388968</c:v>
                </c:pt>
                <c:pt idx="374">
                  <c:v>4.1757919940373496</c:v>
                </c:pt>
                <c:pt idx="375">
                  <c:v>4.3813674714700346</c:v>
                </c:pt>
                <c:pt idx="376">
                  <c:v>4.397689685121267</c:v>
                </c:pt>
                <c:pt idx="377">
                  <c:v>4.2259909433284681</c:v>
                </c:pt>
                <c:pt idx="378">
                  <c:v>4.1658762689276436</c:v>
                </c:pt>
                <c:pt idx="379">
                  <c:v>4.2274542795391037</c:v>
                </c:pt>
                <c:pt idx="380">
                  <c:v>4.2030188134234336</c:v>
                </c:pt>
                <c:pt idx="381">
                  <c:v>4.3380603803045172</c:v>
                </c:pt>
                <c:pt idx="382">
                  <c:v>4.4525912108930283</c:v>
                </c:pt>
                <c:pt idx="383">
                  <c:v>4.5795444455531769</c:v>
                </c:pt>
                <c:pt idx="384">
                  <c:v>4.7692918665201853</c:v>
                </c:pt>
                <c:pt idx="385">
                  <c:v>5.0293324969129962</c:v>
                </c:pt>
                <c:pt idx="386">
                  <c:v>5.4508812809913652</c:v>
                </c:pt>
                <c:pt idx="387">
                  <c:v>5.6473910220310319</c:v>
                </c:pt>
                <c:pt idx="388">
                  <c:v>5.6053092554469179</c:v>
                </c:pt>
                <c:pt idx="389">
                  <c:v>5.4476824408601185</c:v>
                </c:pt>
                <c:pt idx="390">
                  <c:v>5.3951099354466603</c:v>
                </c:pt>
                <c:pt idx="391">
                  <c:v>5.3155529675461954</c:v>
                </c:pt>
                <c:pt idx="392">
                  <c:v>5.2730473885355948</c:v>
                </c:pt>
                <c:pt idx="393">
                  <c:v>5.2150401735832412</c:v>
                </c:pt>
                <c:pt idx="394">
                  <c:v>5.4307666239671786</c:v>
                </c:pt>
                <c:pt idx="395">
                  <c:v>5.291066835663643</c:v>
                </c:pt>
                <c:pt idx="396">
                  <c:v>5.2378788167238692</c:v>
                </c:pt>
                <c:pt idx="397">
                  <c:v>5.3902205983471223</c:v>
                </c:pt>
                <c:pt idx="398">
                  <c:v>5.6157566219564963</c:v>
                </c:pt>
                <c:pt idx="399">
                  <c:v>5.5908210936920515</c:v>
                </c:pt>
                <c:pt idx="400">
                  <c:v>5.4165685929527401</c:v>
                </c:pt>
                <c:pt idx="401">
                  <c:v>5.1212794306068519</c:v>
                </c:pt>
                <c:pt idx="402">
                  <c:v>5.068718559867011</c:v>
                </c:pt>
                <c:pt idx="403">
                  <c:v>5.3935976609051925</c:v>
                </c:pt>
                <c:pt idx="404">
                  <c:v>5.5533209185550723</c:v>
                </c:pt>
                <c:pt idx="405">
                  <c:v>5.5031652046728077</c:v>
                </c:pt>
                <c:pt idx="406">
                  <c:v>5.386117994023758</c:v>
                </c:pt>
                <c:pt idx="407">
                  <c:v>5.3339798845260598</c:v>
                </c:pt>
                <c:pt idx="408">
                  <c:v>5.2531424971620213</c:v>
                </c:pt>
                <c:pt idx="409">
                  <c:v>5.4948002584389775</c:v>
                </c:pt>
                <c:pt idx="410">
                  <c:v>5.4529866235868472</c:v>
                </c:pt>
                <c:pt idx="411">
                  <c:v>5.2793502418064087</c:v>
                </c:pt>
                <c:pt idx="412">
                  <c:v>5.1969329729659801</c:v>
                </c:pt>
                <c:pt idx="413">
                  <c:v>5.1564599036331176</c:v>
                </c:pt>
                <c:pt idx="414">
                  <c:v>5.1687805822241302</c:v>
                </c:pt>
                <c:pt idx="415">
                  <c:v>5.2078218859228294</c:v>
                </c:pt>
                <c:pt idx="416">
                  <c:v>5.2809242064878559</c:v>
                </c:pt>
                <c:pt idx="417">
                  <c:v>5.1767561811793605</c:v>
                </c:pt>
                <c:pt idx="418">
                  <c:v>5.1060392759504483</c:v>
                </c:pt>
                <c:pt idx="419">
                  <c:v>5.1496847655281428</c:v>
                </c:pt>
                <c:pt idx="420">
                  <c:v>5.1523843149671897</c:v>
                </c:pt>
                <c:pt idx="421">
                  <c:v>5.2660257638602905</c:v>
                </c:pt>
                <c:pt idx="422">
                  <c:v>5.2778536027928897</c:v>
                </c:pt>
                <c:pt idx="423">
                  <c:v>5.2201669414043339</c:v>
                </c:pt>
                <c:pt idx="424">
                  <c:v>5.1819941452316831</c:v>
                </c:pt>
                <c:pt idx="425">
                  <c:v>5.1271824437784268</c:v>
                </c:pt>
                <c:pt idx="426">
                  <c:v>5.0916563954222775</c:v>
                </c:pt>
                <c:pt idx="427">
                  <c:v>5.0328066065863721</c:v>
                </c:pt>
                <c:pt idx="428">
                  <c:v>4.9726548871680212</c:v>
                </c:pt>
                <c:pt idx="429">
                  <c:v>4.8268851442530432</c:v>
                </c:pt>
                <c:pt idx="430">
                  <c:v>4.7923008616651828</c:v>
                </c:pt>
                <c:pt idx="431">
                  <c:v>4.4952208072735891</c:v>
                </c:pt>
                <c:pt idx="432">
                  <c:v>3.9757462080452575</c:v>
                </c:pt>
                <c:pt idx="433">
                  <c:v>3.7811205942840633</c:v>
                </c:pt>
                <c:pt idx="434">
                  <c:v>3.8227543868868019</c:v>
                </c:pt>
                <c:pt idx="435">
                  <c:v>3.6675120060790269</c:v>
                </c:pt>
                <c:pt idx="436">
                  <c:v>3.7937398787346885</c:v>
                </c:pt>
                <c:pt idx="437">
                  <c:v>3.7642698628695981</c:v>
                </c:pt>
                <c:pt idx="438">
                  <c:v>3.6467884037574465</c:v>
                </c:pt>
                <c:pt idx="439">
                  <c:v>3.3946572197972555</c:v>
                </c:pt>
                <c:pt idx="440">
                  <c:v>3.2843052067806888</c:v>
                </c:pt>
                <c:pt idx="441">
                  <c:v>3.2997233631847491</c:v>
                </c:pt>
                <c:pt idx="442">
                  <c:v>3.2274305667242258</c:v>
                </c:pt>
                <c:pt idx="443">
                  <c:v>3.0239809405243085</c:v>
                </c:pt>
                <c:pt idx="444">
                  <c:v>2.8075387915944319</c:v>
                </c:pt>
                <c:pt idx="445">
                  <c:v>2.621628027437894</c:v>
                </c:pt>
                <c:pt idx="446">
                  <c:v>2.7335001848118279</c:v>
                </c:pt>
                <c:pt idx="447">
                  <c:v>2.8031976610095737</c:v>
                </c:pt>
                <c:pt idx="448">
                  <c:v>3.0085886889550295</c:v>
                </c:pt>
                <c:pt idx="449">
                  <c:v>3.1401235981716913</c:v>
                </c:pt>
                <c:pt idx="450">
                  <c:v>3.1183621317695471</c:v>
                </c:pt>
                <c:pt idx="451">
                  <c:v>3.0428331088153984</c:v>
                </c:pt>
                <c:pt idx="452">
                  <c:v>3.0912287470560917</c:v>
                </c:pt>
                <c:pt idx="453">
                  <c:v>3.1614823626939583</c:v>
                </c:pt>
                <c:pt idx="454">
                  <c:v>3.1373030525646008</c:v>
                </c:pt>
                <c:pt idx="455">
                  <c:v>3.2211609770974747</c:v>
                </c:pt>
                <c:pt idx="456">
                  <c:v>3.2974058209163526</c:v>
                </c:pt>
                <c:pt idx="457">
                  <c:v>3.2771041892412485</c:v>
                </c:pt>
                <c:pt idx="458">
                  <c:v>3.2601234259426306</c:v>
                </c:pt>
                <c:pt idx="459">
                  <c:v>3.2930843513122818</c:v>
                </c:pt>
                <c:pt idx="460">
                  <c:v>3.2674323758626906</c:v>
                </c:pt>
                <c:pt idx="461">
                  <c:v>3.2016666235260871</c:v>
                </c:pt>
                <c:pt idx="462">
                  <c:v>3.182641955102091</c:v>
                </c:pt>
                <c:pt idx="463">
                  <c:v>3.2956625948781113</c:v>
                </c:pt>
                <c:pt idx="464">
                  <c:v>3.5186782725668024</c:v>
                </c:pt>
                <c:pt idx="465">
                  <c:v>3.5278845503718177</c:v>
                </c:pt>
                <c:pt idx="466">
                  <c:v>3.6627401954837349</c:v>
                </c:pt>
                <c:pt idx="467">
                  <c:v>3.6553535739795397</c:v>
                </c:pt>
                <c:pt idx="468">
                  <c:v>3.7767581571894127</c:v>
                </c:pt>
                <c:pt idx="469">
                  <c:v>3.8007470061596051</c:v>
                </c:pt>
                <c:pt idx="470">
                  <c:v>3.7273406804312899</c:v>
                </c:pt>
                <c:pt idx="471">
                  <c:v>3.8524273914485643</c:v>
                </c:pt>
                <c:pt idx="472">
                  <c:v>4.0274432697215223</c:v>
                </c:pt>
                <c:pt idx="473">
                  <c:v>4.0349815746281141</c:v>
                </c:pt>
                <c:pt idx="474">
                  <c:v>4.0071051059256249</c:v>
                </c:pt>
                <c:pt idx="475">
                  <c:v>3.9819531305754117</c:v>
                </c:pt>
                <c:pt idx="476">
                  <c:v>4.0280874491438725</c:v>
                </c:pt>
                <c:pt idx="477">
                  <c:v>4.145753356542655</c:v>
                </c:pt>
                <c:pt idx="478">
                  <c:v>4.0674370262159831</c:v>
                </c:pt>
                <c:pt idx="479">
                  <c:v>3.8469764885447857</c:v>
                </c:pt>
                <c:pt idx="480">
                  <c:v>3.6737472614536686</c:v>
                </c:pt>
                <c:pt idx="481">
                  <c:v>3.6833437578705115</c:v>
                </c:pt>
                <c:pt idx="482">
                  <c:v>3.7671271861001978</c:v>
                </c:pt>
                <c:pt idx="483">
                  <c:v>3.8076119294918764</c:v>
                </c:pt>
                <c:pt idx="484">
                  <c:v>3.8557650942435444</c:v>
                </c:pt>
                <c:pt idx="485">
                  <c:v>3.7682572933196972</c:v>
                </c:pt>
                <c:pt idx="486">
                  <c:v>3.7068722633912166</c:v>
                </c:pt>
                <c:pt idx="487">
                  <c:v>3.6545943461075781</c:v>
                </c:pt>
                <c:pt idx="488">
                  <c:v>3.6625793172405725</c:v>
                </c:pt>
                <c:pt idx="489">
                  <c:v>3.6968137146856952</c:v>
                </c:pt>
                <c:pt idx="490">
                  <c:v>3.7054526444572842</c:v>
                </c:pt>
                <c:pt idx="491">
                  <c:v>3.6781382592893324</c:v>
                </c:pt>
                <c:pt idx="492">
                  <c:v>3.665197102423273</c:v>
                </c:pt>
                <c:pt idx="493">
                  <c:v>3.4946366933337445</c:v>
                </c:pt>
                <c:pt idx="494">
                  <c:v>3.2912697693588999</c:v>
                </c:pt>
                <c:pt idx="495">
                  <c:v>3.0308493272842276</c:v>
                </c:pt>
                <c:pt idx="496">
                  <c:v>2.9115233150151654</c:v>
                </c:pt>
                <c:pt idx="497">
                  <c:v>2.9175098784454714</c:v>
                </c:pt>
                <c:pt idx="498">
                  <c:v>2.9326872097613075</c:v>
                </c:pt>
                <c:pt idx="499">
                  <c:v>2.9163924381761683</c:v>
                </c:pt>
                <c:pt idx="500">
                  <c:v>2.8913224588480135</c:v>
                </c:pt>
                <c:pt idx="501">
                  <c:v>2.8580996449554079</c:v>
                </c:pt>
                <c:pt idx="502">
                  <c:v>2.9026425006228558</c:v>
                </c:pt>
                <c:pt idx="503">
                  <c:v>3.0718832087173906</c:v>
                </c:pt>
                <c:pt idx="504">
                  <c:v>3.1794533700546252</c:v>
                </c:pt>
                <c:pt idx="505">
                  <c:v>3.3633015376560706</c:v>
                </c:pt>
                <c:pt idx="506">
                  <c:v>3.7051956661507686</c:v>
                </c:pt>
                <c:pt idx="507">
                  <c:v>3.6539876510766556</c:v>
                </c:pt>
                <c:pt idx="508">
                  <c:v>3.7314717014587342</c:v>
                </c:pt>
                <c:pt idx="509">
                  <c:v>3.7812196941595486</c:v>
                </c:pt>
                <c:pt idx="510">
                  <c:v>3.8222607649433447</c:v>
                </c:pt>
                <c:pt idx="511">
                  <c:v>3.8239630630267349</c:v>
                </c:pt>
                <c:pt idx="512">
                  <c:v>3.8472877588202432</c:v>
                </c:pt>
                <c:pt idx="513">
                  <c:v>4.0683841976746713</c:v>
                </c:pt>
                <c:pt idx="514">
                  <c:v>4.1625926821832211</c:v>
                </c:pt>
                <c:pt idx="515">
                  <c:v>4.0374479630209965</c:v>
                </c:pt>
                <c:pt idx="516">
                  <c:v>4.1065717735047276</c:v>
                </c:pt>
                <c:pt idx="517">
                  <c:v>4.4127313725903674</c:v>
                </c:pt>
                <c:pt idx="518">
                  <c:v>5.5275291379328335</c:v>
                </c:pt>
                <c:pt idx="519">
                  <c:v>5.5205231268440667</c:v>
                </c:pt>
                <c:pt idx="520">
                  <c:v>5.9538851918080438</c:v>
                </c:pt>
                <c:pt idx="521">
                  <c:v>6.0731180849909832</c:v>
                </c:pt>
                <c:pt idx="522">
                  <c:v>5.7908670292938096</c:v>
                </c:pt>
                <c:pt idx="523">
                  <c:v>5.2878749073368363</c:v>
                </c:pt>
                <c:pt idx="524">
                  <c:v>5.2459248737096784</c:v>
                </c:pt>
                <c:pt idx="525">
                  <c:v>5.447955916109084</c:v>
                </c:pt>
                <c:pt idx="526">
                  <c:v>5.4790951822881793</c:v>
                </c:pt>
                <c:pt idx="527">
                  <c:v>4.9118060807464223</c:v>
                </c:pt>
                <c:pt idx="528">
                  <c:v>4.7444229748698215</c:v>
                </c:pt>
                <c:pt idx="529">
                  <c:v>4.557786575856773</c:v>
                </c:pt>
                <c:pt idx="530">
                  <c:v>4.3450098354896864</c:v>
                </c:pt>
                <c:pt idx="531">
                  <c:v>4.2119689550938517</c:v>
                </c:pt>
                <c:pt idx="532">
                  <c:v>4.0184820068234632</c:v>
                </c:pt>
                <c:pt idx="533">
                  <c:v>3.8940490761604329</c:v>
                </c:pt>
                <c:pt idx="534">
                  <c:v>3.9682938269627219</c:v>
                </c:pt>
                <c:pt idx="535">
                  <c:v>4.4444218007296206</c:v>
                </c:pt>
                <c:pt idx="536">
                  <c:v>4.6235633051079121</c:v>
                </c:pt>
                <c:pt idx="537">
                  <c:v>4.5632590160991899</c:v>
                </c:pt>
                <c:pt idx="538">
                  <c:v>4.3001454058774646</c:v>
                </c:pt>
                <c:pt idx="539">
                  <c:v>4.0057323373561102</c:v>
                </c:pt>
                <c:pt idx="540">
                  <c:v>3.875541107383309</c:v>
                </c:pt>
                <c:pt idx="541">
                  <c:v>4.0480348508619093</c:v>
                </c:pt>
                <c:pt idx="542">
                  <c:v>4.0292104803258546</c:v>
                </c:pt>
                <c:pt idx="543">
                  <c:v>4.0444829999999996</c:v>
                </c:pt>
                <c:pt idx="544">
                  <c:v>4.0081059492295257</c:v>
                </c:pt>
                <c:pt idx="545">
                  <c:v>3.9632684962049618</c:v>
                </c:pt>
                <c:pt idx="546">
                  <c:v>3.9588106641331562</c:v>
                </c:pt>
                <c:pt idx="547">
                  <c:v>4.0126676552284914</c:v>
                </c:pt>
                <c:pt idx="548">
                  <c:v>4.0903587111524544</c:v>
                </c:pt>
                <c:pt idx="549">
                  <c:v>4.0967848791425236</c:v>
                </c:pt>
                <c:pt idx="550">
                  <c:v>4.1762235780320047</c:v>
                </c:pt>
                <c:pt idx="551">
                  <c:v>4.1426167850969371</c:v>
                </c:pt>
                <c:pt idx="552">
                  <c:v>4.1469246438266634</c:v>
                </c:pt>
                <c:pt idx="553">
                  <c:v>4.156570934149963</c:v>
                </c:pt>
                <c:pt idx="554">
                  <c:v>4.1769441572524171</c:v>
                </c:pt>
                <c:pt idx="555">
                  <c:v>4.1028796139413597</c:v>
                </c:pt>
                <c:pt idx="556">
                  <c:v>4.0731272386407378</c:v>
                </c:pt>
                <c:pt idx="557">
                  <c:v>4.0101494390654375</c:v>
                </c:pt>
                <c:pt idx="558">
                  <c:v>3.97818170530102</c:v>
                </c:pt>
                <c:pt idx="559">
                  <c:v>4.0456410164794345</c:v>
                </c:pt>
                <c:pt idx="560">
                  <c:v>4.0947930342771803</c:v>
                </c:pt>
                <c:pt idx="561">
                  <c:v>4.0940822001770254</c:v>
                </c:pt>
                <c:pt idx="562">
                  <c:v>4.0842873645537132</c:v>
                </c:pt>
                <c:pt idx="563">
                  <c:v>4.0080637263768351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F-4DDE-8E58-F8E25545B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1072"/>
        <c:axId val="1815720528"/>
      </c:lineChart>
      <c:dateAx>
        <c:axId val="1815721072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0528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20528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1072"/>
        <c:crosses val="autoZero"/>
        <c:crossBetween val="between"/>
        <c:majorUnit val="0.5"/>
      </c:valAx>
      <c:dateAx>
        <c:axId val="181571726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13456"/>
        <c:crosses val="autoZero"/>
        <c:auto val="1"/>
        <c:lblOffset val="100"/>
        <c:baseTimeUnit val="months"/>
      </c:dateAx>
      <c:valAx>
        <c:axId val="181571345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17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498148824112217"/>
          <c:y val="0.14853281809058863"/>
          <c:w val="0.3970917225950779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doe.gov/emeu/steo/pub/contents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gov/steo/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47625</xdr:rowOff>
    </xdr:from>
    <xdr:to>
      <xdr:col>0</xdr:col>
      <xdr:colOff>514350</xdr:colOff>
      <xdr:row>6</xdr:row>
      <xdr:rowOff>114300</xdr:rowOff>
    </xdr:to>
    <xdr:pic>
      <xdr:nvPicPr>
        <xdr:cNvPr id="91210" name="Picture 1" descr="STEO_log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953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3343275</xdr:colOff>
      <xdr:row>4</xdr:row>
      <xdr:rowOff>66675</xdr:rowOff>
    </xdr:to>
    <xdr:pic>
      <xdr:nvPicPr>
        <xdr:cNvPr id="91211" name="Picture 6" descr="eia_logo_taglin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8175" y="762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18469" name="Chart 1">
          <a:extLst>
            <a:ext uri="{FF2B5EF4-FFF2-40B4-BE49-F238E27FC236}">
              <a16:creationId xmlns:a16="http://schemas.microsoft.com/office/drawing/2014/main" id="{00000000-0008-0000-0500-00002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Gasoline-Q'!$A$242">
      <cdr:nvSpPr>
        <cdr:cNvPr id="1945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2FEBCD7-0334-420B-838B-15B03B647590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0.84461</cdr:x>
      <cdr:y>0.10215</cdr:y>
    </cdr:from>
    <cdr:to>
      <cdr:x>0.96524</cdr:x>
      <cdr:y>0.14195</cdr:y>
    </cdr:to>
    <cdr:sp macro="" textlink="">
      <cdr:nvSpPr>
        <cdr:cNvPr id="1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1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19467" name="Picture 11" descr="EIAlogo">
          <a:extLst xmlns:a="http://schemas.openxmlformats.org/drawingml/2006/main">
            <a:ext uri="{FF2B5EF4-FFF2-40B4-BE49-F238E27FC236}">
              <a16:creationId xmlns:a16="http://schemas.microsoft.com/office/drawing/2014/main" id="{27C70F5E-CA0A-3EBD-43B5-CEC80CE646D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20517" name="Chart 1">
          <a:extLst>
            <a:ext uri="{FF2B5EF4-FFF2-40B4-BE49-F238E27FC236}">
              <a16:creationId xmlns:a16="http://schemas.microsoft.com/office/drawing/2014/main" id="{00000000-0008-0000-0600-000025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Gasoline-M'!$A$642">
      <cdr:nvSpPr>
        <cdr:cNvPr id="21507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506D19A-B7DA-439C-9CC2-E5479C9E616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0.84721</cdr:x>
      <cdr:y>0.0967</cdr:y>
    </cdr:from>
    <cdr:to>
      <cdr:x>0.95179</cdr:x>
      <cdr:y>0.13649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277" y="530529"/>
          <a:ext cx="90109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0.92282</cdr:x>
      <cdr:y>0.89931</cdr:y>
    </cdr:from>
    <cdr:ext cx="557142" cy="428570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2B394052-28F4-2CE9-8EF3-EE5A483B66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58126" y="4933950"/>
          <a:ext cx="557142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5093" name="Chart 1">
          <a:extLst>
            <a:ext uri="{FF2B5EF4-FFF2-40B4-BE49-F238E27FC236}">
              <a16:creationId xmlns:a16="http://schemas.microsoft.com/office/drawing/2014/main" id="{00000000-0008-0000-0700-000025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0.84115</cdr:x>
      <cdr:y>0.10562</cdr:y>
    </cdr:from>
    <cdr:to>
      <cdr:x>0.96178</cdr:x>
      <cdr:y>0.14542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2687" y="5794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Diesel-A'!$A$89">
      <cdr:nvSpPr>
        <cdr:cNvPr id="46085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637FC2-FDE8-4747-BB33-BFA2D7913AA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46088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7B7F1E9-9655-F547-83AD-FD4D6A94FDE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7141" name="Chart 1">
          <a:extLst>
            <a:ext uri="{FF2B5EF4-FFF2-40B4-BE49-F238E27FC236}">
              <a16:creationId xmlns:a16="http://schemas.microsoft.com/office/drawing/2014/main" id="{00000000-0008-0000-0800-000025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Diesel-Q'!$A$230">
      <cdr:nvSpPr>
        <cdr:cNvPr id="48130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21AE286-EDE0-41DB-868D-3A639C79138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0.84719</cdr:x>
      <cdr:y>0.10388</cdr:y>
    </cdr:from>
    <cdr:to>
      <cdr:x>0.96783</cdr:x>
      <cdr:y>0.14368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0.92297</cdr:x>
      <cdr:y>0.8997</cdr:y>
    </cdr:from>
    <cdr:ext cx="562013" cy="427281"/>
    <cdr:pic>
      <cdr:nvPicPr>
        <cdr:cNvPr id="4813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76BC2D0-5B7C-360E-ADE2-36F4BCFFEA5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7138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9189" name="Chart 1">
          <a:extLst>
            <a:ext uri="{FF2B5EF4-FFF2-40B4-BE49-F238E27FC236}">
              <a16:creationId xmlns:a16="http://schemas.microsoft.com/office/drawing/2014/main" id="{00000000-0008-0000-0900-000025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Diesel-M'!$A$606">
      <cdr:nvSpPr>
        <cdr:cNvPr id="5017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B02AB82-16D5-4A48-A67D-7D8EF908419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0.8409</cdr:x>
      <cdr:y>0.10538</cdr:y>
    </cdr:from>
    <cdr:to>
      <cdr:x>0.9519</cdr:x>
      <cdr:y>0.14517</cdr:y>
    </cdr:to>
    <cdr:sp macro="" textlink="">
      <cdr:nvSpPr>
        <cdr:cNvPr id="50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0558" y="578154"/>
          <a:ext cx="945204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0.91723</cdr:x>
      <cdr:y>0.89063</cdr:y>
    </cdr:from>
    <cdr:ext cx="557143" cy="428570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51BB0ACA-85D6-29C3-CB41-C98CFF41D2F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10501" y="4886325"/>
          <a:ext cx="557143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0757" name="Chart 1">
          <a:extLst>
            <a:ext uri="{FF2B5EF4-FFF2-40B4-BE49-F238E27FC236}">
              <a16:creationId xmlns:a16="http://schemas.microsoft.com/office/drawing/2014/main" id="{00000000-0008-0000-0100-000025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6901" name="Chart 1">
          <a:extLst>
            <a:ext uri="{FF2B5EF4-FFF2-40B4-BE49-F238E27FC236}">
              <a16:creationId xmlns:a16="http://schemas.microsoft.com/office/drawing/2014/main" id="{00000000-0008-0000-0A00-000025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0.84719</cdr:x>
      <cdr:y>0.09868</cdr:y>
    </cdr:from>
    <cdr:to>
      <cdr:x>0.96783</cdr:x>
      <cdr:y>0.13847</cdr:y>
    </cdr:to>
    <cdr:sp macro="" textlink="">
      <cdr:nvSpPr>
        <cdr:cNvPr id="37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41371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Heat Oil-A'!$A$89">
      <cdr:nvSpPr>
        <cdr:cNvPr id="3789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2692923-BABD-4610-8C65-22712B75088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0.91951</cdr:x>
      <cdr:y>0.89774</cdr:y>
    </cdr:from>
    <cdr:ext cx="562013" cy="427226"/>
    <cdr:pic>
      <cdr:nvPicPr>
        <cdr:cNvPr id="3789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AB92923-120F-E1DF-07E6-BC83A4DC96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188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0997" name="Chart 1">
          <a:extLst>
            <a:ext uri="{FF2B5EF4-FFF2-40B4-BE49-F238E27FC236}">
              <a16:creationId xmlns:a16="http://schemas.microsoft.com/office/drawing/2014/main" id="{00000000-0008-0000-0B00-000025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Heat Oil-Q'!$A$230">
      <cdr:nvSpPr>
        <cdr:cNvPr id="4198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0BF4412-4A7C-4B59-A6D2-0C1B9E51B83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0.84967</cdr:x>
      <cdr:y>0.10215</cdr:y>
    </cdr:from>
    <cdr:to>
      <cdr:x>0.9703</cdr:x>
      <cdr:y>0.14195</cdr:y>
    </cdr:to>
    <cdr:sp macro="" textlink="">
      <cdr:nvSpPr>
        <cdr:cNvPr id="419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52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41992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B1B64304-8B76-B24F-EF1B-C09B53FA3C9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3045" name="Chart 1">
          <a:extLst>
            <a:ext uri="{FF2B5EF4-FFF2-40B4-BE49-F238E27FC236}">
              <a16:creationId xmlns:a16="http://schemas.microsoft.com/office/drawing/2014/main" id="{00000000-0008-0000-0C00-000025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Heat Oil-M'!$A$608">
      <cdr:nvSpPr>
        <cdr:cNvPr id="4403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1A08D8-B03D-4743-A289-C489DEFCBD09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0.84375</cdr:x>
      <cdr:y>0.0967</cdr:y>
    </cdr:from>
    <cdr:to>
      <cdr:x>0.95204</cdr:x>
      <cdr:y>0.13649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4814" y="530529"/>
          <a:ext cx="930558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0.9217</cdr:x>
      <cdr:y>0.89583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885D8C8F-6D78-9D15-59F9-E8EFD26BD3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48601" y="4914900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7861" name="Chart 1">
          <a:extLst>
            <a:ext uri="{FF2B5EF4-FFF2-40B4-BE49-F238E27FC236}">
              <a16:creationId xmlns:a16="http://schemas.microsoft.com/office/drawing/2014/main" id="{00000000-0008-0000-0D00-0000253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0.84408</cdr:x>
      <cdr:y>0.09173</cdr:y>
    </cdr:from>
    <cdr:to>
      <cdr:x>0.96471</cdr:x>
      <cdr:y>0.13153</cdr:y>
    </cdr:to>
    <cdr:sp macro="" textlink="">
      <cdr:nvSpPr>
        <cdr:cNvPr id="788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7625" y="5032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0.00781</cdr:x>
      <cdr:y>0.91862</cdr:y>
    </cdr:from>
    <cdr:to>
      <cdr:x>0.43474</cdr:x>
      <cdr:y>0.97586</cdr:y>
    </cdr:to>
    <cdr:sp macro="" textlink="'Natural Gas-A'!$A$101">
      <cdr:nvSpPr>
        <cdr:cNvPr id="7885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9767" y="5051825"/>
          <a:ext cx="3639490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08D133-9D2F-42D1-895D-20618E08359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0.92099</cdr:x>
      <cdr:y>0.89774</cdr:y>
    </cdr:from>
    <cdr:ext cx="562098" cy="427226"/>
    <cdr:pic>
      <cdr:nvPicPr>
        <cdr:cNvPr id="7885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34DA1991-B6E3-1333-D9A2-205E5A45CA1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4525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9909" name="Chart 1">
          <a:extLst>
            <a:ext uri="{FF2B5EF4-FFF2-40B4-BE49-F238E27FC236}">
              <a16:creationId xmlns:a16="http://schemas.microsoft.com/office/drawing/2014/main" id="{00000000-0008-0000-0E00-000025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Natural Gas-Q'!$A$222">
      <cdr:nvSpPr>
        <cdr:cNvPr id="80898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69460EC-2C0D-4D7D-999C-D9B71BD8A92B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0.84164</cdr:x>
      <cdr:y>0.0952</cdr:y>
    </cdr:from>
    <cdr:to>
      <cdr:x>0.96228</cdr:x>
      <cdr:y>0.135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6859" y="52232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0.92075</cdr:x>
      <cdr:y>0.8997</cdr:y>
    </cdr:from>
    <cdr:ext cx="562013" cy="427281"/>
    <cdr:pic>
      <cdr:nvPicPr>
        <cdr:cNvPr id="80904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A68298E6-5006-BD96-8C1D-27C7617DD71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0.84584</cdr:x>
      <cdr:y>0.10388</cdr:y>
    </cdr:from>
    <cdr:to>
      <cdr:x>0.96648</cdr:x>
      <cdr:y>0.14368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2624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0.00682</cdr:x>
      <cdr:y>0.91862</cdr:y>
    </cdr:from>
    <cdr:to>
      <cdr:x>0.43375</cdr:x>
      <cdr:y>0.97586</cdr:y>
    </cdr:to>
    <cdr:sp macro="" textlink="'Crude Oil-A'!$A$100">
      <cdr:nvSpPr>
        <cdr:cNvPr id="31750" name="Text Box 6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1337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6A40F77-A694-4E52-9F50-54AE73B8BB4D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31754" name="Picture 10" descr="EIAlogo">
          <a:extLst xmlns:a="http://schemas.openxmlformats.org/drawingml/2006/main">
            <a:ext uri="{FF2B5EF4-FFF2-40B4-BE49-F238E27FC236}">
              <a16:creationId xmlns:a16="http://schemas.microsoft.com/office/drawing/2014/main" id="{519B6431-5734-121F-2825-B7814147E6D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2981" name="Chart 1">
          <a:extLst>
            <a:ext uri="{FF2B5EF4-FFF2-40B4-BE49-F238E27FC236}">
              <a16:creationId xmlns:a16="http://schemas.microsoft.com/office/drawing/2014/main" id="{00000000-0008-0000-0F00-000025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0.92206</cdr:y>
    </cdr:from>
    <cdr:to>
      <cdr:x>0.52299</cdr:x>
      <cdr:y>0.9793</cdr:y>
    </cdr:to>
    <cdr:sp macro="" textlink="'Natural Gas-M'!$A$582">
      <cdr:nvSpPr>
        <cdr:cNvPr id="83971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70727"/>
          <a:ext cx="4410801" cy="314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3FAEDC3-DC1D-4B5F-AD8F-FB1316799F7E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0.84213</cdr:x>
      <cdr:y>0.10017</cdr:y>
    </cdr:from>
    <cdr:to>
      <cdr:x>0.95165</cdr:x>
      <cdr:y>0.13996</cdr:y>
    </cdr:to>
    <cdr:sp macro="" textlink="">
      <cdr:nvSpPr>
        <cdr:cNvPr id="839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1032" y="549579"/>
          <a:ext cx="932601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0.92058</cdr:x>
      <cdr:y>0.8941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65D40758-08C2-27B8-C9A5-68E3E15B15F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39076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5029" name="Chart 1">
          <a:extLst>
            <a:ext uri="{FF2B5EF4-FFF2-40B4-BE49-F238E27FC236}">
              <a16:creationId xmlns:a16="http://schemas.microsoft.com/office/drawing/2014/main" id="{00000000-0008-0000-1000-000025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0.85004</cdr:x>
      <cdr:y>0.09868</cdr:y>
    </cdr:from>
    <cdr:to>
      <cdr:x>0.97068</cdr:x>
      <cdr:y>0.13847</cdr:y>
    </cdr:to>
    <cdr:sp macro="" textlink="">
      <cdr:nvSpPr>
        <cdr:cNvPr id="860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388" y="54137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Electricity-A'!$A$108">
      <cdr:nvSpPr>
        <cdr:cNvPr id="86021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1E54E9A-D813-4CFD-8A30-F0B778CE883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0.9205</cdr:x>
      <cdr:y>0.89774</cdr:y>
    </cdr:from>
    <cdr:ext cx="562013" cy="427226"/>
    <cdr:pic>
      <cdr:nvPicPr>
        <cdr:cNvPr id="86024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A5A64D2E-27D2-D469-63B0-106E2FED2EF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031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7077" name="Chart 1">
          <a:extLst>
            <a:ext uri="{FF2B5EF4-FFF2-40B4-BE49-F238E27FC236}">
              <a16:creationId xmlns:a16="http://schemas.microsoft.com/office/drawing/2014/main" id="{00000000-0008-0000-1100-0000255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Electricity-Q'!$A$242">
      <cdr:nvSpPr>
        <cdr:cNvPr id="8806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A87F031-EC77-4D91-9D69-A73B2CE655D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0.85191</cdr:x>
      <cdr:y>0.09868</cdr:y>
    </cdr:from>
    <cdr:to>
      <cdr:x>0.97254</cdr:x>
      <cdr:y>0.13847</cdr:y>
    </cdr:to>
    <cdr:sp macro="" textlink="">
      <cdr:nvSpPr>
        <cdr:cNvPr id="880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4300" y="5413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0.92272</cdr:x>
      <cdr:y>0.8997</cdr:y>
    </cdr:from>
    <cdr:ext cx="562098" cy="427281"/>
    <cdr:pic>
      <cdr:nvPicPr>
        <cdr:cNvPr id="88072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22420438-8AE7-0649-3DD6-0A789691565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9277" y="4947862"/>
          <a:ext cx="562678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9125" name="Chart 1">
          <a:extLst>
            <a:ext uri="{FF2B5EF4-FFF2-40B4-BE49-F238E27FC236}">
              <a16:creationId xmlns:a16="http://schemas.microsoft.com/office/drawing/2014/main" id="{00000000-0008-0000-1200-0000255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Electricity-M'!$A$642">
      <cdr:nvSpPr>
        <cdr:cNvPr id="9011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FAF5CA6-013A-4922-8BF9-139BF0E9C317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0.84945</cdr:x>
      <cdr:y>0.10017</cdr:y>
    </cdr:from>
    <cdr:to>
      <cdr:x>0.96219</cdr:x>
      <cdr:y>0.13996</cdr:y>
    </cdr:to>
    <cdr:sp macro="" textlink="">
      <cdr:nvSpPr>
        <cdr:cNvPr id="901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3388" y="549579"/>
          <a:ext cx="91795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0.91946</cdr:x>
      <cdr:y>0.8941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55C3957A-3EC4-1083-6440-7F46172B897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29551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5</xdr:row>
      <xdr:rowOff>66675</xdr:rowOff>
    </xdr:from>
    <xdr:to>
      <xdr:col>1</xdr:col>
      <xdr:colOff>352425</xdr:colOff>
      <xdr:row>7</xdr:row>
      <xdr:rowOff>104775</xdr:rowOff>
    </xdr:to>
    <xdr:pic>
      <xdr:nvPicPr>
        <xdr:cNvPr id="1100" name="Picture 4" descr="STEO_log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763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6</xdr:col>
      <xdr:colOff>152400</xdr:colOff>
      <xdr:row>4</xdr:row>
      <xdr:rowOff>104775</xdr:rowOff>
    </xdr:to>
    <xdr:pic>
      <xdr:nvPicPr>
        <xdr:cNvPr id="1101" name="Picture 6" descr="eia_logo_taglin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143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2805" name="Chart 1">
          <a:extLst>
            <a:ext uri="{FF2B5EF4-FFF2-40B4-BE49-F238E27FC236}">
              <a16:creationId xmlns:a16="http://schemas.microsoft.com/office/drawing/2014/main" id="{00000000-0008-0000-0200-000025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Crude Oil-Q'!$A$250">
      <cdr:nvSpPr>
        <cdr:cNvPr id="33794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DAF774A-DFE9-4433-A961-D6CD5E163738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0.8404</cdr:x>
      <cdr:y>0.10388</cdr:y>
    </cdr:from>
    <cdr:to>
      <cdr:x>0.96104</cdr:x>
      <cdr:y>0.14368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300" y="56994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0.92198</cdr:x>
      <cdr:y>0.8997</cdr:y>
    </cdr:from>
    <cdr:ext cx="562098" cy="427281"/>
    <cdr:pic>
      <cdr:nvPicPr>
        <cdr:cNvPr id="33800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241F082A-E0AD-83DF-4896-49925DF9B5B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295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4853" name="Chart 1">
          <a:extLst>
            <a:ext uri="{FF2B5EF4-FFF2-40B4-BE49-F238E27FC236}">
              <a16:creationId xmlns:a16="http://schemas.microsoft.com/office/drawing/2014/main" id="{00000000-0008-0000-0300-000025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Crude Oil-M'!$A$666">
      <cdr:nvSpPr>
        <cdr:cNvPr id="35843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EAB357C-E474-460A-9B8F-322F936A1B1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0.84573</cdr:x>
      <cdr:y>0.09645</cdr:y>
    </cdr:from>
    <cdr:to>
      <cdr:x>0.95178</cdr:x>
      <cdr:y>0.13649</cdr:y>
    </cdr:to>
    <cdr:sp macro="" textlink="">
      <cdr:nvSpPr>
        <cdr:cNvPr id="358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1675" y="530529"/>
          <a:ext cx="911483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0.91611</cdr:x>
      <cdr:y>0.89757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B473EDEA-A565-8F42-D304-62384711BE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00978" y="4924426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109" name="Chart 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0.84559</cdr:x>
      <cdr:y>0.10041</cdr:y>
    </cdr:from>
    <cdr:to>
      <cdr:x>0.96623</cdr:x>
      <cdr:y>0.14021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0495" y="55089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Gasoline-A'!$A$92">
      <cdr:nvSpPr>
        <cdr:cNvPr id="4109" name="Text Box 1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AA66A52-8CC6-4E32-9D01-6472108F825F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April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0.91728</cdr:x>
      <cdr:y>0.89774</cdr:y>
    </cdr:from>
    <cdr:ext cx="562098" cy="427226"/>
    <cdr:pic>
      <cdr:nvPicPr>
        <cdr:cNvPr id="4114" name="Picture 18" descr="EIAlogo">
          <a:extLst xmlns:a="http://schemas.openxmlformats.org/drawingml/2006/main">
            <a:ext uri="{FF2B5EF4-FFF2-40B4-BE49-F238E27FC236}">
              <a16:creationId xmlns:a16="http://schemas.microsoft.com/office/drawing/2014/main" id="{9992E626-B682-FCCC-35B1-7209729B49E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22914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emeu/aer/natgas.html" TargetMode="External"/><Relationship Id="rId13" Type="http://schemas.openxmlformats.org/officeDocument/2006/relationships/hyperlink" Target="http://www.eia.doe.gov/emeu/steo/pub/contents.html" TargetMode="External"/><Relationship Id="rId3" Type="http://schemas.openxmlformats.org/officeDocument/2006/relationships/hyperlink" Target="http://www.eia.gov/oil_gas/petroleum/data_publications/petroleum_marketing_monthly/pmm.html" TargetMode="External"/><Relationship Id="rId7" Type="http://schemas.openxmlformats.org/officeDocument/2006/relationships/hyperlink" Target="http://www.eia.gov/oil_gas/natural_gas/data_publications/natural_gas_monthly/ngm.html" TargetMode="External"/><Relationship Id="rId12" Type="http://schemas.openxmlformats.org/officeDocument/2006/relationships/hyperlink" Target="http://www.eia.gov/FTPROOT/multifuel/00357392.pdf" TargetMode="External"/><Relationship Id="rId2" Type="http://schemas.openxmlformats.org/officeDocument/2006/relationships/hyperlink" Target="http://www.bls.gov/cpi/" TargetMode="External"/><Relationship Id="rId16" Type="http://schemas.openxmlformats.org/officeDocument/2006/relationships/drawing" Target="../drawings/drawing38.xml"/><Relationship Id="rId1" Type="http://schemas.openxmlformats.org/officeDocument/2006/relationships/hyperlink" Target="http://www.eia.gov/steo/" TargetMode="External"/><Relationship Id="rId6" Type="http://schemas.openxmlformats.org/officeDocument/2006/relationships/hyperlink" Target="http://www.eia.gov/oil_gas/petroleum/data_publications/weekly_petroleum_status_report/wpsr.html" TargetMode="External"/><Relationship Id="rId11" Type="http://schemas.openxmlformats.org/officeDocument/2006/relationships/hyperlink" Target="http://www.eia.doe.gov/emeu/mer/prices.html" TargetMode="External"/><Relationship Id="rId5" Type="http://schemas.openxmlformats.org/officeDocument/2006/relationships/hyperlink" Target="http://www.eia.gov/oil_gas/petroleum/data_publications/weekly_petroleum_status_report/wpsr.html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://www.eia.doe.gov/emeu/aer/elect.html" TargetMode="External"/><Relationship Id="rId4" Type="http://schemas.openxmlformats.org/officeDocument/2006/relationships/hyperlink" Target="http://www.eia.doe.gov/emeu/mer/prices.html" TargetMode="External"/><Relationship Id="rId9" Type="http://schemas.openxmlformats.org/officeDocument/2006/relationships/hyperlink" Target="http://www.eia.doe.gov/emeu/mer/prices.html" TargetMode="External"/><Relationship Id="rId14" Type="http://schemas.openxmlformats.org/officeDocument/2006/relationships/hyperlink" Target="http://www.ihsglobalinsigh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B6:B26"/>
  <sheetViews>
    <sheetView tabSelected="1" workbookViewId="0"/>
  </sheetViews>
  <sheetFormatPr defaultColWidth="9.21875" defaultRowHeight="13.2" x14ac:dyDescent="0.25"/>
  <cols>
    <col min="1" max="1" width="8.5546875" style="18" customWidth="1"/>
    <col min="2" max="2" width="78" style="18" customWidth="1"/>
    <col min="3" max="16384" width="9.21875" style="18"/>
  </cols>
  <sheetData>
    <row r="6" spans="2:2" ht="15.6" x14ac:dyDescent="0.3">
      <c r="B6" s="17" t="str">
        <f>"Short-Term Energy Outlook Real and Nominal Prices, "&amp;TEXT('Notes and Sources'!$G$7,"Mmmm yyyy")</f>
        <v>Short-Term Energy Outlook Real and Nominal Prices, April 2024</v>
      </c>
    </row>
    <row r="8" spans="2:2" x14ac:dyDescent="0.25">
      <c r="B8" s="19" t="s">
        <v>193</v>
      </c>
    </row>
    <row r="9" spans="2:2" x14ac:dyDescent="0.25">
      <c r="B9" s="19" t="s">
        <v>194</v>
      </c>
    </row>
    <row r="10" spans="2:2" x14ac:dyDescent="0.25">
      <c r="B10" s="19" t="s">
        <v>195</v>
      </c>
    </row>
    <row r="11" spans="2:2" x14ac:dyDescent="0.25">
      <c r="B11" s="19" t="s">
        <v>217</v>
      </c>
    </row>
    <row r="12" spans="2:2" x14ac:dyDescent="0.25">
      <c r="B12" s="19" t="s">
        <v>218</v>
      </c>
    </row>
    <row r="13" spans="2:2" x14ac:dyDescent="0.25">
      <c r="B13" s="19" t="s">
        <v>219</v>
      </c>
    </row>
    <row r="14" spans="2:2" x14ac:dyDescent="0.25">
      <c r="B14" s="19" t="s">
        <v>225</v>
      </c>
    </row>
    <row r="15" spans="2:2" x14ac:dyDescent="0.25">
      <c r="B15" s="19" t="s">
        <v>226</v>
      </c>
    </row>
    <row r="16" spans="2:2" x14ac:dyDescent="0.25">
      <c r="B16" s="19" t="s">
        <v>227</v>
      </c>
    </row>
    <row r="17" spans="2:2" x14ac:dyDescent="0.25">
      <c r="B17" s="19" t="s">
        <v>228</v>
      </c>
    </row>
    <row r="18" spans="2:2" x14ac:dyDescent="0.25">
      <c r="B18" s="19" t="s">
        <v>229</v>
      </c>
    </row>
    <row r="19" spans="2:2" x14ac:dyDescent="0.25">
      <c r="B19" s="19" t="s">
        <v>230</v>
      </c>
    </row>
    <row r="20" spans="2:2" x14ac:dyDescent="0.25">
      <c r="B20" s="19" t="s">
        <v>231</v>
      </c>
    </row>
    <row r="21" spans="2:2" x14ac:dyDescent="0.25">
      <c r="B21" s="19" t="s">
        <v>232</v>
      </c>
    </row>
    <row r="22" spans="2:2" x14ac:dyDescent="0.25">
      <c r="B22" s="19" t="s">
        <v>233</v>
      </c>
    </row>
    <row r="23" spans="2:2" x14ac:dyDescent="0.25">
      <c r="B23" s="19" t="s">
        <v>234</v>
      </c>
    </row>
    <row r="24" spans="2:2" x14ac:dyDescent="0.25">
      <c r="B24" s="19" t="s">
        <v>235</v>
      </c>
    </row>
    <row r="25" spans="2:2" x14ac:dyDescent="0.25">
      <c r="B25" s="19" t="s">
        <v>236</v>
      </c>
    </row>
    <row r="26" spans="2:2" x14ac:dyDescent="0.25">
      <c r="B26" s="19" t="s">
        <v>196</v>
      </c>
    </row>
  </sheetData>
  <phoneticPr fontId="0" type="noConversion"/>
  <hyperlinks>
    <hyperlink ref="B13" location="'Gasoline-M'!A5" display="Motor Gasoline Regular Grade Retail Prices (Monthly)" xr:uid="{00000000-0004-0000-0000-000000000000}"/>
    <hyperlink ref="B17" location="'Heat Oil-A'!A5" display="Heating Oil Prices (Annual)" xr:uid="{00000000-0004-0000-0000-000001000000}"/>
    <hyperlink ref="B10" location="'Crude Oil-M'!A5" display="Imported Crude Oil Prices (Monthly)" xr:uid="{00000000-0004-0000-0000-000002000000}"/>
    <hyperlink ref="B19" location="'Heat Oil-M'!A5" display="Heating Oil Prices (Monthly)" xr:uid="{00000000-0004-0000-0000-000003000000}"/>
    <hyperlink ref="B15" location="'Diesel-Q'!A5" display="On-highway Diesel Prices (Quarterly)" xr:uid="{00000000-0004-0000-0000-000004000000}"/>
    <hyperlink ref="B20" location="'Natural Gas-A'!A5" display="Residential Natural Gas Prices (Annual)" xr:uid="{00000000-0004-0000-0000-000005000000}"/>
    <hyperlink ref="B21" location="'Natural Gas-Q'!A5" display="Residential Natural Gas Prices (Quarterly)" xr:uid="{00000000-0004-0000-0000-000006000000}"/>
    <hyperlink ref="B23" location="'Electricity-A'!A5" display="Residential Electricity Prices (Annual)" xr:uid="{00000000-0004-0000-0000-000007000000}"/>
    <hyperlink ref="B24" location="'Electricity-Q'!A5" display="Residential Electricity Prices (Quarterly)" xr:uid="{00000000-0004-0000-0000-000008000000}"/>
    <hyperlink ref="B25" location="'Electricity-M'!A5" display="Residential Electricity Prices (Monthly)" xr:uid="{00000000-0004-0000-0000-000009000000}"/>
    <hyperlink ref="B26" location="'Notes and Sources'!A8" display="Notes and Sources" xr:uid="{00000000-0004-0000-0000-00000A000000}"/>
    <hyperlink ref="B14" location="'Diesel-A'!A5" display="On-highway Diesel Prices (Annual)" xr:uid="{00000000-0004-0000-0000-00000B000000}"/>
    <hyperlink ref="B18" location="'Heat Oil-Q'!A5" display="Heating Oil Prices (Quarterly)" xr:uid="{00000000-0004-0000-0000-00000C000000}"/>
    <hyperlink ref="B9" location="'Crude Oil-Q'!A5" display="Imported Crude Oil Prices (Quarterly)" xr:uid="{00000000-0004-0000-0000-00000D000000}"/>
    <hyperlink ref="B11" location="'Gasoline-A'!A5" display="Motor Gasoline Retail Prices (Annual)" xr:uid="{00000000-0004-0000-0000-00000E000000}"/>
    <hyperlink ref="B12" location="'Gasoline-Q'!A5" display="Motor Gasoline Retail Prices (Quarterly)" xr:uid="{00000000-0004-0000-0000-00000F000000}"/>
    <hyperlink ref="B8" location="'Crude Oil-A'!A5" display="Imported Crude Oil Prices (Annual)" xr:uid="{00000000-0004-0000-0000-000010000000}"/>
    <hyperlink ref="B16" location="'Diesel-M'!A5" display="On-highway Diesel Prices (Monthly)" xr:uid="{00000000-0004-0000-0000-000011000000}"/>
    <hyperlink ref="B22" location="'Natural Gas-M'!A5" display="Residential Natural Gas Prices (Monthly)" xr:uid="{00000000-0004-0000-0000-000012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09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181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28856</v>
      </c>
      <c r="B41" s="20">
        <v>0.68500000000000005</v>
      </c>
      <c r="C41" s="9">
        <v>0.60499999999999998</v>
      </c>
      <c r="D41" s="9">
        <f t="shared" ref="D41:D104" si="0">C41*$B$605/B41</f>
        <v>2.7501763211678831</v>
      </c>
    </row>
    <row r="42" spans="1:4" x14ac:dyDescent="0.25">
      <c r="A42" s="10">
        <v>28887</v>
      </c>
      <c r="B42" s="20">
        <v>0.69199999999999995</v>
      </c>
      <c r="C42" s="9">
        <v>0.63</v>
      </c>
      <c r="D42" s="9">
        <f t="shared" si="0"/>
        <v>2.8348506936416187</v>
      </c>
    </row>
    <row r="43" spans="1:4" x14ac:dyDescent="0.25">
      <c r="A43" s="10">
        <v>28915</v>
      </c>
      <c r="B43" s="20">
        <v>0.69899999999999995</v>
      </c>
      <c r="C43" s="9">
        <v>0.64800000000000002</v>
      </c>
      <c r="D43" s="9">
        <f t="shared" si="0"/>
        <v>2.8866462489270388</v>
      </c>
    </row>
    <row r="44" spans="1:4" x14ac:dyDescent="0.25">
      <c r="A44" s="10">
        <v>28946</v>
      </c>
      <c r="B44" s="20">
        <v>0.70599999999999996</v>
      </c>
      <c r="C44" s="9">
        <v>0.67500000000000004</v>
      </c>
      <c r="D44" s="9">
        <f t="shared" si="0"/>
        <v>2.9771094900849859</v>
      </c>
    </row>
    <row r="45" spans="1:4" x14ac:dyDescent="0.25">
      <c r="A45" s="10">
        <v>28976</v>
      </c>
      <c r="B45" s="20">
        <v>0.71399999999999997</v>
      </c>
      <c r="C45" s="9">
        <v>0.73099999999999998</v>
      </c>
      <c r="D45" s="9">
        <f t="shared" si="0"/>
        <v>3.1879749523809524</v>
      </c>
    </row>
    <row r="46" spans="1:4" x14ac:dyDescent="0.25">
      <c r="A46" s="10">
        <v>29007</v>
      </c>
      <c r="B46" s="20">
        <v>0.72199999999999998</v>
      </c>
      <c r="C46" s="9">
        <v>0.81799999999999995</v>
      </c>
      <c r="D46" s="9">
        <f t="shared" si="0"/>
        <v>3.5278640554016625</v>
      </c>
    </row>
    <row r="47" spans="1:4" x14ac:dyDescent="0.25">
      <c r="A47" s="10">
        <v>29037</v>
      </c>
      <c r="B47" s="20">
        <v>0.73</v>
      </c>
      <c r="C47" s="9">
        <v>0.85599999999999998</v>
      </c>
      <c r="D47" s="9">
        <f t="shared" si="0"/>
        <v>3.6512926246575343</v>
      </c>
    </row>
    <row r="48" spans="1:4" x14ac:dyDescent="0.25">
      <c r="A48" s="10">
        <v>29068</v>
      </c>
      <c r="B48" s="20">
        <v>0.73699999999999999</v>
      </c>
      <c r="C48" s="9">
        <v>0.89</v>
      </c>
      <c r="D48" s="9">
        <f t="shared" si="0"/>
        <v>3.7602632835820895</v>
      </c>
    </row>
    <row r="49" spans="1:4" x14ac:dyDescent="0.25">
      <c r="A49" s="10">
        <v>29099</v>
      </c>
      <c r="B49" s="20">
        <v>0.74399999999999999</v>
      </c>
      <c r="C49" s="9">
        <v>0.89500000000000002</v>
      </c>
      <c r="D49" s="9">
        <f t="shared" si="0"/>
        <v>3.7458107795698923</v>
      </c>
    </row>
    <row r="50" spans="1:4" x14ac:dyDescent="0.25">
      <c r="A50" s="10">
        <v>29129</v>
      </c>
      <c r="B50" s="20">
        <v>0.752</v>
      </c>
      <c r="C50" s="9">
        <v>0.91900000000000004</v>
      </c>
      <c r="D50" s="9">
        <f t="shared" si="0"/>
        <v>3.8053394734042554</v>
      </c>
    </row>
    <row r="51" spans="1:4" x14ac:dyDescent="0.25">
      <c r="A51" s="10">
        <v>29160</v>
      </c>
      <c r="B51" s="20">
        <v>0.76</v>
      </c>
      <c r="C51" s="9">
        <v>0.93500000000000005</v>
      </c>
      <c r="D51" s="9">
        <f t="shared" si="0"/>
        <v>3.8308377105263158</v>
      </c>
    </row>
    <row r="52" spans="1:4" x14ac:dyDescent="0.25">
      <c r="A52" s="10">
        <v>29190</v>
      </c>
      <c r="B52" s="20">
        <v>0.76900000000000002</v>
      </c>
      <c r="C52" s="9">
        <v>0.98299999999999998</v>
      </c>
      <c r="D52" s="9">
        <f t="shared" si="0"/>
        <v>3.980365133940182</v>
      </c>
    </row>
    <row r="53" spans="1:4" x14ac:dyDescent="0.25">
      <c r="A53" s="10">
        <v>29221</v>
      </c>
      <c r="B53" s="20">
        <v>0.78</v>
      </c>
      <c r="C53" s="9">
        <v>0.997</v>
      </c>
      <c r="D53" s="9">
        <f t="shared" si="0"/>
        <v>3.9801211435897437</v>
      </c>
    </row>
    <row r="54" spans="1:4" x14ac:dyDescent="0.25">
      <c r="A54" s="10">
        <v>29252</v>
      </c>
      <c r="B54" s="20">
        <v>0.79</v>
      </c>
      <c r="C54" s="9">
        <v>1.0189999999999999</v>
      </c>
      <c r="D54" s="9">
        <f t="shared" si="0"/>
        <v>4.0164542835443031</v>
      </c>
    </row>
    <row r="55" spans="1:4" x14ac:dyDescent="0.25">
      <c r="A55" s="10">
        <v>29281</v>
      </c>
      <c r="B55" s="20">
        <v>0.80100000000000005</v>
      </c>
      <c r="C55" s="9">
        <v>1.0469999999999999</v>
      </c>
      <c r="D55" s="9">
        <f t="shared" si="0"/>
        <v>4.0701451835205988</v>
      </c>
    </row>
    <row r="56" spans="1:4" x14ac:dyDescent="0.25">
      <c r="A56" s="10">
        <v>29312</v>
      </c>
      <c r="B56" s="20">
        <v>0.80900000000000005</v>
      </c>
      <c r="C56" s="9">
        <v>1.0489999999999999</v>
      </c>
      <c r="D56" s="9">
        <f t="shared" si="0"/>
        <v>4.0375945166872675</v>
      </c>
    </row>
    <row r="57" spans="1:4" x14ac:dyDescent="0.25">
      <c r="A57" s="10">
        <v>29342</v>
      </c>
      <c r="B57" s="20">
        <v>0.81699999999999995</v>
      </c>
      <c r="C57" s="9">
        <v>1.048</v>
      </c>
      <c r="D57" s="9">
        <f t="shared" si="0"/>
        <v>3.9942474026927788</v>
      </c>
    </row>
    <row r="58" spans="1:4" x14ac:dyDescent="0.25">
      <c r="A58" s="10">
        <v>29373</v>
      </c>
      <c r="B58" s="20">
        <v>0.82499999999999996</v>
      </c>
      <c r="C58" s="9">
        <v>1.054</v>
      </c>
      <c r="D58" s="9">
        <f t="shared" si="0"/>
        <v>3.9781613866666672</v>
      </c>
    </row>
    <row r="59" spans="1:4" x14ac:dyDescent="0.25">
      <c r="A59" s="10">
        <v>29403</v>
      </c>
      <c r="B59" s="20">
        <v>0.82599999999999996</v>
      </c>
      <c r="C59" s="9">
        <v>1.0429999999999999</v>
      </c>
      <c r="D59" s="9">
        <f t="shared" si="0"/>
        <v>3.9318776610169488</v>
      </c>
    </row>
    <row r="60" spans="1:4" x14ac:dyDescent="0.25">
      <c r="A60" s="10">
        <v>29434</v>
      </c>
      <c r="B60" s="20">
        <v>0.83199999999999996</v>
      </c>
      <c r="C60" s="9">
        <v>1.038</v>
      </c>
      <c r="D60" s="9">
        <f t="shared" si="0"/>
        <v>3.8848098173076928</v>
      </c>
    </row>
    <row r="61" spans="1:4" x14ac:dyDescent="0.25">
      <c r="A61" s="10">
        <v>29465</v>
      </c>
      <c r="B61" s="20">
        <v>0.83899999999999997</v>
      </c>
      <c r="C61" s="9">
        <v>1.0409999999999999</v>
      </c>
      <c r="D61" s="9">
        <f t="shared" si="0"/>
        <v>3.863531914183552</v>
      </c>
    </row>
    <row r="62" spans="1:4" x14ac:dyDescent="0.25">
      <c r="A62" s="10">
        <v>29495</v>
      </c>
      <c r="B62" s="20">
        <v>0.84699999999999998</v>
      </c>
      <c r="C62" s="9">
        <v>1.03</v>
      </c>
      <c r="D62" s="9">
        <f t="shared" si="0"/>
        <v>3.7866010389610394</v>
      </c>
    </row>
    <row r="63" spans="1:4" x14ac:dyDescent="0.25">
      <c r="A63" s="10">
        <v>29526</v>
      </c>
      <c r="B63" s="20">
        <v>0.85599999999999998</v>
      </c>
      <c r="C63" s="9">
        <v>1.0629999999999999</v>
      </c>
      <c r="D63" s="9">
        <f t="shared" si="0"/>
        <v>3.8668313878504672</v>
      </c>
    </row>
    <row r="64" spans="1:4" x14ac:dyDescent="0.25">
      <c r="A64" s="10">
        <v>29556</v>
      </c>
      <c r="B64" s="20">
        <v>0.86399999999999999</v>
      </c>
      <c r="C64" s="9">
        <v>1.1000000000000001</v>
      </c>
      <c r="D64" s="9">
        <f t="shared" si="0"/>
        <v>3.9643745370370373</v>
      </c>
    </row>
    <row r="65" spans="1:4" x14ac:dyDescent="0.25">
      <c r="A65" s="10">
        <v>29587</v>
      </c>
      <c r="B65" s="20">
        <v>0.872</v>
      </c>
      <c r="C65" s="9">
        <v>1.1439999999999999</v>
      </c>
      <c r="D65" s="9">
        <f t="shared" si="0"/>
        <v>4.0851242935779819</v>
      </c>
    </row>
    <row r="66" spans="1:4" x14ac:dyDescent="0.25">
      <c r="A66" s="10">
        <v>29618</v>
      </c>
      <c r="B66" s="20">
        <v>0.88</v>
      </c>
      <c r="C66" s="9">
        <v>1.19</v>
      </c>
      <c r="D66" s="9">
        <f t="shared" si="0"/>
        <v>4.2107554999999994</v>
      </c>
    </row>
    <row r="67" spans="1:4" x14ac:dyDescent="0.25">
      <c r="A67" s="10">
        <v>29646</v>
      </c>
      <c r="B67" s="20">
        <v>0.88600000000000001</v>
      </c>
      <c r="C67" s="9">
        <v>1.2170000000000001</v>
      </c>
      <c r="D67" s="9">
        <f t="shared" si="0"/>
        <v>4.2771313905191874</v>
      </c>
    </row>
    <row r="68" spans="1:4" x14ac:dyDescent="0.25">
      <c r="A68" s="10">
        <v>29677</v>
      </c>
      <c r="B68" s="20">
        <v>0.89100000000000001</v>
      </c>
      <c r="C68" s="9">
        <v>1.206</v>
      </c>
      <c r="D68" s="9">
        <f t="shared" si="0"/>
        <v>4.2146871111111111</v>
      </c>
    </row>
    <row r="69" spans="1:4" x14ac:dyDescent="0.25">
      <c r="A69" s="10">
        <v>29707</v>
      </c>
      <c r="B69" s="20">
        <v>0.89700000000000002</v>
      </c>
      <c r="C69" s="9">
        <v>1.198</v>
      </c>
      <c r="D69" s="9">
        <f t="shared" si="0"/>
        <v>4.1587241114827194</v>
      </c>
    </row>
    <row r="70" spans="1:4" x14ac:dyDescent="0.25">
      <c r="A70" s="10">
        <v>29738</v>
      </c>
      <c r="B70" s="20">
        <v>0.90500000000000003</v>
      </c>
      <c r="C70" s="9">
        <v>1.194</v>
      </c>
      <c r="D70" s="9">
        <f t="shared" si="0"/>
        <v>4.1081990983425412</v>
      </c>
    </row>
    <row r="71" spans="1:4" x14ac:dyDescent="0.25">
      <c r="A71" s="10">
        <v>29768</v>
      </c>
      <c r="B71" s="20">
        <v>0.91500000000000004</v>
      </c>
      <c r="C71" s="9">
        <v>1.165</v>
      </c>
      <c r="D71" s="9">
        <f t="shared" si="0"/>
        <v>3.964610863387978</v>
      </c>
    </row>
    <row r="72" spans="1:4" x14ac:dyDescent="0.25">
      <c r="A72" s="10">
        <v>29799</v>
      </c>
      <c r="B72" s="20">
        <v>0.92200000000000004</v>
      </c>
      <c r="C72" s="9">
        <v>1.1879999999999999</v>
      </c>
      <c r="D72" s="9">
        <f t="shared" si="0"/>
        <v>4.0121878177874182</v>
      </c>
    </row>
    <row r="73" spans="1:4" x14ac:dyDescent="0.25">
      <c r="A73" s="10">
        <v>29830</v>
      </c>
      <c r="B73" s="20">
        <v>0.93100000000000005</v>
      </c>
      <c r="C73" s="9">
        <v>1.1830000000000001</v>
      </c>
      <c r="D73" s="9">
        <f t="shared" si="0"/>
        <v>3.9566788270676692</v>
      </c>
    </row>
    <row r="74" spans="1:4" x14ac:dyDescent="0.25">
      <c r="A74" s="10">
        <v>29860</v>
      </c>
      <c r="B74" s="20">
        <v>0.93400000000000005</v>
      </c>
      <c r="C74" s="9">
        <v>1.1839999999999999</v>
      </c>
      <c r="D74" s="9">
        <f t="shared" si="0"/>
        <v>3.947303880085653</v>
      </c>
    </row>
    <row r="75" spans="1:4" x14ac:dyDescent="0.25">
      <c r="A75" s="10">
        <v>29891</v>
      </c>
      <c r="B75" s="20">
        <v>0.93799999999999994</v>
      </c>
      <c r="C75" s="9">
        <v>1.1859999999999999</v>
      </c>
      <c r="D75" s="9">
        <f t="shared" si="0"/>
        <v>3.9371103368869935</v>
      </c>
    </row>
    <row r="76" spans="1:4" x14ac:dyDescent="0.25">
      <c r="A76" s="10">
        <v>29921</v>
      </c>
      <c r="B76" s="20">
        <v>0.94099999999999995</v>
      </c>
      <c r="C76" s="9">
        <v>1.1950000000000001</v>
      </c>
      <c r="D76" s="9">
        <f t="shared" si="0"/>
        <v>3.9543400850159411</v>
      </c>
    </row>
    <row r="77" spans="1:4" x14ac:dyDescent="0.25">
      <c r="A77" s="10">
        <v>29952</v>
      </c>
      <c r="B77" s="20">
        <v>0.94399999999999995</v>
      </c>
      <c r="C77" s="9">
        <v>1.196</v>
      </c>
      <c r="D77" s="9">
        <f t="shared" si="0"/>
        <v>3.9450718813559327</v>
      </c>
    </row>
    <row r="78" spans="1:4" x14ac:dyDescent="0.25">
      <c r="A78" s="10">
        <v>29983</v>
      </c>
      <c r="B78" s="20">
        <v>0.94699999999999995</v>
      </c>
      <c r="C78" s="9">
        <v>1.169</v>
      </c>
      <c r="D78" s="9">
        <f t="shared" si="0"/>
        <v>3.8437954424498422</v>
      </c>
    </row>
    <row r="79" spans="1:4" x14ac:dyDescent="0.25">
      <c r="A79" s="10">
        <v>30011</v>
      </c>
      <c r="B79" s="20">
        <v>0.94699999999999995</v>
      </c>
      <c r="C79" s="9">
        <v>1.117</v>
      </c>
      <c r="D79" s="9">
        <f t="shared" si="0"/>
        <v>3.6728139514255544</v>
      </c>
    </row>
    <row r="80" spans="1:4" x14ac:dyDescent="0.25">
      <c r="A80" s="10">
        <v>30042</v>
      </c>
      <c r="B80" s="20">
        <v>0.95</v>
      </c>
      <c r="C80" s="9">
        <v>1.0980000000000001</v>
      </c>
      <c r="D80" s="9">
        <f t="shared" si="0"/>
        <v>3.5989388715789481</v>
      </c>
    </row>
    <row r="81" spans="1:4" x14ac:dyDescent="0.25">
      <c r="A81" s="10">
        <v>30072</v>
      </c>
      <c r="B81" s="20">
        <v>0.95899999999999996</v>
      </c>
      <c r="C81" s="9">
        <v>1.1140000000000001</v>
      </c>
      <c r="D81" s="9">
        <f t="shared" si="0"/>
        <v>3.6171150198123048</v>
      </c>
    </row>
    <row r="82" spans="1:4" x14ac:dyDescent="0.25">
      <c r="A82" s="10">
        <v>30103</v>
      </c>
      <c r="B82" s="20">
        <v>0.97</v>
      </c>
      <c r="C82" s="9">
        <v>1.165</v>
      </c>
      <c r="D82" s="9">
        <f t="shared" si="0"/>
        <v>3.7398133402061857</v>
      </c>
    </row>
    <row r="83" spans="1:4" x14ac:dyDescent="0.25">
      <c r="A83" s="10">
        <v>30133</v>
      </c>
      <c r="B83" s="20">
        <v>0.97499999999999998</v>
      </c>
      <c r="C83" s="9">
        <v>1.155</v>
      </c>
      <c r="D83" s="9">
        <f t="shared" si="0"/>
        <v>3.6886980307692312</v>
      </c>
    </row>
    <row r="84" spans="1:4" x14ac:dyDescent="0.25">
      <c r="A84" s="10">
        <v>30164</v>
      </c>
      <c r="B84" s="20">
        <v>0.97699999999999998</v>
      </c>
      <c r="C84" s="9">
        <v>1.139</v>
      </c>
      <c r="D84" s="9">
        <f t="shared" si="0"/>
        <v>3.6301527164790173</v>
      </c>
    </row>
    <row r="85" spans="1:4" x14ac:dyDescent="0.25">
      <c r="A85" s="10">
        <v>30195</v>
      </c>
      <c r="B85" s="20">
        <v>0.97699999999999998</v>
      </c>
      <c r="C85" s="9">
        <v>1.1499999999999999</v>
      </c>
      <c r="D85" s="9">
        <f t="shared" si="0"/>
        <v>3.6652112589559875</v>
      </c>
    </row>
    <row r="86" spans="1:4" x14ac:dyDescent="0.25">
      <c r="A86" s="10">
        <v>30225</v>
      </c>
      <c r="B86" s="20">
        <v>0.98099999999999998</v>
      </c>
      <c r="C86" s="9">
        <v>1.169</v>
      </c>
      <c r="D86" s="9">
        <f t="shared" si="0"/>
        <v>3.7105752130479104</v>
      </c>
    </row>
    <row r="87" spans="1:4" x14ac:dyDescent="0.25">
      <c r="A87" s="10">
        <v>30256</v>
      </c>
      <c r="B87" s="20">
        <v>0.98</v>
      </c>
      <c r="C87" s="9">
        <v>1.196</v>
      </c>
      <c r="D87" s="9">
        <f t="shared" si="0"/>
        <v>3.8001508734693878</v>
      </c>
    </row>
    <row r="88" spans="1:4" x14ac:dyDescent="0.25">
      <c r="A88" s="10">
        <v>30286</v>
      </c>
      <c r="B88" s="20">
        <v>0.97699999999999998</v>
      </c>
      <c r="C88" s="9">
        <v>1.153</v>
      </c>
      <c r="D88" s="9">
        <f t="shared" si="0"/>
        <v>3.6747726796315252</v>
      </c>
    </row>
    <row r="89" spans="1:4" x14ac:dyDescent="0.25">
      <c r="A89" s="10">
        <v>30317</v>
      </c>
      <c r="B89" s="20">
        <v>0.97899999999999998</v>
      </c>
      <c r="C89" s="9">
        <v>1.125</v>
      </c>
      <c r="D89" s="9">
        <f t="shared" si="0"/>
        <v>3.5782078651685394</v>
      </c>
    </row>
    <row r="90" spans="1:4" x14ac:dyDescent="0.25">
      <c r="A90" s="10">
        <v>30348</v>
      </c>
      <c r="B90" s="20">
        <v>0.98</v>
      </c>
      <c r="C90" s="9">
        <v>1.105</v>
      </c>
      <c r="D90" s="9">
        <f t="shared" si="0"/>
        <v>3.5110089591836737</v>
      </c>
    </row>
    <row r="91" spans="1:4" x14ac:dyDescent="0.25">
      <c r="A91" s="10">
        <v>30376</v>
      </c>
      <c r="B91" s="20">
        <v>0.98099999999999998</v>
      </c>
      <c r="C91" s="9">
        <v>1.0629999999999999</v>
      </c>
      <c r="D91" s="9">
        <f t="shared" si="0"/>
        <v>3.3741158695208968</v>
      </c>
    </row>
    <row r="92" spans="1:4" x14ac:dyDescent="0.25">
      <c r="A92" s="10">
        <v>30407</v>
      </c>
      <c r="B92" s="20">
        <v>0.98799999999999999</v>
      </c>
      <c r="C92" s="9">
        <v>1.1599999999999999</v>
      </c>
      <c r="D92" s="9">
        <f t="shared" si="0"/>
        <v>3.6559208097165987</v>
      </c>
    </row>
    <row r="93" spans="1:4" x14ac:dyDescent="0.25">
      <c r="A93" s="10">
        <v>30437</v>
      </c>
      <c r="B93" s="20">
        <v>0.99199999999999999</v>
      </c>
      <c r="C93" s="9">
        <v>1.147</v>
      </c>
      <c r="D93" s="9">
        <f t="shared" si="0"/>
        <v>3.6003728750000001</v>
      </c>
    </row>
    <row r="94" spans="1:4" x14ac:dyDescent="0.25">
      <c r="A94" s="10">
        <v>30468</v>
      </c>
      <c r="B94" s="20">
        <v>0.99399999999999999</v>
      </c>
      <c r="C94" s="9">
        <v>1.1539999999999999</v>
      </c>
      <c r="D94" s="9">
        <f t="shared" si="0"/>
        <v>3.6150570865191147</v>
      </c>
    </row>
    <row r="95" spans="1:4" x14ac:dyDescent="0.25">
      <c r="A95" s="10">
        <v>30498</v>
      </c>
      <c r="B95" s="20">
        <v>0.998</v>
      </c>
      <c r="C95" s="9">
        <v>1.1439999999999999</v>
      </c>
      <c r="D95" s="9">
        <f t="shared" si="0"/>
        <v>3.5693671182364728</v>
      </c>
    </row>
    <row r="96" spans="1:4" x14ac:dyDescent="0.25">
      <c r="A96" s="10">
        <v>30529</v>
      </c>
      <c r="B96" s="20">
        <v>1.0009999999999999</v>
      </c>
      <c r="C96" s="9">
        <v>1.1499999999999999</v>
      </c>
      <c r="D96" s="9">
        <f t="shared" si="0"/>
        <v>3.5773340659340662</v>
      </c>
    </row>
    <row r="97" spans="1:4" x14ac:dyDescent="0.25">
      <c r="A97" s="10">
        <v>30560</v>
      </c>
      <c r="B97" s="20">
        <v>1.004</v>
      </c>
      <c r="C97" s="9">
        <v>1.1559999999999999</v>
      </c>
      <c r="D97" s="9">
        <f t="shared" si="0"/>
        <v>3.5852534023904381</v>
      </c>
    </row>
    <row r="98" spans="1:4" x14ac:dyDescent="0.25">
      <c r="A98" s="10">
        <v>30590</v>
      </c>
      <c r="B98" s="20">
        <v>1.008</v>
      </c>
      <c r="C98" s="9">
        <v>1.147</v>
      </c>
      <c r="D98" s="9">
        <f t="shared" si="0"/>
        <v>3.5432240992063493</v>
      </c>
    </row>
    <row r="99" spans="1:4" x14ac:dyDescent="0.25">
      <c r="A99" s="10">
        <v>30621</v>
      </c>
      <c r="B99" s="20">
        <v>1.0109999999999999</v>
      </c>
      <c r="C99" s="9">
        <v>1.1459999999999999</v>
      </c>
      <c r="D99" s="9">
        <f t="shared" si="0"/>
        <v>3.52963012462908</v>
      </c>
    </row>
    <row r="100" spans="1:4" x14ac:dyDescent="0.25">
      <c r="A100" s="10">
        <v>30651</v>
      </c>
      <c r="B100" s="20">
        <v>1.014</v>
      </c>
      <c r="C100" s="9">
        <v>1.1379999999999999</v>
      </c>
      <c r="D100" s="9">
        <f t="shared" si="0"/>
        <v>3.4946206785009859</v>
      </c>
    </row>
    <row r="101" spans="1:4" x14ac:dyDescent="0.25">
      <c r="A101" s="10">
        <v>30682</v>
      </c>
      <c r="B101" s="20">
        <v>1.0209999999999999</v>
      </c>
      <c r="C101" s="9">
        <v>1.173</v>
      </c>
      <c r="D101" s="9">
        <f t="shared" si="0"/>
        <v>3.5774041410381985</v>
      </c>
    </row>
    <row r="102" spans="1:4" x14ac:dyDescent="0.25">
      <c r="A102" s="10">
        <v>30713</v>
      </c>
      <c r="B102" s="20">
        <v>1.026</v>
      </c>
      <c r="C102" s="9">
        <v>1.17</v>
      </c>
      <c r="D102" s="9">
        <f t="shared" si="0"/>
        <v>3.5508656140350876</v>
      </c>
    </row>
    <row r="103" spans="1:4" x14ac:dyDescent="0.25">
      <c r="A103" s="10">
        <v>30742</v>
      </c>
      <c r="B103" s="20">
        <v>1.0289999999999999</v>
      </c>
      <c r="C103" s="9">
        <v>1.143</v>
      </c>
      <c r="D103" s="9">
        <f t="shared" si="0"/>
        <v>3.4588090845481054</v>
      </c>
    </row>
    <row r="104" spans="1:4" x14ac:dyDescent="0.25">
      <c r="A104" s="10">
        <v>30773</v>
      </c>
      <c r="B104" s="20">
        <v>1.0329999999999999</v>
      </c>
      <c r="C104" s="9">
        <v>1.141</v>
      </c>
      <c r="D104" s="9">
        <f t="shared" si="0"/>
        <v>3.4393871016456927</v>
      </c>
    </row>
    <row r="105" spans="1:4" x14ac:dyDescent="0.25">
      <c r="A105" s="10">
        <v>30803</v>
      </c>
      <c r="B105" s="20">
        <v>1.0349999999999999</v>
      </c>
      <c r="C105" s="9">
        <v>1.1419999999999999</v>
      </c>
      <c r="D105" s="9">
        <f t="shared" ref="D105:D168" si="1">C105*$B$605/B105</f>
        <v>3.4357494801932367</v>
      </c>
    </row>
    <row r="106" spans="1:4" x14ac:dyDescent="0.25">
      <c r="A106" s="10">
        <v>30834</v>
      </c>
      <c r="B106" s="20">
        <v>1.0369999999999999</v>
      </c>
      <c r="C106" s="9">
        <v>1.1379999999999999</v>
      </c>
      <c r="D106" s="9">
        <f t="shared" si="1"/>
        <v>3.4171122160077148</v>
      </c>
    </row>
    <row r="107" spans="1:4" x14ac:dyDescent="0.25">
      <c r="A107" s="10">
        <v>30864</v>
      </c>
      <c r="B107" s="20">
        <v>1.0409999999999999</v>
      </c>
      <c r="C107" s="9">
        <v>1.131</v>
      </c>
      <c r="D107" s="9">
        <f t="shared" si="1"/>
        <v>3.38304372334294</v>
      </c>
    </row>
    <row r="108" spans="1:4" x14ac:dyDescent="0.25">
      <c r="A108" s="10">
        <v>30895</v>
      </c>
      <c r="B108" s="20">
        <v>1.044</v>
      </c>
      <c r="C108" s="9">
        <v>1.1859999999999999</v>
      </c>
      <c r="D108" s="9">
        <f t="shared" si="1"/>
        <v>3.5373654176245206</v>
      </c>
    </row>
    <row r="109" spans="1:4" x14ac:dyDescent="0.25">
      <c r="A109" s="10">
        <v>30926</v>
      </c>
      <c r="B109" s="20">
        <v>1.0469999999999999</v>
      </c>
      <c r="C109" s="9">
        <v>1.1910000000000001</v>
      </c>
      <c r="D109" s="9">
        <f t="shared" si="1"/>
        <v>3.5420999770773642</v>
      </c>
    </row>
    <row r="110" spans="1:4" x14ac:dyDescent="0.25">
      <c r="A110" s="10">
        <v>30956</v>
      </c>
      <c r="B110" s="20">
        <v>1.0509999999999999</v>
      </c>
      <c r="C110" s="9">
        <v>1.1850000000000001</v>
      </c>
      <c r="D110" s="9">
        <f t="shared" si="1"/>
        <v>3.5108426831588968</v>
      </c>
    </row>
    <row r="111" spans="1:4" x14ac:dyDescent="0.25">
      <c r="A111" s="10">
        <v>30987</v>
      </c>
      <c r="B111" s="20">
        <v>1.0529999999999999</v>
      </c>
      <c r="C111" s="9">
        <v>1.181</v>
      </c>
      <c r="D111" s="9">
        <f t="shared" si="1"/>
        <v>3.4923459791073128</v>
      </c>
    </row>
    <row r="112" spans="1:4" x14ac:dyDescent="0.25">
      <c r="A112" s="10">
        <v>31017</v>
      </c>
      <c r="B112" s="20">
        <v>1.0549999999999999</v>
      </c>
      <c r="C112" s="9">
        <v>1.1759999999999999</v>
      </c>
      <c r="D112" s="9">
        <f t="shared" si="1"/>
        <v>3.4709679014218011</v>
      </c>
    </row>
    <row r="113" spans="1:4" x14ac:dyDescent="0.25">
      <c r="A113" s="10">
        <v>31048</v>
      </c>
      <c r="B113" s="20">
        <v>1.0569999999999999</v>
      </c>
      <c r="C113" s="9">
        <v>1.1679999999999999</v>
      </c>
      <c r="D113" s="9">
        <f t="shared" si="1"/>
        <v>3.4408329687795649</v>
      </c>
    </row>
    <row r="114" spans="1:4" x14ac:dyDescent="0.25">
      <c r="A114" s="10">
        <v>31079</v>
      </c>
      <c r="B114" s="20">
        <v>1.0629999999999999</v>
      </c>
      <c r="C114" s="9">
        <v>1.1479999999999999</v>
      </c>
      <c r="D114" s="9">
        <f t="shared" si="1"/>
        <v>3.3628257083725304</v>
      </c>
    </row>
    <row r="115" spans="1:4" x14ac:dyDescent="0.25">
      <c r="A115" s="10">
        <v>31107</v>
      </c>
      <c r="B115" s="20">
        <v>1.0680000000000001</v>
      </c>
      <c r="C115" s="9">
        <v>1.145</v>
      </c>
      <c r="D115" s="9">
        <f t="shared" si="1"/>
        <v>3.3383354119850188</v>
      </c>
    </row>
    <row r="116" spans="1:4" x14ac:dyDescent="0.25">
      <c r="A116" s="10">
        <v>31138</v>
      </c>
      <c r="B116" s="20">
        <v>1.07</v>
      </c>
      <c r="C116" s="9">
        <v>1.163</v>
      </c>
      <c r="D116" s="9">
        <f t="shared" si="1"/>
        <v>3.3844778205607473</v>
      </c>
    </row>
    <row r="117" spans="1:4" x14ac:dyDescent="0.25">
      <c r="A117" s="10">
        <v>31168</v>
      </c>
      <c r="B117" s="20">
        <v>1.0720000000000001</v>
      </c>
      <c r="C117" s="9">
        <v>1.167</v>
      </c>
      <c r="D117" s="9">
        <f t="shared" si="1"/>
        <v>3.3897822873134329</v>
      </c>
    </row>
    <row r="118" spans="1:4" x14ac:dyDescent="0.25">
      <c r="A118" s="10">
        <v>31199</v>
      </c>
      <c r="B118" s="20">
        <v>1.075</v>
      </c>
      <c r="C118" s="9">
        <v>1.1519999999999999</v>
      </c>
      <c r="D118" s="9">
        <f t="shared" si="1"/>
        <v>3.3368735553488373</v>
      </c>
    </row>
    <row r="119" spans="1:4" x14ac:dyDescent="0.25">
      <c r="A119" s="10">
        <v>31229</v>
      </c>
      <c r="B119" s="20">
        <v>1.077</v>
      </c>
      <c r="C119" s="9">
        <v>1.137</v>
      </c>
      <c r="D119" s="9">
        <f t="shared" si="1"/>
        <v>3.2873087576601674</v>
      </c>
    </row>
    <row r="120" spans="1:4" x14ac:dyDescent="0.25">
      <c r="A120" s="10">
        <v>31260</v>
      </c>
      <c r="B120" s="20">
        <v>1.079</v>
      </c>
      <c r="C120" s="9">
        <v>1.135</v>
      </c>
      <c r="D120" s="9">
        <f t="shared" si="1"/>
        <v>3.2754437998146431</v>
      </c>
    </row>
    <row r="121" spans="1:4" x14ac:dyDescent="0.25">
      <c r="A121" s="10">
        <v>31291</v>
      </c>
      <c r="B121" s="20">
        <v>1.081</v>
      </c>
      <c r="C121" s="9">
        <v>1.159</v>
      </c>
      <c r="D121" s="9">
        <f t="shared" si="1"/>
        <v>3.3385161184088812</v>
      </c>
    </row>
    <row r="122" spans="1:4" x14ac:dyDescent="0.25">
      <c r="A122" s="10">
        <v>31321</v>
      </c>
      <c r="B122" s="20">
        <v>1.085</v>
      </c>
      <c r="C122" s="9">
        <v>1.1879999999999999</v>
      </c>
      <c r="D122" s="9">
        <f t="shared" si="1"/>
        <v>3.4094351778801841</v>
      </c>
    </row>
    <row r="123" spans="1:4" x14ac:dyDescent="0.25">
      <c r="A123" s="10">
        <v>31352</v>
      </c>
      <c r="B123" s="20">
        <v>1.0900000000000001</v>
      </c>
      <c r="C123" s="9">
        <v>1.224</v>
      </c>
      <c r="D123" s="9">
        <f t="shared" si="1"/>
        <v>3.4966378568807337</v>
      </c>
    </row>
    <row r="124" spans="1:4" x14ac:dyDescent="0.25">
      <c r="A124" s="10">
        <v>31382</v>
      </c>
      <c r="B124" s="20">
        <v>1.095</v>
      </c>
      <c r="C124" s="9">
        <v>1.2270000000000001</v>
      </c>
      <c r="D124" s="9">
        <f t="shared" si="1"/>
        <v>3.4892025315068498</v>
      </c>
    </row>
    <row r="125" spans="1:4" x14ac:dyDescent="0.25">
      <c r="A125" s="10">
        <v>31413</v>
      </c>
      <c r="B125" s="20">
        <v>1.099</v>
      </c>
      <c r="C125" s="9">
        <v>1.18</v>
      </c>
      <c r="D125" s="9">
        <f t="shared" si="1"/>
        <v>3.3433361965423112</v>
      </c>
    </row>
    <row r="126" spans="1:4" x14ac:dyDescent="0.25">
      <c r="A126" s="10">
        <v>31444</v>
      </c>
      <c r="B126" s="20">
        <v>1.097</v>
      </c>
      <c r="C126" s="9">
        <v>1.036</v>
      </c>
      <c r="D126" s="9">
        <f t="shared" si="1"/>
        <v>2.940687416590702</v>
      </c>
    </row>
    <row r="127" spans="1:4" x14ac:dyDescent="0.25">
      <c r="A127" s="10">
        <v>31472</v>
      </c>
      <c r="B127" s="20">
        <v>1.091</v>
      </c>
      <c r="C127" s="9">
        <v>0.92700000000000005</v>
      </c>
      <c r="D127" s="9">
        <f t="shared" si="1"/>
        <v>2.645761660861595</v>
      </c>
    </row>
    <row r="128" spans="1:4" x14ac:dyDescent="0.25">
      <c r="A128" s="10">
        <v>31503</v>
      </c>
      <c r="B128" s="20">
        <v>1.087</v>
      </c>
      <c r="C128" s="9">
        <v>0.89500000000000002</v>
      </c>
      <c r="D128" s="9">
        <f t="shared" si="1"/>
        <v>2.563830009199632</v>
      </c>
    </row>
    <row r="129" spans="1:4" x14ac:dyDescent="0.25">
      <c r="A129" s="10">
        <v>31533</v>
      </c>
      <c r="B129" s="20">
        <v>1.0900000000000001</v>
      </c>
      <c r="C129" s="9">
        <v>0.88200000000000001</v>
      </c>
      <c r="D129" s="9">
        <f t="shared" si="1"/>
        <v>2.5196361027522935</v>
      </c>
    </row>
    <row r="130" spans="1:4" x14ac:dyDescent="0.25">
      <c r="A130" s="10">
        <v>31564</v>
      </c>
      <c r="B130" s="20">
        <v>1.0940000000000001</v>
      </c>
      <c r="C130" s="9">
        <v>0.84399999999999997</v>
      </c>
      <c r="D130" s="9">
        <f t="shared" si="1"/>
        <v>2.4022647020109686</v>
      </c>
    </row>
    <row r="131" spans="1:4" x14ac:dyDescent="0.25">
      <c r="A131" s="10">
        <v>31594</v>
      </c>
      <c r="B131" s="20">
        <v>1.095</v>
      </c>
      <c r="C131" s="9">
        <v>0.78200000000000003</v>
      </c>
      <c r="D131" s="9">
        <f t="shared" si="1"/>
        <v>2.2237623305936074</v>
      </c>
    </row>
    <row r="132" spans="1:4" x14ac:dyDescent="0.25">
      <c r="A132" s="10">
        <v>31625</v>
      </c>
      <c r="B132" s="20">
        <v>1.0960000000000001</v>
      </c>
      <c r="C132" s="9">
        <v>0.81</v>
      </c>
      <c r="D132" s="9">
        <f t="shared" si="1"/>
        <v>2.3012839051094889</v>
      </c>
    </row>
    <row r="133" spans="1:4" x14ac:dyDescent="0.25">
      <c r="A133" s="10">
        <v>31656</v>
      </c>
      <c r="B133" s="20">
        <v>1.1000000000000001</v>
      </c>
      <c r="C133" s="9">
        <v>0.82699999999999996</v>
      </c>
      <c r="D133" s="9">
        <f t="shared" si="1"/>
        <v>2.3410385199999997</v>
      </c>
    </row>
    <row r="134" spans="1:4" x14ac:dyDescent="0.25">
      <c r="A134" s="10">
        <v>31686</v>
      </c>
      <c r="B134" s="20">
        <v>1.1020000000000001</v>
      </c>
      <c r="C134" s="9">
        <v>0.81299999999999994</v>
      </c>
      <c r="D134" s="9">
        <f t="shared" si="1"/>
        <v>2.2972310961887472</v>
      </c>
    </row>
    <row r="135" spans="1:4" x14ac:dyDescent="0.25">
      <c r="A135" s="10">
        <v>31717</v>
      </c>
      <c r="B135" s="20">
        <v>1.1040000000000001</v>
      </c>
      <c r="C135" s="9">
        <v>0.82899999999999996</v>
      </c>
      <c r="D135" s="9">
        <f t="shared" si="1"/>
        <v>2.3381975036231881</v>
      </c>
    </row>
    <row r="136" spans="1:4" x14ac:dyDescent="0.25">
      <c r="A136" s="10">
        <v>31747</v>
      </c>
      <c r="B136" s="20">
        <v>1.1080000000000001</v>
      </c>
      <c r="C136" s="9">
        <v>0.84099999999999997</v>
      </c>
      <c r="D136" s="9">
        <f t="shared" si="1"/>
        <v>2.3634802129963894</v>
      </c>
    </row>
    <row r="137" spans="1:4" x14ac:dyDescent="0.25">
      <c r="A137" s="10">
        <v>31778</v>
      </c>
      <c r="B137" s="20">
        <v>1.1140000000000001</v>
      </c>
      <c r="C137" s="9">
        <v>0.89600000000000002</v>
      </c>
      <c r="D137" s="9">
        <f t="shared" si="1"/>
        <v>2.5044856876122084</v>
      </c>
    </row>
    <row r="138" spans="1:4" x14ac:dyDescent="0.25">
      <c r="A138" s="10">
        <v>31809</v>
      </c>
      <c r="B138" s="20">
        <v>1.1180000000000001</v>
      </c>
      <c r="C138" s="9">
        <v>0.90100000000000002</v>
      </c>
      <c r="D138" s="9">
        <f t="shared" si="1"/>
        <v>2.5094510161001788</v>
      </c>
    </row>
    <row r="139" spans="1:4" x14ac:dyDescent="0.25">
      <c r="A139" s="10">
        <v>31837</v>
      </c>
      <c r="B139" s="20">
        <v>1.1220000000000001</v>
      </c>
      <c r="C139" s="9">
        <v>0.89600000000000002</v>
      </c>
      <c r="D139" s="9">
        <f t="shared" si="1"/>
        <v>2.4866283921568626</v>
      </c>
    </row>
    <row r="140" spans="1:4" x14ac:dyDescent="0.25">
      <c r="A140" s="10">
        <v>31868</v>
      </c>
      <c r="B140" s="20">
        <v>1.127</v>
      </c>
      <c r="C140" s="9">
        <v>0.90100000000000002</v>
      </c>
      <c r="D140" s="9">
        <f t="shared" si="1"/>
        <v>2.4894110346051468</v>
      </c>
    </row>
    <row r="141" spans="1:4" x14ac:dyDescent="0.25">
      <c r="A141" s="10">
        <v>31898</v>
      </c>
      <c r="B141" s="20">
        <v>1.1299999999999999</v>
      </c>
      <c r="C141" s="9">
        <v>0.91200000000000003</v>
      </c>
      <c r="D141" s="9">
        <f t="shared" si="1"/>
        <v>2.5131136566371683</v>
      </c>
    </row>
    <row r="142" spans="1:4" x14ac:dyDescent="0.25">
      <c r="A142" s="10">
        <v>31929</v>
      </c>
      <c r="B142" s="20">
        <v>1.135</v>
      </c>
      <c r="C142" s="9">
        <v>0.92200000000000004</v>
      </c>
      <c r="D142" s="9">
        <f t="shared" si="1"/>
        <v>2.5294773497797358</v>
      </c>
    </row>
    <row r="143" spans="1:4" x14ac:dyDescent="0.25">
      <c r="A143" s="10">
        <v>31959</v>
      </c>
      <c r="B143" s="20">
        <v>1.1379999999999999</v>
      </c>
      <c r="C143" s="9">
        <v>0.94599999999999995</v>
      </c>
      <c r="D143" s="9">
        <f t="shared" si="1"/>
        <v>2.5884787838312833</v>
      </c>
    </row>
    <row r="144" spans="1:4" x14ac:dyDescent="0.25">
      <c r="A144" s="10">
        <v>31990</v>
      </c>
      <c r="B144" s="20">
        <v>1.143</v>
      </c>
      <c r="C144" s="9">
        <v>0.95899999999999996</v>
      </c>
      <c r="D144" s="9">
        <f t="shared" si="1"/>
        <v>2.6125710621172353</v>
      </c>
    </row>
    <row r="145" spans="1:4" x14ac:dyDescent="0.25">
      <c r="A145" s="10">
        <v>32021</v>
      </c>
      <c r="B145" s="20">
        <v>1.147</v>
      </c>
      <c r="C145" s="9">
        <v>0.97</v>
      </c>
      <c r="D145" s="9">
        <f t="shared" si="1"/>
        <v>2.6333225108979947</v>
      </c>
    </row>
    <row r="146" spans="1:4" x14ac:dyDescent="0.25">
      <c r="A146" s="10">
        <v>32051</v>
      </c>
      <c r="B146" s="20">
        <v>1.1499999999999999</v>
      </c>
      <c r="C146" s="9">
        <v>0.97299999999999998</v>
      </c>
      <c r="D146" s="9">
        <f t="shared" si="1"/>
        <v>2.6345760243478265</v>
      </c>
    </row>
    <row r="147" spans="1:4" x14ac:dyDescent="0.25">
      <c r="A147" s="10">
        <v>32082</v>
      </c>
      <c r="B147" s="20">
        <v>1.1539999999999999</v>
      </c>
      <c r="C147" s="9">
        <v>0.98499999999999999</v>
      </c>
      <c r="D147" s="9">
        <f t="shared" si="1"/>
        <v>2.657823622183709</v>
      </c>
    </row>
    <row r="148" spans="1:4" x14ac:dyDescent="0.25">
      <c r="A148" s="10">
        <v>32112</v>
      </c>
      <c r="B148" s="20">
        <v>1.1559999999999999</v>
      </c>
      <c r="C148" s="9">
        <v>0.97699999999999998</v>
      </c>
      <c r="D148" s="9">
        <f t="shared" si="1"/>
        <v>2.6316762733564016</v>
      </c>
    </row>
    <row r="149" spans="1:4" x14ac:dyDescent="0.25">
      <c r="A149" s="10">
        <v>32143</v>
      </c>
      <c r="B149" s="20">
        <v>1.1599999999999999</v>
      </c>
      <c r="C149" s="9">
        <v>0.95499999999999996</v>
      </c>
      <c r="D149" s="9">
        <f t="shared" si="1"/>
        <v>2.5635460172413795</v>
      </c>
    </row>
    <row r="150" spans="1:4" x14ac:dyDescent="0.25">
      <c r="A150" s="10">
        <v>32174</v>
      </c>
      <c r="B150" s="20">
        <v>1.1619999999999999</v>
      </c>
      <c r="C150" s="9">
        <v>0.93200000000000005</v>
      </c>
      <c r="D150" s="9">
        <f t="shared" si="1"/>
        <v>2.4975001308089504</v>
      </c>
    </row>
    <row r="151" spans="1:4" x14ac:dyDescent="0.25">
      <c r="A151" s="10">
        <v>32203</v>
      </c>
      <c r="B151" s="20">
        <v>1.165</v>
      </c>
      <c r="C151" s="9">
        <v>0.92200000000000004</v>
      </c>
      <c r="D151" s="9">
        <f t="shared" si="1"/>
        <v>2.4643405939914165</v>
      </c>
    </row>
    <row r="152" spans="1:4" x14ac:dyDescent="0.25">
      <c r="A152" s="10">
        <v>32234</v>
      </c>
      <c r="B152" s="20">
        <v>1.1719999999999999</v>
      </c>
      <c r="C152" s="9">
        <v>0.93400000000000005</v>
      </c>
      <c r="D152" s="9">
        <f t="shared" si="1"/>
        <v>2.4815041160409561</v>
      </c>
    </row>
    <row r="153" spans="1:4" x14ac:dyDescent="0.25">
      <c r="A153" s="10">
        <v>32264</v>
      </c>
      <c r="B153" s="20">
        <v>1.175</v>
      </c>
      <c r="C153" s="9">
        <v>0.93799999999999994</v>
      </c>
      <c r="D153" s="9">
        <f t="shared" si="1"/>
        <v>2.4857686536170212</v>
      </c>
    </row>
    <row r="154" spans="1:4" x14ac:dyDescent="0.25">
      <c r="A154" s="10">
        <v>32295</v>
      </c>
      <c r="B154" s="20">
        <v>1.18</v>
      </c>
      <c r="C154" s="9">
        <v>0.91900000000000004</v>
      </c>
      <c r="D154" s="9">
        <f t="shared" si="1"/>
        <v>2.4250976983050849</v>
      </c>
    </row>
    <row r="155" spans="1:4" x14ac:dyDescent="0.25">
      <c r="A155" s="10">
        <v>32325</v>
      </c>
      <c r="B155" s="20">
        <v>1.1850000000000001</v>
      </c>
      <c r="C155" s="9">
        <v>0.90500000000000003</v>
      </c>
      <c r="D155" s="9">
        <f t="shared" si="1"/>
        <v>2.378077282700422</v>
      </c>
    </row>
    <row r="156" spans="1:4" x14ac:dyDescent="0.25">
      <c r="A156" s="10">
        <v>32356</v>
      </c>
      <c r="B156" s="20">
        <v>1.19</v>
      </c>
      <c r="C156" s="9">
        <v>0.89900000000000002</v>
      </c>
      <c r="D156" s="9">
        <f t="shared" si="1"/>
        <v>2.3523853478991601</v>
      </c>
    </row>
    <row r="157" spans="1:4" x14ac:dyDescent="0.25">
      <c r="A157" s="10">
        <v>32387</v>
      </c>
      <c r="B157" s="20">
        <v>1.1950000000000001</v>
      </c>
      <c r="C157" s="9">
        <v>0.89700000000000002</v>
      </c>
      <c r="D157" s="9">
        <f t="shared" si="1"/>
        <v>2.3373312903765688</v>
      </c>
    </row>
    <row r="158" spans="1:4" x14ac:dyDescent="0.25">
      <c r="A158" s="10">
        <v>32417</v>
      </c>
      <c r="B158" s="20">
        <v>1.1990000000000001</v>
      </c>
      <c r="C158" s="9">
        <v>0.88500000000000001</v>
      </c>
      <c r="D158" s="9">
        <f t="shared" si="1"/>
        <v>2.298369357798165</v>
      </c>
    </row>
    <row r="159" spans="1:4" x14ac:dyDescent="0.25">
      <c r="A159" s="10">
        <v>32448</v>
      </c>
      <c r="B159" s="20">
        <v>1.2030000000000001</v>
      </c>
      <c r="C159" s="9">
        <v>0.89300000000000002</v>
      </c>
      <c r="D159" s="9">
        <f t="shared" si="1"/>
        <v>2.3114343707398168</v>
      </c>
    </row>
    <row r="160" spans="1:4" x14ac:dyDescent="0.25">
      <c r="A160" s="10">
        <v>32478</v>
      </c>
      <c r="B160" s="20">
        <v>1.2070000000000001</v>
      </c>
      <c r="C160" s="9">
        <v>0.91800000000000004</v>
      </c>
      <c r="D160" s="9">
        <f t="shared" si="1"/>
        <v>2.3682696338028171</v>
      </c>
    </row>
    <row r="161" spans="1:4" x14ac:dyDescent="0.25">
      <c r="A161" s="10">
        <v>32509</v>
      </c>
      <c r="B161" s="20">
        <v>1.212</v>
      </c>
      <c r="C161" s="9">
        <v>0.94199999999999995</v>
      </c>
      <c r="D161" s="9">
        <f t="shared" si="1"/>
        <v>2.4201596633663365</v>
      </c>
    </row>
    <row r="162" spans="1:4" x14ac:dyDescent="0.25">
      <c r="A162" s="10">
        <v>32540</v>
      </c>
      <c r="B162" s="20">
        <v>1.216</v>
      </c>
      <c r="C162" s="9">
        <v>0.94399999999999995</v>
      </c>
      <c r="D162" s="9">
        <f t="shared" si="1"/>
        <v>2.4173200526315788</v>
      </c>
    </row>
    <row r="163" spans="1:4" x14ac:dyDescent="0.25">
      <c r="A163" s="10">
        <v>32568</v>
      </c>
      <c r="B163" s="20">
        <v>1.222</v>
      </c>
      <c r="C163" s="9">
        <v>0.96199999999999997</v>
      </c>
      <c r="D163" s="9">
        <f t="shared" si="1"/>
        <v>2.4513177021276595</v>
      </c>
    </row>
    <row r="164" spans="1:4" x14ac:dyDescent="0.25">
      <c r="A164" s="10">
        <v>32599</v>
      </c>
      <c r="B164" s="20">
        <v>1.2310000000000001</v>
      </c>
      <c r="C164" s="9">
        <v>1.008</v>
      </c>
      <c r="D164" s="9">
        <f t="shared" si="1"/>
        <v>2.5497536051990251</v>
      </c>
    </row>
    <row r="165" spans="1:4" x14ac:dyDescent="0.25">
      <c r="A165" s="10">
        <v>32629</v>
      </c>
      <c r="B165" s="20">
        <v>1.2370000000000001</v>
      </c>
      <c r="C165" s="9">
        <v>0.99399999999999999</v>
      </c>
      <c r="D165" s="9">
        <f t="shared" si="1"/>
        <v>2.502144691996766</v>
      </c>
    </row>
    <row r="166" spans="1:4" x14ac:dyDescent="0.25">
      <c r="A166" s="10">
        <v>32660</v>
      </c>
      <c r="B166" s="20">
        <v>1.2410000000000001</v>
      </c>
      <c r="C166" s="9">
        <v>0.96599999999999997</v>
      </c>
      <c r="D166" s="9">
        <f t="shared" si="1"/>
        <v>2.4238239935535857</v>
      </c>
    </row>
    <row r="167" spans="1:4" x14ac:dyDescent="0.25">
      <c r="A167" s="10">
        <v>32690</v>
      </c>
      <c r="B167" s="20">
        <v>1.2450000000000001</v>
      </c>
      <c r="C167" s="9">
        <v>0.95799999999999996</v>
      </c>
      <c r="D167" s="9">
        <f t="shared" si="1"/>
        <v>2.3960280224899595</v>
      </c>
    </row>
    <row r="168" spans="1:4" x14ac:dyDescent="0.25">
      <c r="A168" s="10">
        <v>32721</v>
      </c>
      <c r="B168" s="20">
        <v>1.2450000000000001</v>
      </c>
      <c r="C168" s="9">
        <v>0.95399999999999996</v>
      </c>
      <c r="D168" s="9">
        <f t="shared" si="1"/>
        <v>2.3860237301204816</v>
      </c>
    </row>
    <row r="169" spans="1:4" x14ac:dyDescent="0.25">
      <c r="A169" s="10">
        <v>32752</v>
      </c>
      <c r="B169" s="20">
        <v>1.248</v>
      </c>
      <c r="C169" s="9">
        <v>0.999</v>
      </c>
      <c r="D169" s="9">
        <f t="shared" ref="D169:D232" si="2">C169*$B$605/B169</f>
        <v>2.4925658365384615</v>
      </c>
    </row>
    <row r="170" spans="1:4" x14ac:dyDescent="0.25">
      <c r="A170" s="10">
        <v>32782</v>
      </c>
      <c r="B170" s="20">
        <v>1.254</v>
      </c>
      <c r="C170" s="9">
        <v>1.026</v>
      </c>
      <c r="D170" s="9">
        <f t="shared" si="2"/>
        <v>2.5476840000000003</v>
      </c>
    </row>
    <row r="171" spans="1:4" x14ac:dyDescent="0.25">
      <c r="A171" s="10">
        <v>32813</v>
      </c>
      <c r="B171" s="20">
        <v>1.2589999999999999</v>
      </c>
      <c r="C171" s="9">
        <v>1.04</v>
      </c>
      <c r="D171" s="9">
        <f t="shared" si="2"/>
        <v>2.5721917712470219</v>
      </c>
    </row>
    <row r="172" spans="1:4" x14ac:dyDescent="0.25">
      <c r="A172" s="10">
        <v>32843</v>
      </c>
      <c r="B172" s="20">
        <v>1.2629999999999999</v>
      </c>
      <c r="C172" s="9">
        <v>1.131</v>
      </c>
      <c r="D172" s="9">
        <f t="shared" si="2"/>
        <v>2.7883994584323042</v>
      </c>
    </row>
    <row r="173" spans="1:4" x14ac:dyDescent="0.25">
      <c r="A173" s="10">
        <v>32874</v>
      </c>
      <c r="B173" s="20">
        <v>1.2749999999999999</v>
      </c>
      <c r="C173" s="9">
        <v>1.214</v>
      </c>
      <c r="D173" s="9">
        <f t="shared" si="2"/>
        <v>2.9648603168627452</v>
      </c>
    </row>
    <row r="174" spans="1:4" x14ac:dyDescent="0.25">
      <c r="A174" s="10">
        <v>32905</v>
      </c>
      <c r="B174" s="20">
        <v>1.28</v>
      </c>
      <c r="C174" s="9">
        <v>1.0680000000000001</v>
      </c>
      <c r="D174" s="9">
        <f t="shared" si="2"/>
        <v>2.5981069125</v>
      </c>
    </row>
    <row r="175" spans="1:4" x14ac:dyDescent="0.25">
      <c r="A175" s="10">
        <v>32933</v>
      </c>
      <c r="B175" s="20">
        <v>1.286</v>
      </c>
      <c r="C175" s="9">
        <v>1.0269999999999999</v>
      </c>
      <c r="D175" s="9">
        <f t="shared" si="2"/>
        <v>2.4867103981337477</v>
      </c>
    </row>
    <row r="176" spans="1:4" x14ac:dyDescent="0.25">
      <c r="A176" s="10">
        <v>32964</v>
      </c>
      <c r="B176" s="20">
        <v>1.2889999999999999</v>
      </c>
      <c r="C176" s="9">
        <v>1.02</v>
      </c>
      <c r="D176" s="9">
        <f t="shared" si="2"/>
        <v>2.4640129712955781</v>
      </c>
    </row>
    <row r="177" spans="1:4" x14ac:dyDescent="0.25">
      <c r="A177" s="10">
        <v>32994</v>
      </c>
      <c r="B177" s="20">
        <v>1.2909999999999999</v>
      </c>
      <c r="C177" s="9">
        <v>1.004</v>
      </c>
      <c r="D177" s="9">
        <f t="shared" si="2"/>
        <v>2.4216044492641364</v>
      </c>
    </row>
    <row r="178" spans="1:4" x14ac:dyDescent="0.25">
      <c r="A178" s="10">
        <v>33025</v>
      </c>
      <c r="B178" s="20">
        <v>1.2989999999999999</v>
      </c>
      <c r="C178" s="9">
        <v>0.97499999999999998</v>
      </c>
      <c r="D178" s="9">
        <f t="shared" si="2"/>
        <v>2.3371748267898385</v>
      </c>
    </row>
    <row r="179" spans="1:4" x14ac:dyDescent="0.25">
      <c r="A179" s="10">
        <v>33055</v>
      </c>
      <c r="B179" s="20">
        <v>1.3049999999999999</v>
      </c>
      <c r="C179" s="9">
        <v>0.98499999999999999</v>
      </c>
      <c r="D179" s="9">
        <f t="shared" si="2"/>
        <v>2.3502900076628355</v>
      </c>
    </row>
    <row r="180" spans="1:4" x14ac:dyDescent="0.25">
      <c r="A180" s="10">
        <v>33086</v>
      </c>
      <c r="B180" s="20">
        <v>1.3160000000000001</v>
      </c>
      <c r="C180" s="9">
        <v>1.2050000000000001</v>
      </c>
      <c r="D180" s="9">
        <f t="shared" si="2"/>
        <v>2.8511948176291795</v>
      </c>
    </row>
    <row r="181" spans="1:4" x14ac:dyDescent="0.25">
      <c r="A181" s="10">
        <v>33117</v>
      </c>
      <c r="B181" s="20">
        <v>1.325</v>
      </c>
      <c r="C181" s="9">
        <v>1.331</v>
      </c>
      <c r="D181" s="9">
        <f t="shared" si="2"/>
        <v>3.1279363894339625</v>
      </c>
    </row>
    <row r="182" spans="1:4" x14ac:dyDescent="0.25">
      <c r="A182" s="10">
        <v>33147</v>
      </c>
      <c r="B182" s="20">
        <v>1.3340000000000001</v>
      </c>
      <c r="C182" s="9">
        <v>1.4359999999999999</v>
      </c>
      <c r="D182" s="9">
        <f t="shared" si="2"/>
        <v>3.3519254092953523</v>
      </c>
    </row>
    <row r="183" spans="1:4" x14ac:dyDescent="0.25">
      <c r="A183" s="10">
        <v>33178</v>
      </c>
      <c r="B183" s="20">
        <v>1.337</v>
      </c>
      <c r="C183" s="9">
        <v>1.405</v>
      </c>
      <c r="D183" s="9">
        <f t="shared" si="2"/>
        <v>3.2722061181750193</v>
      </c>
    </row>
    <row r="184" spans="1:4" x14ac:dyDescent="0.25">
      <c r="A184" s="10">
        <v>33208</v>
      </c>
      <c r="B184" s="20">
        <v>1.3420000000000001</v>
      </c>
      <c r="C184" s="9">
        <v>1.361</v>
      </c>
      <c r="D184" s="9">
        <f t="shared" si="2"/>
        <v>3.1579216065573767</v>
      </c>
    </row>
    <row r="185" spans="1:4" x14ac:dyDescent="0.25">
      <c r="A185" s="10">
        <v>33239</v>
      </c>
      <c r="B185" s="20">
        <v>1.347</v>
      </c>
      <c r="C185" s="9">
        <v>1.2869999999999999</v>
      </c>
      <c r="D185" s="9">
        <f t="shared" si="2"/>
        <v>2.9751350645879735</v>
      </c>
    </row>
    <row r="186" spans="1:4" x14ac:dyDescent="0.25">
      <c r="A186" s="10">
        <v>33270</v>
      </c>
      <c r="B186" s="20">
        <v>1.3480000000000001</v>
      </c>
      <c r="C186" s="9">
        <v>1.1850000000000001</v>
      </c>
      <c r="D186" s="9">
        <f t="shared" si="2"/>
        <v>2.7373113204747774</v>
      </c>
    </row>
    <row r="187" spans="1:4" x14ac:dyDescent="0.25">
      <c r="A187" s="10">
        <v>33298</v>
      </c>
      <c r="B187" s="20">
        <v>1.3480000000000001</v>
      </c>
      <c r="C187" s="9">
        <v>1.0920000000000001</v>
      </c>
      <c r="D187" s="9">
        <f t="shared" si="2"/>
        <v>2.5224843560830861</v>
      </c>
    </row>
    <row r="188" spans="1:4" x14ac:dyDescent="0.25">
      <c r="A188" s="10">
        <v>33329</v>
      </c>
      <c r="B188" s="20">
        <v>1.351</v>
      </c>
      <c r="C188" s="9">
        <v>1.077</v>
      </c>
      <c r="D188" s="9">
        <f t="shared" si="2"/>
        <v>2.4823104159881568</v>
      </c>
    </row>
    <row r="189" spans="1:4" x14ac:dyDescent="0.25">
      <c r="A189" s="10">
        <v>33359</v>
      </c>
      <c r="B189" s="20">
        <v>1.3560000000000001</v>
      </c>
      <c r="C189" s="9">
        <v>1.073</v>
      </c>
      <c r="D189" s="9">
        <f t="shared" si="2"/>
        <v>2.4639719970501472</v>
      </c>
    </row>
    <row r="190" spans="1:4" x14ac:dyDescent="0.25">
      <c r="A190" s="10">
        <v>33390</v>
      </c>
      <c r="B190" s="20">
        <v>1.36</v>
      </c>
      <c r="C190" s="9">
        <v>1.117</v>
      </c>
      <c r="D190" s="9">
        <f t="shared" si="2"/>
        <v>2.5574667735294114</v>
      </c>
    </row>
    <row r="191" spans="1:4" x14ac:dyDescent="0.25">
      <c r="A191" s="10">
        <v>33420</v>
      </c>
      <c r="B191" s="20">
        <v>1.3620000000000001</v>
      </c>
      <c r="C191" s="9">
        <v>1.0589999999999999</v>
      </c>
      <c r="D191" s="9">
        <f t="shared" si="2"/>
        <v>2.4211103700440524</v>
      </c>
    </row>
    <row r="192" spans="1:4" x14ac:dyDescent="0.25">
      <c r="A192" s="10">
        <v>33451</v>
      </c>
      <c r="B192" s="20">
        <v>1.3660000000000001</v>
      </c>
      <c r="C192" s="9">
        <v>1.0960000000000001</v>
      </c>
      <c r="D192" s="9">
        <f t="shared" si="2"/>
        <v>2.49836329136164</v>
      </c>
    </row>
    <row r="193" spans="1:4" x14ac:dyDescent="0.25">
      <c r="A193" s="10">
        <v>33482</v>
      </c>
      <c r="B193" s="20">
        <v>1.37</v>
      </c>
      <c r="C193" s="9">
        <v>1.1220000000000001</v>
      </c>
      <c r="D193" s="9">
        <f t="shared" si="2"/>
        <v>2.5501634978102192</v>
      </c>
    </row>
    <row r="194" spans="1:4" x14ac:dyDescent="0.25">
      <c r="A194" s="10">
        <v>33512</v>
      </c>
      <c r="B194" s="20">
        <v>1.3720000000000001</v>
      </c>
      <c r="C194" s="9">
        <v>1.1419999999999999</v>
      </c>
      <c r="D194" s="9">
        <f t="shared" si="2"/>
        <v>2.5918372536443144</v>
      </c>
    </row>
    <row r="195" spans="1:4" x14ac:dyDescent="0.25">
      <c r="A195" s="10">
        <v>33543</v>
      </c>
      <c r="B195" s="20">
        <v>1.3779999999999999</v>
      </c>
      <c r="C195" s="9">
        <v>1.1719999999999999</v>
      </c>
      <c r="D195" s="9">
        <f t="shared" si="2"/>
        <v>2.6483423744557331</v>
      </c>
    </row>
    <row r="196" spans="1:4" x14ac:dyDescent="0.25">
      <c r="A196" s="10">
        <v>33573</v>
      </c>
      <c r="B196" s="20">
        <v>1.3819999999999999</v>
      </c>
      <c r="C196" s="9">
        <v>1.1240000000000001</v>
      </c>
      <c r="D196" s="9">
        <f t="shared" si="2"/>
        <v>2.5325265296671495</v>
      </c>
    </row>
    <row r="197" spans="1:4" x14ac:dyDescent="0.25">
      <c r="A197" s="10">
        <v>33604</v>
      </c>
      <c r="B197" s="20">
        <v>1.383</v>
      </c>
      <c r="C197" s="9">
        <v>1.07</v>
      </c>
      <c r="D197" s="9">
        <f t="shared" si="2"/>
        <v>2.4091138973246569</v>
      </c>
    </row>
    <row r="198" spans="1:4" x14ac:dyDescent="0.25">
      <c r="A198" s="10">
        <v>33635</v>
      </c>
      <c r="B198" s="20">
        <v>1.3859999999999999</v>
      </c>
      <c r="C198" s="9">
        <v>1.0580000000000001</v>
      </c>
      <c r="D198" s="9">
        <f t="shared" si="2"/>
        <v>2.3769397460317463</v>
      </c>
    </row>
    <row r="199" spans="1:4" x14ac:dyDescent="0.25">
      <c r="A199" s="10">
        <v>33664</v>
      </c>
      <c r="B199" s="20">
        <v>1.391</v>
      </c>
      <c r="C199" s="9">
        <v>1.0589999999999999</v>
      </c>
      <c r="D199" s="9">
        <f t="shared" si="2"/>
        <v>2.3706343091301219</v>
      </c>
    </row>
    <row r="200" spans="1:4" x14ac:dyDescent="0.25">
      <c r="A200" s="10">
        <v>33695</v>
      </c>
      <c r="B200" s="20">
        <v>1.3939999999999999</v>
      </c>
      <c r="C200" s="9">
        <v>1.08</v>
      </c>
      <c r="D200" s="9">
        <f t="shared" si="2"/>
        <v>2.4124410903873748</v>
      </c>
    </row>
    <row r="201" spans="1:4" x14ac:dyDescent="0.25">
      <c r="A201" s="10">
        <v>33725</v>
      </c>
      <c r="B201" s="20">
        <v>1.397</v>
      </c>
      <c r="C201" s="9">
        <v>1.107</v>
      </c>
      <c r="D201" s="9">
        <f t="shared" si="2"/>
        <v>2.4674419842519688</v>
      </c>
    </row>
    <row r="202" spans="1:4" x14ac:dyDescent="0.25">
      <c r="A202" s="10">
        <v>33756</v>
      </c>
      <c r="B202" s="20">
        <v>1.401</v>
      </c>
      <c r="C202" s="9">
        <v>1.127</v>
      </c>
      <c r="D202" s="9">
        <f t="shared" si="2"/>
        <v>2.5048488022840827</v>
      </c>
    </row>
    <row r="203" spans="1:4" x14ac:dyDescent="0.25">
      <c r="A203" s="10">
        <v>33786</v>
      </c>
      <c r="B203" s="20">
        <v>1.405</v>
      </c>
      <c r="C203" s="9">
        <v>1.129</v>
      </c>
      <c r="D203" s="9">
        <f t="shared" si="2"/>
        <v>2.5021500669039147</v>
      </c>
    </row>
    <row r="204" spans="1:4" x14ac:dyDescent="0.25">
      <c r="A204" s="10">
        <v>33817</v>
      </c>
      <c r="B204" s="20">
        <v>1.4079999999999999</v>
      </c>
      <c r="C204" s="9">
        <v>1.123</v>
      </c>
      <c r="D204" s="9">
        <f t="shared" si="2"/>
        <v>2.4835495937499998</v>
      </c>
    </row>
    <row r="205" spans="1:4" x14ac:dyDescent="0.25">
      <c r="A205" s="10">
        <v>33848</v>
      </c>
      <c r="B205" s="20">
        <v>1.411</v>
      </c>
      <c r="C205" s="9">
        <v>1.133</v>
      </c>
      <c r="D205" s="9">
        <f t="shared" si="2"/>
        <v>2.5003374826364282</v>
      </c>
    </row>
    <row r="206" spans="1:4" x14ac:dyDescent="0.25">
      <c r="A206" s="10">
        <v>33878</v>
      </c>
      <c r="B206" s="20">
        <v>1.417</v>
      </c>
      <c r="C206" s="9">
        <v>1.1499999999999999</v>
      </c>
      <c r="D206" s="9">
        <f t="shared" si="2"/>
        <v>2.5271075511644319</v>
      </c>
    </row>
    <row r="207" spans="1:4" x14ac:dyDescent="0.25">
      <c r="A207" s="10">
        <v>33909</v>
      </c>
      <c r="B207" s="20">
        <v>1.421</v>
      </c>
      <c r="C207" s="9">
        <v>1.139</v>
      </c>
      <c r="D207" s="9">
        <f t="shared" si="2"/>
        <v>2.4958896579873326</v>
      </c>
    </row>
    <row r="208" spans="1:4" x14ac:dyDescent="0.25">
      <c r="A208" s="10">
        <v>33939</v>
      </c>
      <c r="B208" s="20">
        <v>1.423</v>
      </c>
      <c r="C208" s="9">
        <v>1.1120000000000001</v>
      </c>
      <c r="D208" s="9">
        <f t="shared" si="2"/>
        <v>2.4332998116654956</v>
      </c>
    </row>
    <row r="209" spans="1:4" x14ac:dyDescent="0.25">
      <c r="A209" s="10">
        <v>33970</v>
      </c>
      <c r="B209" s="20">
        <v>1.4279999999999999</v>
      </c>
      <c r="C209" s="9">
        <v>1.0920000000000001</v>
      </c>
      <c r="D209" s="9">
        <f t="shared" si="2"/>
        <v>2.3811687058823532</v>
      </c>
    </row>
    <row r="210" spans="1:4" x14ac:dyDescent="0.25">
      <c r="A210" s="10">
        <v>34001</v>
      </c>
      <c r="B210" s="20">
        <v>1.431</v>
      </c>
      <c r="C210" s="9">
        <v>1.087</v>
      </c>
      <c r="D210" s="9">
        <f t="shared" si="2"/>
        <v>2.3652968078266943</v>
      </c>
    </row>
    <row r="211" spans="1:4" x14ac:dyDescent="0.25">
      <c r="A211" s="10">
        <v>34029</v>
      </c>
      <c r="B211" s="20">
        <v>1.4330000000000001</v>
      </c>
      <c r="C211" s="9">
        <v>1.107</v>
      </c>
      <c r="D211" s="9">
        <f t="shared" si="2"/>
        <v>2.4054546071179344</v>
      </c>
    </row>
    <row r="212" spans="1:4" x14ac:dyDescent="0.25">
      <c r="A212" s="10">
        <v>34060</v>
      </c>
      <c r="B212" s="20">
        <v>1.4379999999999999</v>
      </c>
      <c r="C212" s="9">
        <v>1.1040000000000001</v>
      </c>
      <c r="D212" s="9">
        <f t="shared" si="2"/>
        <v>2.3905945368567458</v>
      </c>
    </row>
    <row r="213" spans="1:4" x14ac:dyDescent="0.25">
      <c r="A213" s="10">
        <v>34090</v>
      </c>
      <c r="B213" s="20">
        <v>1.4419999999999999</v>
      </c>
      <c r="C213" s="9">
        <v>1.103</v>
      </c>
      <c r="D213" s="9">
        <f t="shared" si="2"/>
        <v>2.3818038196948685</v>
      </c>
    </row>
    <row r="214" spans="1:4" x14ac:dyDescent="0.25">
      <c r="A214" s="10">
        <v>34121</v>
      </c>
      <c r="B214" s="20">
        <v>1.4430000000000001</v>
      </c>
      <c r="C214" s="9">
        <v>1.0940000000000001</v>
      </c>
      <c r="D214" s="9">
        <f t="shared" si="2"/>
        <v>2.3607322134442135</v>
      </c>
    </row>
    <row r="215" spans="1:4" x14ac:dyDescent="0.25">
      <c r="A215" s="10">
        <v>34151</v>
      </c>
      <c r="B215" s="20">
        <v>1.4450000000000001</v>
      </c>
      <c r="C215" s="9">
        <v>1.075</v>
      </c>
      <c r="D215" s="9">
        <f t="shared" si="2"/>
        <v>2.3165215916955018</v>
      </c>
    </row>
    <row r="216" spans="1:4" x14ac:dyDescent="0.25">
      <c r="A216" s="10">
        <v>34182</v>
      </c>
      <c r="B216" s="20">
        <v>1.448</v>
      </c>
      <c r="C216" s="9">
        <v>1.0640000000000001</v>
      </c>
      <c r="D216" s="9">
        <f t="shared" si="2"/>
        <v>2.2880673370165749</v>
      </c>
    </row>
    <row r="217" spans="1:4" x14ac:dyDescent="0.25">
      <c r="A217" s="10">
        <v>34213</v>
      </c>
      <c r="B217" s="20">
        <v>1.45</v>
      </c>
      <c r="C217" s="9">
        <v>1.103</v>
      </c>
      <c r="D217" s="9">
        <f t="shared" si="2"/>
        <v>2.3686628331034485</v>
      </c>
    </row>
    <row r="218" spans="1:4" x14ac:dyDescent="0.25">
      <c r="A218" s="10">
        <v>34243</v>
      </c>
      <c r="B218" s="20">
        <v>1.456</v>
      </c>
      <c r="C218" s="9">
        <v>1.2170000000000001</v>
      </c>
      <c r="D218" s="9">
        <f t="shared" si="2"/>
        <v>2.6027049532967035</v>
      </c>
    </row>
    <row r="219" spans="1:4" x14ac:dyDescent="0.25">
      <c r="A219" s="10">
        <v>34274</v>
      </c>
      <c r="B219" s="20">
        <v>1.46</v>
      </c>
      <c r="C219" s="9">
        <v>1.19</v>
      </c>
      <c r="D219" s="9">
        <f t="shared" si="2"/>
        <v>2.537989616438356</v>
      </c>
    </row>
    <row r="220" spans="1:4" x14ac:dyDescent="0.25">
      <c r="A220" s="10">
        <v>34304</v>
      </c>
      <c r="B220" s="20">
        <v>1.4630000000000001</v>
      </c>
      <c r="C220" s="9">
        <v>1.0960000000000001</v>
      </c>
      <c r="D220" s="9">
        <f t="shared" si="2"/>
        <v>2.3327165112781958</v>
      </c>
    </row>
    <row r="221" spans="1:4" x14ac:dyDescent="0.25">
      <c r="A221" s="10">
        <v>34335</v>
      </c>
      <c r="B221" s="20">
        <v>1.4630000000000001</v>
      </c>
      <c r="C221" s="9">
        <v>1.0840000000000001</v>
      </c>
      <c r="D221" s="9">
        <f t="shared" si="2"/>
        <v>2.3071758195488723</v>
      </c>
    </row>
    <row r="222" spans="1:4" x14ac:dyDescent="0.25">
      <c r="A222" s="10">
        <v>34366</v>
      </c>
      <c r="B222" s="20">
        <v>1.4670000000000001</v>
      </c>
      <c r="C222" s="9">
        <v>1.1120000000000001</v>
      </c>
      <c r="D222" s="9">
        <f t="shared" si="2"/>
        <v>2.3603174042263126</v>
      </c>
    </row>
    <row r="223" spans="1:4" x14ac:dyDescent="0.25">
      <c r="A223" s="10">
        <v>34394</v>
      </c>
      <c r="B223" s="20">
        <v>1.4710000000000001</v>
      </c>
      <c r="C223" s="9">
        <v>1.1100000000000001</v>
      </c>
      <c r="D223" s="9">
        <f t="shared" si="2"/>
        <v>2.3496655064581917</v>
      </c>
    </row>
    <row r="224" spans="1:4" x14ac:dyDescent="0.25">
      <c r="A224" s="10">
        <v>34425</v>
      </c>
      <c r="B224" s="20">
        <v>1.472</v>
      </c>
      <c r="C224" s="9">
        <v>1.107</v>
      </c>
      <c r="D224" s="9">
        <f t="shared" si="2"/>
        <v>2.3417231331521742</v>
      </c>
    </row>
    <row r="225" spans="1:4" x14ac:dyDescent="0.25">
      <c r="A225" s="10">
        <v>34455</v>
      </c>
      <c r="B225" s="20">
        <v>1.4750000000000001</v>
      </c>
      <c r="C225" s="9">
        <v>1.1000000000000001</v>
      </c>
      <c r="D225" s="9">
        <f t="shared" si="2"/>
        <v>2.3221827796610168</v>
      </c>
    </row>
    <row r="226" spans="1:4" x14ac:dyDescent="0.25">
      <c r="A226" s="10">
        <v>34486</v>
      </c>
      <c r="B226" s="20">
        <v>1.4790000000000001</v>
      </c>
      <c r="C226" s="9">
        <v>1.103</v>
      </c>
      <c r="D226" s="9">
        <f t="shared" si="2"/>
        <v>2.3222184638269101</v>
      </c>
    </row>
    <row r="227" spans="1:4" x14ac:dyDescent="0.25">
      <c r="A227" s="10">
        <v>34516</v>
      </c>
      <c r="B227" s="20">
        <v>1.484</v>
      </c>
      <c r="C227" s="9">
        <v>1.1100000000000001</v>
      </c>
      <c r="D227" s="9">
        <f t="shared" si="2"/>
        <v>2.3290821832884099</v>
      </c>
    </row>
    <row r="228" spans="1:4" x14ac:dyDescent="0.25">
      <c r="A228" s="10">
        <v>34547</v>
      </c>
      <c r="B228" s="20">
        <v>1.49</v>
      </c>
      <c r="C228" s="9">
        <v>1.123</v>
      </c>
      <c r="D228" s="9">
        <f t="shared" si="2"/>
        <v>2.3468710255033556</v>
      </c>
    </row>
    <row r="229" spans="1:4" x14ac:dyDescent="0.25">
      <c r="A229" s="10">
        <v>34578</v>
      </c>
      <c r="B229" s="20">
        <v>1.4930000000000001</v>
      </c>
      <c r="C229" s="9">
        <v>1.125</v>
      </c>
      <c r="D229" s="9">
        <f t="shared" si="2"/>
        <v>2.3463265237776287</v>
      </c>
    </row>
    <row r="230" spans="1:4" x14ac:dyDescent="0.25">
      <c r="A230" s="10">
        <v>34608</v>
      </c>
      <c r="B230" s="20">
        <v>1.494</v>
      </c>
      <c r="C230" s="9">
        <v>1.1220000000000001</v>
      </c>
      <c r="D230" s="9">
        <f t="shared" si="2"/>
        <v>2.3385033413654623</v>
      </c>
    </row>
    <row r="231" spans="1:4" x14ac:dyDescent="0.25">
      <c r="A231" s="10">
        <v>34639</v>
      </c>
      <c r="B231" s="20">
        <v>1.498</v>
      </c>
      <c r="C231" s="9">
        <v>1.131</v>
      </c>
      <c r="D231" s="9">
        <f t="shared" si="2"/>
        <v>2.3509669666221629</v>
      </c>
    </row>
    <row r="232" spans="1:4" x14ac:dyDescent="0.25">
      <c r="A232" s="10">
        <v>34669</v>
      </c>
      <c r="B232" s="20">
        <v>1.5009999999999999</v>
      </c>
      <c r="C232" s="9">
        <v>1.113</v>
      </c>
      <c r="D232" s="9">
        <f t="shared" si="2"/>
        <v>2.3089270273151232</v>
      </c>
    </row>
    <row r="233" spans="1:4" x14ac:dyDescent="0.25">
      <c r="A233" s="10">
        <v>34700</v>
      </c>
      <c r="B233" s="20">
        <v>1.5049999999999999</v>
      </c>
      <c r="C233" s="9">
        <v>1.0980000000000001</v>
      </c>
      <c r="D233" s="9">
        <f t="shared" ref="D233:D296" si="3">C233*$B$605/B233</f>
        <v>2.2717554338870438</v>
      </c>
    </row>
    <row r="234" spans="1:4" x14ac:dyDescent="0.25">
      <c r="A234" s="10">
        <v>34731</v>
      </c>
      <c r="B234" s="20">
        <v>1.5089999999999999</v>
      </c>
      <c r="C234" s="9">
        <v>1.0880000000000001</v>
      </c>
      <c r="D234" s="9">
        <f t="shared" si="3"/>
        <v>2.2450984546056993</v>
      </c>
    </row>
    <row r="235" spans="1:4" x14ac:dyDescent="0.25">
      <c r="A235" s="10">
        <v>34759</v>
      </c>
      <c r="B235" s="20">
        <v>1.512</v>
      </c>
      <c r="C235" s="9">
        <v>1.0880000000000001</v>
      </c>
      <c r="D235" s="9">
        <f t="shared" si="3"/>
        <v>2.2406438941798941</v>
      </c>
    </row>
    <row r="236" spans="1:4" x14ac:dyDescent="0.25">
      <c r="A236" s="10">
        <v>34790</v>
      </c>
      <c r="B236" s="20">
        <v>1.518</v>
      </c>
      <c r="C236" s="9">
        <v>1.1040000000000001</v>
      </c>
      <c r="D236" s="9">
        <f t="shared" si="3"/>
        <v>2.264608</v>
      </c>
    </row>
    <row r="237" spans="1:4" x14ac:dyDescent="0.25">
      <c r="A237" s="10">
        <v>34820</v>
      </c>
      <c r="B237" s="20">
        <v>1.5209999999999999</v>
      </c>
      <c r="C237" s="9">
        <v>1.1259999999999999</v>
      </c>
      <c r="D237" s="9">
        <f t="shared" si="3"/>
        <v>2.3051803655489809</v>
      </c>
    </row>
    <row r="238" spans="1:4" x14ac:dyDescent="0.25">
      <c r="A238" s="10">
        <v>34851</v>
      </c>
      <c r="B238" s="20">
        <v>1.524</v>
      </c>
      <c r="C238" s="9">
        <v>1.1200000000000001</v>
      </c>
      <c r="D238" s="9">
        <f t="shared" si="3"/>
        <v>2.2883834120734909</v>
      </c>
    </row>
    <row r="239" spans="1:4" x14ac:dyDescent="0.25">
      <c r="A239" s="10">
        <v>34881</v>
      </c>
      <c r="B239" s="20">
        <v>1.526</v>
      </c>
      <c r="C239" s="9">
        <v>1.1000000000000001</v>
      </c>
      <c r="D239" s="9">
        <f t="shared" si="3"/>
        <v>2.2445737876802099</v>
      </c>
    </row>
    <row r="240" spans="1:4" x14ac:dyDescent="0.25">
      <c r="A240" s="10">
        <v>34912</v>
      </c>
      <c r="B240" s="20">
        <v>1.5289999999999999</v>
      </c>
      <c r="C240" s="9">
        <v>1.105</v>
      </c>
      <c r="D240" s="9">
        <f t="shared" si="3"/>
        <v>2.2503523741007196</v>
      </c>
    </row>
    <row r="241" spans="1:4" x14ac:dyDescent="0.25">
      <c r="A241" s="10">
        <v>34943</v>
      </c>
      <c r="B241" s="20">
        <v>1.5309999999999999</v>
      </c>
      <c r="C241" s="9">
        <v>1.119</v>
      </c>
      <c r="D241" s="9">
        <f t="shared" si="3"/>
        <v>2.2758866649248861</v>
      </c>
    </row>
    <row r="242" spans="1:4" x14ac:dyDescent="0.25">
      <c r="A242" s="10">
        <v>34973</v>
      </c>
      <c r="B242" s="20">
        <v>1.5349999999999999</v>
      </c>
      <c r="C242" s="9">
        <v>1.115</v>
      </c>
      <c r="D242" s="9">
        <f t="shared" si="3"/>
        <v>2.2618417850162866</v>
      </c>
    </row>
    <row r="243" spans="1:4" x14ac:dyDescent="0.25">
      <c r="A243" s="10">
        <v>35004</v>
      </c>
      <c r="B243" s="20">
        <v>1.5369999999999999</v>
      </c>
      <c r="C243" s="9">
        <v>1.1200000000000001</v>
      </c>
      <c r="D243" s="9">
        <f t="shared" si="3"/>
        <v>2.2690281847755371</v>
      </c>
    </row>
    <row r="244" spans="1:4" x14ac:dyDescent="0.25">
      <c r="A244" s="10">
        <v>35034</v>
      </c>
      <c r="B244" s="20">
        <v>1.5389999999999999</v>
      </c>
      <c r="C244" s="9">
        <v>1.1299999999999999</v>
      </c>
      <c r="D244" s="9">
        <f t="shared" si="3"/>
        <v>2.2863123326835608</v>
      </c>
    </row>
    <row r="245" spans="1:4" x14ac:dyDescent="0.25">
      <c r="A245" s="10">
        <v>35065</v>
      </c>
      <c r="B245" s="20">
        <v>1.5469999999999999</v>
      </c>
      <c r="C245" s="9">
        <v>1.145</v>
      </c>
      <c r="D245" s="9">
        <f t="shared" si="3"/>
        <v>2.3046814608920494</v>
      </c>
    </row>
    <row r="246" spans="1:4" x14ac:dyDescent="0.25">
      <c r="A246" s="10">
        <v>35096</v>
      </c>
      <c r="B246" s="20">
        <v>1.55</v>
      </c>
      <c r="C246" s="9">
        <v>1.145</v>
      </c>
      <c r="D246" s="9">
        <f t="shared" si="3"/>
        <v>2.3002207870967744</v>
      </c>
    </row>
    <row r="247" spans="1:4" x14ac:dyDescent="0.25">
      <c r="A247" s="10">
        <v>35125</v>
      </c>
      <c r="B247" s="20">
        <v>1.5549999999999999</v>
      </c>
      <c r="C247" s="9">
        <v>1.1830000000000001</v>
      </c>
      <c r="D247" s="9">
        <f t="shared" si="3"/>
        <v>2.3689183202572348</v>
      </c>
    </row>
    <row r="248" spans="1:4" x14ac:dyDescent="0.25">
      <c r="A248" s="10">
        <v>35156</v>
      </c>
      <c r="B248" s="20">
        <v>1.5609999999999999</v>
      </c>
      <c r="C248" s="9">
        <v>1.2749999999999999</v>
      </c>
      <c r="D248" s="9">
        <f t="shared" si="3"/>
        <v>2.5433317745035233</v>
      </c>
    </row>
    <row r="249" spans="1:4" x14ac:dyDescent="0.25">
      <c r="A249" s="10">
        <v>35186</v>
      </c>
      <c r="B249" s="20">
        <v>1.5640000000000001</v>
      </c>
      <c r="C249" s="9">
        <v>1.2729999999999999</v>
      </c>
      <c r="D249" s="9">
        <f t="shared" si="3"/>
        <v>2.5344713734015341</v>
      </c>
    </row>
    <row r="250" spans="1:4" x14ac:dyDescent="0.25">
      <c r="A250" s="10">
        <v>35217</v>
      </c>
      <c r="B250" s="20">
        <v>1.5669999999999999</v>
      </c>
      <c r="C250" s="9">
        <v>1.2010000000000001</v>
      </c>
      <c r="D250" s="9">
        <f t="shared" si="3"/>
        <v>2.3865456515634973</v>
      </c>
    </row>
    <row r="251" spans="1:4" x14ac:dyDescent="0.25">
      <c r="A251" s="10">
        <v>35247</v>
      </c>
      <c r="B251" s="20">
        <v>1.57</v>
      </c>
      <c r="C251" s="9">
        <v>1.1759999999999999</v>
      </c>
      <c r="D251" s="9">
        <f t="shared" si="3"/>
        <v>2.3324019974522292</v>
      </c>
    </row>
    <row r="252" spans="1:4" x14ac:dyDescent="0.25">
      <c r="A252" s="10">
        <v>35278</v>
      </c>
      <c r="B252" s="20">
        <v>1.5720000000000001</v>
      </c>
      <c r="C252" s="9">
        <v>1.2010000000000001</v>
      </c>
      <c r="D252" s="9">
        <f t="shared" si="3"/>
        <v>2.3789548575063613</v>
      </c>
    </row>
    <row r="253" spans="1:4" x14ac:dyDescent="0.25">
      <c r="A253" s="10">
        <v>35309</v>
      </c>
      <c r="B253" s="20">
        <v>1.577</v>
      </c>
      <c r="C253" s="9">
        <v>1.2649999999999999</v>
      </c>
      <c r="D253" s="9">
        <f t="shared" si="3"/>
        <v>2.4977822067216233</v>
      </c>
    </row>
    <row r="254" spans="1:4" x14ac:dyDescent="0.25">
      <c r="A254" s="10">
        <v>35339</v>
      </c>
      <c r="B254" s="20">
        <v>1.5820000000000001</v>
      </c>
      <c r="C254" s="9">
        <v>1.323</v>
      </c>
      <c r="D254" s="9">
        <f t="shared" si="3"/>
        <v>2.6040486902654862</v>
      </c>
    </row>
    <row r="255" spans="1:4" x14ac:dyDescent="0.25">
      <c r="A255" s="10">
        <v>35370</v>
      </c>
      <c r="B255" s="20">
        <v>1.587</v>
      </c>
      <c r="C255" s="9">
        <v>1.323</v>
      </c>
      <c r="D255" s="9">
        <f t="shared" si="3"/>
        <v>2.5958443780718334</v>
      </c>
    </row>
    <row r="256" spans="1:4" x14ac:dyDescent="0.25">
      <c r="A256" s="10">
        <v>35400</v>
      </c>
      <c r="B256" s="20">
        <v>1.591</v>
      </c>
      <c r="C256" s="9">
        <v>1.3089999999999999</v>
      </c>
      <c r="D256" s="9">
        <f t="shared" si="3"/>
        <v>2.5619178654934003</v>
      </c>
    </row>
    <row r="257" spans="1:4" x14ac:dyDescent="0.25">
      <c r="A257" s="10">
        <v>35431</v>
      </c>
      <c r="B257" s="20">
        <v>1.5940000000000001</v>
      </c>
      <c r="C257" s="9">
        <v>1.2909999999999999</v>
      </c>
      <c r="D257" s="9">
        <f t="shared" si="3"/>
        <v>2.5219336737766627</v>
      </c>
    </row>
    <row r="258" spans="1:4" x14ac:dyDescent="0.25">
      <c r="A258" s="10">
        <v>35462</v>
      </c>
      <c r="B258" s="20">
        <v>1.597</v>
      </c>
      <c r="C258" s="9">
        <v>1.28</v>
      </c>
      <c r="D258" s="9">
        <f t="shared" si="3"/>
        <v>2.4957483281152162</v>
      </c>
    </row>
    <row r="259" spans="1:4" x14ac:dyDescent="0.25">
      <c r="A259" s="10">
        <v>35490</v>
      </c>
      <c r="B259" s="20">
        <v>1.5980000000000001</v>
      </c>
      <c r="C259" s="9">
        <v>1.2290000000000001</v>
      </c>
      <c r="D259" s="9">
        <f t="shared" si="3"/>
        <v>2.3948087884856069</v>
      </c>
    </row>
    <row r="260" spans="1:4" x14ac:dyDescent="0.25">
      <c r="A260" s="10">
        <v>35521</v>
      </c>
      <c r="B260" s="20">
        <v>1.599</v>
      </c>
      <c r="C260" s="9">
        <v>1.212</v>
      </c>
      <c r="D260" s="9">
        <f t="shared" si="3"/>
        <v>2.360205898686679</v>
      </c>
    </row>
    <row r="261" spans="1:4" x14ac:dyDescent="0.25">
      <c r="A261" s="10">
        <v>35551</v>
      </c>
      <c r="B261" s="20">
        <v>1.599</v>
      </c>
      <c r="C261" s="9">
        <v>1.196</v>
      </c>
      <c r="D261" s="9">
        <f t="shared" si="3"/>
        <v>2.3290480650406504</v>
      </c>
    </row>
    <row r="262" spans="1:4" x14ac:dyDescent="0.25">
      <c r="A262" s="10">
        <v>35582</v>
      </c>
      <c r="B262" s="20">
        <v>1.6020000000000001</v>
      </c>
      <c r="C262" s="9">
        <v>1.173</v>
      </c>
      <c r="D262" s="9">
        <f t="shared" si="3"/>
        <v>2.2799810411985018</v>
      </c>
    </row>
    <row r="263" spans="1:4" x14ac:dyDescent="0.25">
      <c r="A263" s="10">
        <v>35612</v>
      </c>
      <c r="B263" s="20">
        <v>1.6040000000000001</v>
      </c>
      <c r="C263" s="9">
        <v>1.151</v>
      </c>
      <c r="D263" s="9">
        <f t="shared" si="3"/>
        <v>2.2344296982543641</v>
      </c>
    </row>
    <row r="264" spans="1:4" x14ac:dyDescent="0.25">
      <c r="A264" s="10">
        <v>35643</v>
      </c>
      <c r="B264" s="20">
        <v>1.6080000000000001</v>
      </c>
      <c r="C264" s="9">
        <v>1.165</v>
      </c>
      <c r="D264" s="9">
        <f t="shared" si="3"/>
        <v>2.2559819278606965</v>
      </c>
    </row>
    <row r="265" spans="1:4" x14ac:dyDescent="0.25">
      <c r="A265" s="10">
        <v>35674</v>
      </c>
      <c r="B265" s="20">
        <v>1.6120000000000001</v>
      </c>
      <c r="C265" s="9">
        <v>1.1599999999999999</v>
      </c>
      <c r="D265" s="9">
        <f t="shared" si="3"/>
        <v>2.2407256575682379</v>
      </c>
    </row>
    <row r="266" spans="1:4" x14ac:dyDescent="0.25">
      <c r="A266" s="10">
        <v>35704</v>
      </c>
      <c r="B266" s="20">
        <v>1.615</v>
      </c>
      <c r="C266" s="9">
        <v>1.1830000000000001</v>
      </c>
      <c r="D266" s="9">
        <f t="shared" si="3"/>
        <v>2.280908970897833</v>
      </c>
    </row>
    <row r="267" spans="1:4" x14ac:dyDescent="0.25">
      <c r="A267" s="10">
        <v>35735</v>
      </c>
      <c r="B267" s="20">
        <v>1.617</v>
      </c>
      <c r="C267" s="9">
        <v>1.1919999999999999</v>
      </c>
      <c r="D267" s="9">
        <f t="shared" si="3"/>
        <v>2.2954189931972788</v>
      </c>
    </row>
    <row r="268" spans="1:4" x14ac:dyDescent="0.25">
      <c r="A268" s="10">
        <v>35765</v>
      </c>
      <c r="B268" s="20">
        <v>1.6180000000000001</v>
      </c>
      <c r="C268" s="9">
        <v>1.1100000000000001</v>
      </c>
      <c r="D268" s="9">
        <f t="shared" si="3"/>
        <v>2.1361915698393079</v>
      </c>
    </row>
    <row r="269" spans="1:4" x14ac:dyDescent="0.25">
      <c r="A269" s="10">
        <v>35796</v>
      </c>
      <c r="B269" s="20">
        <v>1.62</v>
      </c>
      <c r="C269" s="9">
        <v>1.1200000000000001</v>
      </c>
      <c r="D269" s="9">
        <f t="shared" si="3"/>
        <v>2.1527755061728397</v>
      </c>
    </row>
    <row r="270" spans="1:4" x14ac:dyDescent="0.25">
      <c r="A270" s="10">
        <v>35827</v>
      </c>
      <c r="B270" s="20">
        <v>1.62</v>
      </c>
      <c r="C270" s="9">
        <v>1.0840000000000001</v>
      </c>
      <c r="D270" s="9">
        <f t="shared" si="3"/>
        <v>2.0835791506172843</v>
      </c>
    </row>
    <row r="271" spans="1:4" x14ac:dyDescent="0.25">
      <c r="A271" s="10">
        <v>35855</v>
      </c>
      <c r="B271" s="20">
        <v>1.62</v>
      </c>
      <c r="C271" s="9">
        <v>1.0629999999999999</v>
      </c>
      <c r="D271" s="9">
        <f t="shared" si="3"/>
        <v>2.0432146098765429</v>
      </c>
    </row>
    <row r="272" spans="1:4" x14ac:dyDescent="0.25">
      <c r="A272" s="10">
        <v>35886</v>
      </c>
      <c r="B272" s="20">
        <v>1.6220000000000001</v>
      </c>
      <c r="C272" s="9">
        <v>1.0669999999999999</v>
      </c>
      <c r="D272" s="9">
        <f t="shared" si="3"/>
        <v>2.0483742367447593</v>
      </c>
    </row>
    <row r="273" spans="1:4" x14ac:dyDescent="0.25">
      <c r="A273" s="10">
        <v>35916</v>
      </c>
      <c r="B273" s="20">
        <v>1.6259999999999999</v>
      </c>
      <c r="C273" s="9">
        <v>1.069</v>
      </c>
      <c r="D273" s="9">
        <f t="shared" si="3"/>
        <v>2.0471652423124231</v>
      </c>
    </row>
    <row r="274" spans="1:4" x14ac:dyDescent="0.25">
      <c r="A274" s="10">
        <v>35947</v>
      </c>
      <c r="B274" s="20">
        <v>1.6279999999999999</v>
      </c>
      <c r="C274" s="9">
        <v>1.0409999999999999</v>
      </c>
      <c r="D274" s="9">
        <f t="shared" si="3"/>
        <v>1.9910953783783785</v>
      </c>
    </row>
    <row r="275" spans="1:4" x14ac:dyDescent="0.25">
      <c r="A275" s="10">
        <v>35977</v>
      </c>
      <c r="B275" s="20">
        <v>1.6319999999999999</v>
      </c>
      <c r="C275" s="9">
        <v>1.0289999999999999</v>
      </c>
      <c r="D275" s="9">
        <f t="shared" si="3"/>
        <v>1.9633193897058825</v>
      </c>
    </row>
    <row r="276" spans="1:4" x14ac:dyDescent="0.25">
      <c r="A276" s="10">
        <v>36008</v>
      </c>
      <c r="B276" s="20">
        <v>1.6339999999999999</v>
      </c>
      <c r="C276" s="9">
        <v>1.0069999999999999</v>
      </c>
      <c r="D276" s="9">
        <f t="shared" si="3"/>
        <v>1.9189919534883719</v>
      </c>
    </row>
    <row r="277" spans="1:4" x14ac:dyDescent="0.25">
      <c r="A277" s="10">
        <v>36039</v>
      </c>
      <c r="B277" s="20">
        <v>1.635</v>
      </c>
      <c r="C277" s="9">
        <v>1.024</v>
      </c>
      <c r="D277" s="9">
        <f t="shared" si="3"/>
        <v>1.950194534556575</v>
      </c>
    </row>
    <row r="278" spans="1:4" x14ac:dyDescent="0.25">
      <c r="A278" s="10">
        <v>36069</v>
      </c>
      <c r="B278" s="20">
        <v>1.639</v>
      </c>
      <c r="C278" s="9">
        <v>1.0389999999999999</v>
      </c>
      <c r="D278" s="9">
        <f t="shared" si="3"/>
        <v>1.973932644295302</v>
      </c>
    </row>
    <row r="279" spans="1:4" x14ac:dyDescent="0.25">
      <c r="A279" s="10">
        <v>36100</v>
      </c>
      <c r="B279" s="20">
        <v>1.641</v>
      </c>
      <c r="C279" s="9">
        <v>1.022</v>
      </c>
      <c r="D279" s="9">
        <f t="shared" si="3"/>
        <v>1.9392689774527727</v>
      </c>
    </row>
    <row r="280" spans="1:4" x14ac:dyDescent="0.25">
      <c r="A280" s="10">
        <v>36130</v>
      </c>
      <c r="B280" s="20">
        <v>1.6439999999999999</v>
      </c>
      <c r="C280" s="9">
        <v>0.97299999999999998</v>
      </c>
      <c r="D280" s="9">
        <f t="shared" si="3"/>
        <v>1.8429211849148421</v>
      </c>
    </row>
    <row r="281" spans="1:4" x14ac:dyDescent="0.25">
      <c r="A281" s="10">
        <v>36161</v>
      </c>
      <c r="B281" s="20">
        <v>1.647</v>
      </c>
      <c r="C281" s="9">
        <v>0.96699999999999997</v>
      </c>
      <c r="D281" s="9">
        <f t="shared" si="3"/>
        <v>1.8282206508803884</v>
      </c>
    </row>
    <row r="282" spans="1:4" x14ac:dyDescent="0.25">
      <c r="A282" s="10">
        <v>36192</v>
      </c>
      <c r="B282" s="20">
        <v>1.647</v>
      </c>
      <c r="C282" s="9">
        <v>0.95899999999999996</v>
      </c>
      <c r="D282" s="9">
        <f t="shared" si="3"/>
        <v>1.813095764420158</v>
      </c>
    </row>
    <row r="283" spans="1:4" x14ac:dyDescent="0.25">
      <c r="A283" s="10">
        <v>36220</v>
      </c>
      <c r="B283" s="20">
        <v>1.6479999999999999</v>
      </c>
      <c r="C283" s="9">
        <v>0.997</v>
      </c>
      <c r="D283" s="9">
        <f t="shared" si="3"/>
        <v>1.8837952014563109</v>
      </c>
    </row>
    <row r="284" spans="1:4" x14ac:dyDescent="0.25">
      <c r="A284" s="10">
        <v>36251</v>
      </c>
      <c r="B284" s="20">
        <v>1.659</v>
      </c>
      <c r="C284" s="9">
        <v>1.079</v>
      </c>
      <c r="D284" s="9">
        <f t="shared" si="3"/>
        <v>2.0252134080771551</v>
      </c>
    </row>
    <row r="285" spans="1:4" x14ac:dyDescent="0.25">
      <c r="A285" s="10">
        <v>36281</v>
      </c>
      <c r="B285" s="20">
        <v>1.66</v>
      </c>
      <c r="C285" s="9">
        <v>1.073</v>
      </c>
      <c r="D285" s="9">
        <f t="shared" si="3"/>
        <v>2.0127385710843373</v>
      </c>
    </row>
    <row r="286" spans="1:4" x14ac:dyDescent="0.25">
      <c r="A286" s="10">
        <v>36312</v>
      </c>
      <c r="B286" s="20">
        <v>1.66</v>
      </c>
      <c r="C286" s="9">
        <v>1.0740000000000001</v>
      </c>
      <c r="D286" s="9">
        <f t="shared" si="3"/>
        <v>2.0146143759036148</v>
      </c>
    </row>
    <row r="287" spans="1:4" x14ac:dyDescent="0.25">
      <c r="A287" s="10">
        <v>36342</v>
      </c>
      <c r="B287" s="20">
        <v>1.667</v>
      </c>
      <c r="C287" s="9">
        <v>1.1220000000000001</v>
      </c>
      <c r="D287" s="9">
        <f t="shared" si="3"/>
        <v>2.0958152321535697</v>
      </c>
    </row>
    <row r="288" spans="1:4" x14ac:dyDescent="0.25">
      <c r="A288" s="10">
        <v>36373</v>
      </c>
      <c r="B288" s="20">
        <v>1.671</v>
      </c>
      <c r="C288" s="9">
        <v>1.1719999999999999</v>
      </c>
      <c r="D288" s="9">
        <f t="shared" si="3"/>
        <v>2.1839711502094552</v>
      </c>
    </row>
    <row r="289" spans="1:4" x14ac:dyDescent="0.25">
      <c r="A289" s="10">
        <v>36404</v>
      </c>
      <c r="B289" s="20">
        <v>1.6779999999999999</v>
      </c>
      <c r="C289" s="9">
        <v>1.2150000000000001</v>
      </c>
      <c r="D289" s="9">
        <f t="shared" si="3"/>
        <v>2.2546547914183552</v>
      </c>
    </row>
    <row r="290" spans="1:4" x14ac:dyDescent="0.25">
      <c r="A290" s="10">
        <v>36434</v>
      </c>
      <c r="B290" s="20">
        <v>1.681</v>
      </c>
      <c r="C290" s="9">
        <v>1.228</v>
      </c>
      <c r="D290" s="9">
        <f t="shared" si="3"/>
        <v>2.2747118429506243</v>
      </c>
    </row>
    <row r="291" spans="1:4" x14ac:dyDescent="0.25">
      <c r="A291" s="10">
        <v>36465</v>
      </c>
      <c r="B291" s="20">
        <v>1.6839999999999999</v>
      </c>
      <c r="C291" s="9">
        <v>1.2629999999999999</v>
      </c>
      <c r="D291" s="9">
        <f t="shared" si="3"/>
        <v>2.3353769999999998</v>
      </c>
    </row>
    <row r="292" spans="1:4" x14ac:dyDescent="0.25">
      <c r="A292" s="10">
        <v>36495</v>
      </c>
      <c r="B292" s="20">
        <v>1.6879999999999999</v>
      </c>
      <c r="C292" s="9">
        <v>1.292</v>
      </c>
      <c r="D292" s="9">
        <f t="shared" si="3"/>
        <v>2.3833389289099527</v>
      </c>
    </row>
    <row r="293" spans="1:4" x14ac:dyDescent="0.25">
      <c r="A293" s="10">
        <v>36526</v>
      </c>
      <c r="B293" s="20">
        <v>1.6930000000000001</v>
      </c>
      <c r="C293" s="9">
        <v>1.3560000000000001</v>
      </c>
      <c r="D293" s="9">
        <f t="shared" si="3"/>
        <v>2.4940115865327823</v>
      </c>
    </row>
    <row r="294" spans="1:4" x14ac:dyDescent="0.25">
      <c r="A294" s="10">
        <v>36557</v>
      </c>
      <c r="B294" s="20">
        <v>1.7</v>
      </c>
      <c r="C294" s="9">
        <v>1.4610000000000001</v>
      </c>
      <c r="D294" s="9">
        <f t="shared" si="3"/>
        <v>2.6760672917647064</v>
      </c>
    </row>
    <row r="295" spans="1:4" x14ac:dyDescent="0.25">
      <c r="A295" s="10">
        <v>36586</v>
      </c>
      <c r="B295" s="20">
        <v>1.71</v>
      </c>
      <c r="C295" s="9">
        <v>1.4790000000000001</v>
      </c>
      <c r="D295" s="9">
        <f t="shared" si="3"/>
        <v>2.6931949964912283</v>
      </c>
    </row>
    <row r="296" spans="1:4" x14ac:dyDescent="0.25">
      <c r="A296" s="10">
        <v>36617</v>
      </c>
      <c r="B296" s="20">
        <v>1.7090000000000001</v>
      </c>
      <c r="C296" s="9">
        <v>1.4219999999999999</v>
      </c>
      <c r="D296" s="9">
        <f t="shared" si="3"/>
        <v>2.590915618490345</v>
      </c>
    </row>
    <row r="297" spans="1:4" x14ac:dyDescent="0.25">
      <c r="A297" s="10">
        <v>36647</v>
      </c>
      <c r="B297" s="20">
        <v>1.712</v>
      </c>
      <c r="C297" s="9">
        <v>1.42</v>
      </c>
      <c r="D297" s="9">
        <f t="shared" ref="D297:D360" si="4">C297*$B$605/B297</f>
        <v>2.582737803738318</v>
      </c>
    </row>
    <row r="298" spans="1:4" x14ac:dyDescent="0.25">
      <c r="A298" s="10">
        <v>36678</v>
      </c>
      <c r="B298" s="20">
        <v>1.722</v>
      </c>
      <c r="C298" s="9">
        <v>1.421</v>
      </c>
      <c r="D298" s="9">
        <f t="shared" si="4"/>
        <v>2.5695475934959351</v>
      </c>
    </row>
    <row r="299" spans="1:4" x14ac:dyDescent="0.25">
      <c r="A299" s="10">
        <v>36708</v>
      </c>
      <c r="B299" s="20">
        <v>1.7270000000000001</v>
      </c>
      <c r="C299" s="9">
        <v>1.4339999999999999</v>
      </c>
      <c r="D299" s="9">
        <f t="shared" si="4"/>
        <v>2.5855476687898089</v>
      </c>
    </row>
    <row r="300" spans="1:4" x14ac:dyDescent="0.25">
      <c r="A300" s="10">
        <v>36739</v>
      </c>
      <c r="B300" s="20">
        <v>1.7270000000000001</v>
      </c>
      <c r="C300" s="9">
        <v>1.466</v>
      </c>
      <c r="D300" s="9">
        <f t="shared" si="4"/>
        <v>2.6432446878980889</v>
      </c>
    </row>
    <row r="301" spans="1:4" x14ac:dyDescent="0.25">
      <c r="A301" s="10">
        <v>36770</v>
      </c>
      <c r="B301" s="20">
        <v>1.736</v>
      </c>
      <c r="C301" s="9">
        <v>1.637</v>
      </c>
      <c r="D301" s="9">
        <f t="shared" si="4"/>
        <v>2.9362612511520738</v>
      </c>
    </row>
    <row r="302" spans="1:4" x14ac:dyDescent="0.25">
      <c r="A302" s="10">
        <v>36800</v>
      </c>
      <c r="B302" s="20">
        <v>1.7390000000000001</v>
      </c>
      <c r="C302" s="9">
        <v>1.637</v>
      </c>
      <c r="D302" s="9">
        <f t="shared" si="4"/>
        <v>2.9311958205865438</v>
      </c>
    </row>
    <row r="303" spans="1:4" x14ac:dyDescent="0.25">
      <c r="A303" s="10">
        <v>36831</v>
      </c>
      <c r="B303" s="20">
        <v>1.742</v>
      </c>
      <c r="C303" s="9">
        <v>1.621</v>
      </c>
      <c r="D303" s="9">
        <f t="shared" si="4"/>
        <v>2.8975477359357065</v>
      </c>
    </row>
    <row r="304" spans="1:4" x14ac:dyDescent="0.25">
      <c r="A304" s="10">
        <v>36861</v>
      </c>
      <c r="B304" s="20">
        <v>1.746</v>
      </c>
      <c r="C304" s="9">
        <v>1.5649999999999999</v>
      </c>
      <c r="D304" s="9">
        <f t="shared" si="4"/>
        <v>2.7910385681557845</v>
      </c>
    </row>
    <row r="305" spans="1:4" x14ac:dyDescent="0.25">
      <c r="A305" s="10">
        <v>36892</v>
      </c>
      <c r="B305" s="20">
        <v>1.756</v>
      </c>
      <c r="C305" s="9">
        <v>1.524</v>
      </c>
      <c r="D305" s="9">
        <f t="shared" si="4"/>
        <v>2.7024408109339411</v>
      </c>
    </row>
    <row r="306" spans="1:4" x14ac:dyDescent="0.25">
      <c r="A306" s="10">
        <v>36923</v>
      </c>
      <c r="B306" s="20">
        <v>1.76</v>
      </c>
      <c r="C306" s="9">
        <v>1.492</v>
      </c>
      <c r="D306" s="9">
        <f t="shared" si="4"/>
        <v>2.6396837</v>
      </c>
    </row>
    <row r="307" spans="1:4" x14ac:dyDescent="0.25">
      <c r="A307" s="10">
        <v>36951</v>
      </c>
      <c r="B307" s="20">
        <v>1.7609999999999999</v>
      </c>
      <c r="C307" s="9">
        <v>1.399</v>
      </c>
      <c r="D307" s="9">
        <f t="shared" si="4"/>
        <v>2.4737402407722886</v>
      </c>
    </row>
    <row r="308" spans="1:4" x14ac:dyDescent="0.25">
      <c r="A308" s="10">
        <v>36982</v>
      </c>
      <c r="B308" s="20">
        <v>1.764</v>
      </c>
      <c r="C308" s="9">
        <v>1.4219999999999999</v>
      </c>
      <c r="D308" s="9">
        <f t="shared" si="4"/>
        <v>2.5101331020408164</v>
      </c>
    </row>
    <row r="309" spans="1:4" x14ac:dyDescent="0.25">
      <c r="A309" s="10">
        <v>37012</v>
      </c>
      <c r="B309" s="20">
        <v>1.7729999999999999</v>
      </c>
      <c r="C309" s="9">
        <v>1.496</v>
      </c>
      <c r="D309" s="9">
        <f t="shared" si="4"/>
        <v>2.6273540078962214</v>
      </c>
    </row>
    <row r="310" spans="1:4" x14ac:dyDescent="0.25">
      <c r="A310" s="10">
        <v>37043</v>
      </c>
      <c r="B310" s="20">
        <v>1.7769999999999999</v>
      </c>
      <c r="C310" s="9">
        <v>1.482</v>
      </c>
      <c r="D310" s="9">
        <f t="shared" si="4"/>
        <v>2.5969076826111426</v>
      </c>
    </row>
    <row r="311" spans="1:4" x14ac:dyDescent="0.25">
      <c r="A311" s="10">
        <v>37073</v>
      </c>
      <c r="B311" s="20">
        <v>1.774</v>
      </c>
      <c r="C311" s="9">
        <v>1.375</v>
      </c>
      <c r="D311" s="9">
        <f t="shared" si="4"/>
        <v>2.4134861894024802</v>
      </c>
    </row>
    <row r="312" spans="1:4" x14ac:dyDescent="0.25">
      <c r="A312" s="10">
        <v>37104</v>
      </c>
      <c r="B312" s="20">
        <v>1.774</v>
      </c>
      <c r="C312" s="9">
        <v>1.39</v>
      </c>
      <c r="D312" s="9">
        <f t="shared" si="4"/>
        <v>2.4398151296505071</v>
      </c>
    </row>
    <row r="313" spans="1:4" x14ac:dyDescent="0.25">
      <c r="A313" s="10">
        <v>37135</v>
      </c>
      <c r="B313" s="20">
        <v>1.7809999999999999</v>
      </c>
      <c r="C313" s="9">
        <v>1.4950000000000001</v>
      </c>
      <c r="D313" s="9">
        <f t="shared" si="4"/>
        <v>2.6138039416058398</v>
      </c>
    </row>
    <row r="314" spans="1:4" x14ac:dyDescent="0.25">
      <c r="A314" s="10">
        <v>37165</v>
      </c>
      <c r="B314" s="20">
        <v>1.776</v>
      </c>
      <c r="C314" s="9">
        <v>1.35</v>
      </c>
      <c r="D314" s="9">
        <f t="shared" si="4"/>
        <v>2.3669361486486484</v>
      </c>
    </row>
    <row r="315" spans="1:4" x14ac:dyDescent="0.25">
      <c r="A315" s="10">
        <v>37196</v>
      </c>
      <c r="B315" s="20">
        <v>1.7749999999999999</v>
      </c>
      <c r="C315" s="9">
        <v>1.2589999999999999</v>
      </c>
      <c r="D315" s="9">
        <f t="shared" si="4"/>
        <v>2.208630717746479</v>
      </c>
    </row>
    <row r="316" spans="1:4" x14ac:dyDescent="0.25">
      <c r="A316" s="10">
        <v>37226</v>
      </c>
      <c r="B316" s="20">
        <v>1.774</v>
      </c>
      <c r="C316" s="9">
        <v>1.1679999999999999</v>
      </c>
      <c r="D316" s="9">
        <f t="shared" si="4"/>
        <v>2.050146813979707</v>
      </c>
    </row>
    <row r="317" spans="1:4" x14ac:dyDescent="0.25">
      <c r="A317" s="10">
        <v>37257</v>
      </c>
      <c r="B317" s="20">
        <v>1.7769999999999999</v>
      </c>
      <c r="C317" s="9">
        <v>1.1499999999999999</v>
      </c>
      <c r="D317" s="9">
        <f t="shared" si="4"/>
        <v>2.0151442881260553</v>
      </c>
    </row>
    <row r="318" spans="1:4" x14ac:dyDescent="0.25">
      <c r="A318" s="10">
        <v>37288</v>
      </c>
      <c r="B318" s="20">
        <v>1.78</v>
      </c>
      <c r="C318" s="9">
        <v>1.1519999999999999</v>
      </c>
      <c r="D318" s="9">
        <f t="shared" si="4"/>
        <v>2.0152466696629214</v>
      </c>
    </row>
    <row r="319" spans="1:4" x14ac:dyDescent="0.25">
      <c r="A319" s="10">
        <v>37316</v>
      </c>
      <c r="B319" s="20">
        <v>1.7849999999999999</v>
      </c>
      <c r="C319" s="9">
        <v>1.23</v>
      </c>
      <c r="D319" s="9">
        <f t="shared" si="4"/>
        <v>2.145668504201681</v>
      </c>
    </row>
    <row r="320" spans="1:4" x14ac:dyDescent="0.25">
      <c r="A320" s="10">
        <v>37347</v>
      </c>
      <c r="B320" s="20">
        <v>1.7929999999999999</v>
      </c>
      <c r="C320" s="9">
        <v>1.3089999999999999</v>
      </c>
      <c r="D320" s="9">
        <f t="shared" si="4"/>
        <v>2.2732913128834356</v>
      </c>
    </row>
    <row r="321" spans="1:4" x14ac:dyDescent="0.25">
      <c r="A321" s="10">
        <v>37377</v>
      </c>
      <c r="B321" s="20">
        <v>1.7949999999999999</v>
      </c>
      <c r="C321" s="9">
        <v>1.3049999999999999</v>
      </c>
      <c r="D321" s="9">
        <f t="shared" si="4"/>
        <v>2.2638194874651814</v>
      </c>
    </row>
    <row r="322" spans="1:4" x14ac:dyDescent="0.25">
      <c r="A322" s="10">
        <v>37408</v>
      </c>
      <c r="B322" s="20">
        <v>1.796</v>
      </c>
      <c r="C322" s="9">
        <v>1.286</v>
      </c>
      <c r="D322" s="9">
        <f t="shared" si="4"/>
        <v>2.2296175367483295</v>
      </c>
    </row>
    <row r="323" spans="1:4" x14ac:dyDescent="0.25">
      <c r="A323" s="10">
        <v>37438</v>
      </c>
      <c r="B323" s="20">
        <v>1.8</v>
      </c>
      <c r="C323" s="9">
        <v>1.2989999999999999</v>
      </c>
      <c r="D323" s="9">
        <f t="shared" si="4"/>
        <v>2.2471516466666666</v>
      </c>
    </row>
    <row r="324" spans="1:4" x14ac:dyDescent="0.25">
      <c r="A324" s="10">
        <v>37469</v>
      </c>
      <c r="B324" s="20">
        <v>1.8049999999999999</v>
      </c>
      <c r="C324" s="9">
        <v>1.33</v>
      </c>
      <c r="D324" s="9">
        <f t="shared" si="4"/>
        <v>2.2944054736842108</v>
      </c>
    </row>
    <row r="325" spans="1:4" x14ac:dyDescent="0.25">
      <c r="A325" s="10">
        <v>37500</v>
      </c>
      <c r="B325" s="20">
        <v>1.8080000000000001</v>
      </c>
      <c r="C325" s="9">
        <v>1.411</v>
      </c>
      <c r="D325" s="9">
        <f t="shared" si="4"/>
        <v>2.4301009933628319</v>
      </c>
    </row>
    <row r="326" spans="1:4" x14ac:dyDescent="0.25">
      <c r="A326" s="10">
        <v>37530</v>
      </c>
      <c r="B326" s="20">
        <v>1.8120000000000001</v>
      </c>
      <c r="C326" s="9">
        <v>1.462</v>
      </c>
      <c r="D326" s="9">
        <f t="shared" si="4"/>
        <v>2.5123776114790286</v>
      </c>
    </row>
    <row r="327" spans="1:4" x14ac:dyDescent="0.25">
      <c r="A327" s="10">
        <v>37561</v>
      </c>
      <c r="B327" s="20">
        <v>1.8149999999999999</v>
      </c>
      <c r="C327" s="9">
        <v>1.42</v>
      </c>
      <c r="D327" s="9">
        <f t="shared" si="4"/>
        <v>2.4361692121212122</v>
      </c>
    </row>
    <row r="328" spans="1:4" x14ac:dyDescent="0.25">
      <c r="A328" s="10">
        <v>37591</v>
      </c>
      <c r="B328" s="20">
        <v>1.8180000000000001</v>
      </c>
      <c r="C328" s="9">
        <v>1.4279999999999999</v>
      </c>
      <c r="D328" s="9">
        <f t="shared" si="4"/>
        <v>2.4458513795379537</v>
      </c>
    </row>
    <row r="329" spans="1:4" x14ac:dyDescent="0.25">
      <c r="A329" s="10">
        <v>37622</v>
      </c>
      <c r="B329" s="20">
        <v>1.8260000000000001</v>
      </c>
      <c r="C329" s="9">
        <v>1.488</v>
      </c>
      <c r="D329" s="9">
        <f t="shared" si="4"/>
        <v>2.5374523373493973</v>
      </c>
    </row>
    <row r="330" spans="1:4" x14ac:dyDescent="0.25">
      <c r="A330" s="10">
        <v>37653</v>
      </c>
      <c r="B330" s="20">
        <v>1.8360000000000001</v>
      </c>
      <c r="C330" s="9">
        <v>1.6539999999999999</v>
      </c>
      <c r="D330" s="9">
        <f t="shared" si="4"/>
        <v>2.8051659825708057</v>
      </c>
    </row>
    <row r="331" spans="1:4" x14ac:dyDescent="0.25">
      <c r="A331" s="10">
        <v>37681</v>
      </c>
      <c r="B331" s="20">
        <v>1.839</v>
      </c>
      <c r="C331" s="9">
        <v>1.708</v>
      </c>
      <c r="D331" s="9">
        <f t="shared" si="4"/>
        <v>2.8920238651441004</v>
      </c>
    </row>
    <row r="332" spans="1:4" x14ac:dyDescent="0.25">
      <c r="A332" s="10">
        <v>37712</v>
      </c>
      <c r="B332" s="20">
        <v>1.8320000000000001</v>
      </c>
      <c r="C332" s="9">
        <v>1.5329999999999999</v>
      </c>
      <c r="D332" s="9">
        <f t="shared" si="4"/>
        <v>2.6056280502183404</v>
      </c>
    </row>
    <row r="333" spans="1:4" x14ac:dyDescent="0.25">
      <c r="A333" s="10">
        <v>37742</v>
      </c>
      <c r="B333" s="20">
        <v>1.829</v>
      </c>
      <c r="C333" s="9">
        <v>1.4510000000000001</v>
      </c>
      <c r="D333" s="9">
        <f t="shared" si="4"/>
        <v>2.4702985434663751</v>
      </c>
    </row>
    <row r="334" spans="1:4" x14ac:dyDescent="0.25">
      <c r="A334" s="10">
        <v>37773</v>
      </c>
      <c r="B334" s="20">
        <v>1.831</v>
      </c>
      <c r="C334" s="9">
        <v>1.4239999999999999</v>
      </c>
      <c r="D334" s="9">
        <f t="shared" si="4"/>
        <v>2.4216834866193335</v>
      </c>
    </row>
    <row r="335" spans="1:4" x14ac:dyDescent="0.25">
      <c r="A335" s="10">
        <v>37803</v>
      </c>
      <c r="B335" s="20">
        <v>1.837</v>
      </c>
      <c r="C335" s="9">
        <v>1.4350000000000001</v>
      </c>
      <c r="D335" s="9">
        <f t="shared" si="4"/>
        <v>2.4324195209580841</v>
      </c>
    </row>
    <row r="336" spans="1:4" x14ac:dyDescent="0.25">
      <c r="A336" s="10">
        <v>37834</v>
      </c>
      <c r="B336" s="20">
        <v>1.845</v>
      </c>
      <c r="C336" s="9">
        <v>1.4850000000000001</v>
      </c>
      <c r="D336" s="9">
        <f t="shared" si="4"/>
        <v>2.5062582439024395</v>
      </c>
    </row>
    <row r="337" spans="1:4" x14ac:dyDescent="0.25">
      <c r="A337" s="10">
        <v>37865</v>
      </c>
      <c r="B337" s="20">
        <v>1.851</v>
      </c>
      <c r="C337" s="9">
        <v>1.4610000000000001</v>
      </c>
      <c r="D337" s="9">
        <f t="shared" si="4"/>
        <v>2.4577603435980553</v>
      </c>
    </row>
    <row r="338" spans="1:4" x14ac:dyDescent="0.25">
      <c r="A338" s="10">
        <v>37895</v>
      </c>
      <c r="B338" s="20">
        <v>1.849</v>
      </c>
      <c r="C338" s="9">
        <v>1.4810000000000001</v>
      </c>
      <c r="D338" s="9">
        <f t="shared" si="4"/>
        <v>2.4941001168199031</v>
      </c>
    </row>
    <row r="339" spans="1:4" x14ac:dyDescent="0.25">
      <c r="A339" s="10">
        <v>37926</v>
      </c>
      <c r="B339" s="20">
        <v>1.85</v>
      </c>
      <c r="C339" s="9">
        <v>1.482</v>
      </c>
      <c r="D339" s="9">
        <f t="shared" si="4"/>
        <v>2.4944351091891894</v>
      </c>
    </row>
    <row r="340" spans="1:4" x14ac:dyDescent="0.25">
      <c r="A340" s="10">
        <v>37956</v>
      </c>
      <c r="B340" s="20">
        <v>1.855</v>
      </c>
      <c r="C340" s="9">
        <v>1.49</v>
      </c>
      <c r="D340" s="9">
        <f t="shared" si="4"/>
        <v>2.5011405067385444</v>
      </c>
    </row>
    <row r="341" spans="1:4" x14ac:dyDescent="0.25">
      <c r="A341" s="10">
        <v>37987</v>
      </c>
      <c r="B341" s="20">
        <v>1.863</v>
      </c>
      <c r="C341" s="9">
        <v>1.5509999999999999</v>
      </c>
      <c r="D341" s="9">
        <f t="shared" si="4"/>
        <v>2.5923562190016103</v>
      </c>
    </row>
    <row r="342" spans="1:4" x14ac:dyDescent="0.25">
      <c r="A342" s="10">
        <v>38018</v>
      </c>
      <c r="B342" s="20">
        <v>1.867</v>
      </c>
      <c r="C342" s="9">
        <v>1.5820000000000001</v>
      </c>
      <c r="D342" s="9">
        <f t="shared" si="4"/>
        <v>2.6385048484199252</v>
      </c>
    </row>
    <row r="343" spans="1:4" x14ac:dyDescent="0.25">
      <c r="A343" s="10">
        <v>38047</v>
      </c>
      <c r="B343" s="20">
        <v>1.871</v>
      </c>
      <c r="C343" s="9">
        <v>1.629</v>
      </c>
      <c r="D343" s="9">
        <f t="shared" si="4"/>
        <v>2.7110843634420094</v>
      </c>
    </row>
    <row r="344" spans="1:4" x14ac:dyDescent="0.25">
      <c r="A344" s="10">
        <v>38078</v>
      </c>
      <c r="B344" s="20">
        <v>1.8740000000000001</v>
      </c>
      <c r="C344" s="9">
        <v>1.6919999999999999</v>
      </c>
      <c r="D344" s="9">
        <f t="shared" si="4"/>
        <v>2.8114250330843111</v>
      </c>
    </row>
    <row r="345" spans="1:4" x14ac:dyDescent="0.25">
      <c r="A345" s="10">
        <v>38108</v>
      </c>
      <c r="B345" s="20">
        <v>1.8819999999999999</v>
      </c>
      <c r="C345" s="9">
        <v>1.746</v>
      </c>
      <c r="D345" s="9">
        <f t="shared" si="4"/>
        <v>2.8888191583421894</v>
      </c>
    </row>
    <row r="346" spans="1:4" x14ac:dyDescent="0.25">
      <c r="A346" s="10">
        <v>38139</v>
      </c>
      <c r="B346" s="20">
        <v>1.889</v>
      </c>
      <c r="C346" s="9">
        <v>1.7110000000000001</v>
      </c>
      <c r="D346" s="9">
        <f t="shared" si="4"/>
        <v>2.8204200084700903</v>
      </c>
    </row>
    <row r="347" spans="1:4" x14ac:dyDescent="0.25">
      <c r="A347" s="10">
        <v>38169</v>
      </c>
      <c r="B347" s="20">
        <v>1.891</v>
      </c>
      <c r="C347" s="9">
        <v>1.7390000000000001</v>
      </c>
      <c r="D347" s="9">
        <f t="shared" si="4"/>
        <v>2.8635435240613436</v>
      </c>
    </row>
    <row r="348" spans="1:4" x14ac:dyDescent="0.25">
      <c r="A348" s="10">
        <v>38200</v>
      </c>
      <c r="B348" s="20">
        <v>1.8919999999999999</v>
      </c>
      <c r="C348" s="9">
        <v>1.833</v>
      </c>
      <c r="D348" s="9">
        <f t="shared" si="4"/>
        <v>3.0167343488372094</v>
      </c>
    </row>
    <row r="349" spans="1:4" x14ac:dyDescent="0.25">
      <c r="A349" s="10">
        <v>38231</v>
      </c>
      <c r="B349" s="20">
        <v>1.8979999999999999</v>
      </c>
      <c r="C349" s="9">
        <v>1.917</v>
      </c>
      <c r="D349" s="9">
        <f t="shared" si="4"/>
        <v>3.1450071717597474</v>
      </c>
    </row>
    <row r="350" spans="1:4" x14ac:dyDescent="0.25">
      <c r="A350" s="10">
        <v>38261</v>
      </c>
      <c r="B350" s="20">
        <v>1.9079999999999999</v>
      </c>
      <c r="C350" s="9">
        <v>2.1339999999999999</v>
      </c>
      <c r="D350" s="9">
        <f t="shared" si="4"/>
        <v>3.4826656310272539</v>
      </c>
    </row>
    <row r="351" spans="1:4" x14ac:dyDescent="0.25">
      <c r="A351" s="10">
        <v>38292</v>
      </c>
      <c r="B351" s="20">
        <v>1.917</v>
      </c>
      <c r="C351" s="9">
        <v>2.1469999999999998</v>
      </c>
      <c r="D351" s="9">
        <f t="shared" si="4"/>
        <v>3.4874313468961917</v>
      </c>
    </row>
    <row r="352" spans="1:4" x14ac:dyDescent="0.25">
      <c r="A352" s="10">
        <v>38322</v>
      </c>
      <c r="B352" s="20">
        <v>1.917</v>
      </c>
      <c r="C352" s="9">
        <v>2.0089999999999999</v>
      </c>
      <c r="D352" s="9">
        <f t="shared" si="4"/>
        <v>3.2632741387584767</v>
      </c>
    </row>
    <row r="353" spans="1:4" x14ac:dyDescent="0.25">
      <c r="A353" s="10">
        <v>38353</v>
      </c>
      <c r="B353" s="20">
        <v>1.9159999999999999</v>
      </c>
      <c r="C353" s="9">
        <v>1.9588000000000001</v>
      </c>
      <c r="D353" s="9">
        <f t="shared" si="4"/>
        <v>3.1833935056367433</v>
      </c>
    </row>
    <row r="354" spans="1:4" x14ac:dyDescent="0.25">
      <c r="A354" s="10">
        <v>38384</v>
      </c>
      <c r="B354" s="20">
        <v>1.9239999999999999</v>
      </c>
      <c r="C354" s="9">
        <v>2.0267499999999998</v>
      </c>
      <c r="D354" s="9">
        <f t="shared" si="4"/>
        <v>3.2801284371101871</v>
      </c>
    </row>
    <row r="355" spans="1:4" x14ac:dyDescent="0.25">
      <c r="A355" s="10">
        <v>38412</v>
      </c>
      <c r="B355" s="20">
        <v>1.931</v>
      </c>
      <c r="C355" s="9">
        <v>2.2137500000000001</v>
      </c>
      <c r="D355" s="9">
        <f t="shared" si="4"/>
        <v>3.5697847980321078</v>
      </c>
    </row>
    <row r="356" spans="1:4" x14ac:dyDescent="0.25">
      <c r="A356" s="10">
        <v>38443</v>
      </c>
      <c r="B356" s="20">
        <v>1.9370000000000001</v>
      </c>
      <c r="C356" s="9">
        <v>2.29175</v>
      </c>
      <c r="D356" s="9">
        <f t="shared" si="4"/>
        <v>3.6841164961280328</v>
      </c>
    </row>
    <row r="357" spans="1:4" x14ac:dyDescent="0.25">
      <c r="A357" s="10">
        <v>38473</v>
      </c>
      <c r="B357" s="20">
        <v>1.9359999999999999</v>
      </c>
      <c r="C357" s="9">
        <v>2.1987999999999999</v>
      </c>
      <c r="D357" s="9">
        <f t="shared" si="4"/>
        <v>3.5365199363636362</v>
      </c>
    </row>
    <row r="358" spans="1:4" x14ac:dyDescent="0.25">
      <c r="A358" s="10">
        <v>38504</v>
      </c>
      <c r="B358" s="20">
        <v>1.9370000000000001</v>
      </c>
      <c r="C358" s="9">
        <v>2.2897500000000002</v>
      </c>
      <c r="D358" s="9">
        <f t="shared" si="4"/>
        <v>3.6809013840991223</v>
      </c>
    </row>
    <row r="359" spans="1:4" x14ac:dyDescent="0.25">
      <c r="A359" s="10">
        <v>38534</v>
      </c>
      <c r="B359" s="20">
        <v>1.9490000000000001</v>
      </c>
      <c r="C359" s="9">
        <v>2.3725000000000001</v>
      </c>
      <c r="D359" s="9">
        <f t="shared" si="4"/>
        <v>3.7904442842483328</v>
      </c>
    </row>
    <row r="360" spans="1:4" x14ac:dyDescent="0.25">
      <c r="A360" s="10">
        <v>38565</v>
      </c>
      <c r="B360" s="20">
        <v>1.9610000000000001</v>
      </c>
      <c r="C360" s="9">
        <v>2.5</v>
      </c>
      <c r="D360" s="9">
        <f t="shared" si="4"/>
        <v>3.9697042325344207</v>
      </c>
    </row>
    <row r="361" spans="1:4" x14ac:dyDescent="0.25">
      <c r="A361" s="10">
        <v>38596</v>
      </c>
      <c r="B361" s="20">
        <v>1.988</v>
      </c>
      <c r="C361" s="9">
        <v>2.8187500000000001</v>
      </c>
      <c r="D361" s="9">
        <f t="shared" ref="D361:D424" si="5">C361*$B$605/B361</f>
        <v>4.4150529300804831</v>
      </c>
    </row>
    <row r="362" spans="1:4" x14ac:dyDescent="0.25">
      <c r="A362" s="10">
        <v>38626</v>
      </c>
      <c r="B362" s="20">
        <v>1.9910000000000001</v>
      </c>
      <c r="C362" s="9">
        <v>3.0950000000000002</v>
      </c>
      <c r="D362" s="9">
        <f t="shared" si="5"/>
        <v>4.8404432044198895</v>
      </c>
    </row>
    <row r="363" spans="1:4" x14ac:dyDescent="0.25">
      <c r="A363" s="10">
        <v>38657</v>
      </c>
      <c r="B363" s="20">
        <v>1.9810000000000001</v>
      </c>
      <c r="C363" s="9">
        <v>2.573</v>
      </c>
      <c r="D363" s="9">
        <f t="shared" si="5"/>
        <v>4.0443715436648153</v>
      </c>
    </row>
    <row r="364" spans="1:4" x14ac:dyDescent="0.25">
      <c r="A364" s="10">
        <v>38687</v>
      </c>
      <c r="B364" s="20">
        <v>1.9810000000000001</v>
      </c>
      <c r="C364" s="9">
        <v>2.4427500000000002</v>
      </c>
      <c r="D364" s="9">
        <f t="shared" si="5"/>
        <v>3.839638005552751</v>
      </c>
    </row>
    <row r="365" spans="1:4" x14ac:dyDescent="0.25">
      <c r="A365" s="10">
        <v>38718</v>
      </c>
      <c r="B365" s="20">
        <v>1.9930000000000001</v>
      </c>
      <c r="C365" s="9">
        <v>2.4674</v>
      </c>
      <c r="D365" s="9">
        <f t="shared" si="5"/>
        <v>3.8550320854992473</v>
      </c>
    </row>
    <row r="366" spans="1:4" x14ac:dyDescent="0.25">
      <c r="A366" s="10">
        <v>38749</v>
      </c>
      <c r="B366" s="20">
        <v>1.994</v>
      </c>
      <c r="C366" s="9">
        <v>2.47525</v>
      </c>
      <c r="D366" s="9">
        <f t="shared" si="5"/>
        <v>3.865357351554664</v>
      </c>
    </row>
    <row r="367" spans="1:4" x14ac:dyDescent="0.25">
      <c r="A367" s="10">
        <v>38777</v>
      </c>
      <c r="B367" s="20">
        <v>1.9970000000000001</v>
      </c>
      <c r="C367" s="9">
        <v>2.5585</v>
      </c>
      <c r="D367" s="9">
        <f t="shared" si="5"/>
        <v>3.9893587411116673</v>
      </c>
    </row>
    <row r="368" spans="1:4" x14ac:dyDescent="0.25">
      <c r="A368" s="10">
        <v>38808</v>
      </c>
      <c r="B368" s="20">
        <v>2.0070000000000001</v>
      </c>
      <c r="C368" s="9">
        <v>2.7280000000000002</v>
      </c>
      <c r="D368" s="9">
        <f t="shared" si="5"/>
        <v>4.2324586985550567</v>
      </c>
    </row>
    <row r="369" spans="1:4" x14ac:dyDescent="0.25">
      <c r="A369" s="10">
        <v>38838</v>
      </c>
      <c r="B369" s="20">
        <v>2.0129999999999999</v>
      </c>
      <c r="C369" s="9">
        <v>2.8965999999999998</v>
      </c>
      <c r="D369" s="9">
        <f t="shared" si="5"/>
        <v>4.480644489617486</v>
      </c>
    </row>
    <row r="370" spans="1:4" x14ac:dyDescent="0.25">
      <c r="A370" s="10">
        <v>38869</v>
      </c>
      <c r="B370" s="20">
        <v>2.0179999999999998</v>
      </c>
      <c r="C370" s="9">
        <v>2.8975</v>
      </c>
      <c r="D370" s="9">
        <f t="shared" si="5"/>
        <v>4.4709315213082261</v>
      </c>
    </row>
    <row r="371" spans="1:4" x14ac:dyDescent="0.25">
      <c r="A371" s="10">
        <v>38899</v>
      </c>
      <c r="B371" s="20">
        <v>2.0289999999999999</v>
      </c>
      <c r="C371" s="9">
        <v>2.9336000000000002</v>
      </c>
      <c r="D371" s="9">
        <f t="shared" si="5"/>
        <v>4.5020942777723016</v>
      </c>
    </row>
    <row r="372" spans="1:4" x14ac:dyDescent="0.25">
      <c r="A372" s="10">
        <v>38930</v>
      </c>
      <c r="B372" s="20">
        <v>2.0379999999999998</v>
      </c>
      <c r="C372" s="9">
        <v>3.0449999999999999</v>
      </c>
      <c r="D372" s="9">
        <f t="shared" si="5"/>
        <v>4.6524193424926406</v>
      </c>
    </row>
    <row r="373" spans="1:4" x14ac:dyDescent="0.25">
      <c r="A373" s="10">
        <v>38961</v>
      </c>
      <c r="B373" s="20">
        <v>2.028</v>
      </c>
      <c r="C373" s="9">
        <v>2.7829999999999999</v>
      </c>
      <c r="D373" s="9">
        <f t="shared" si="5"/>
        <v>4.2730796785009861</v>
      </c>
    </row>
    <row r="374" spans="1:4" x14ac:dyDescent="0.25">
      <c r="A374" s="10">
        <v>38991</v>
      </c>
      <c r="B374" s="20">
        <v>2.0190000000000001</v>
      </c>
      <c r="C374" s="9">
        <v>2.5192000000000001</v>
      </c>
      <c r="D374" s="9">
        <f t="shared" si="5"/>
        <v>3.8852776875681028</v>
      </c>
    </row>
    <row r="375" spans="1:4" x14ac:dyDescent="0.25">
      <c r="A375" s="10">
        <v>39022</v>
      </c>
      <c r="B375" s="20">
        <v>2.02</v>
      </c>
      <c r="C375" s="9">
        <v>2.5445000000000002</v>
      </c>
      <c r="D375" s="9">
        <f t="shared" si="5"/>
        <v>3.9223543079207923</v>
      </c>
    </row>
    <row r="376" spans="1:4" x14ac:dyDescent="0.25">
      <c r="A376" s="10">
        <v>39052</v>
      </c>
      <c r="B376" s="20">
        <v>2.0310000000000001</v>
      </c>
      <c r="C376" s="9">
        <v>2.6102500000000002</v>
      </c>
      <c r="D376" s="9">
        <f t="shared" si="5"/>
        <v>4.0019155189561788</v>
      </c>
    </row>
    <row r="377" spans="1:4" x14ac:dyDescent="0.25">
      <c r="A377" s="10">
        <v>39083</v>
      </c>
      <c r="B377" s="20">
        <v>2.03437</v>
      </c>
      <c r="C377" s="9">
        <v>2.4845999999999999</v>
      </c>
      <c r="D377" s="9">
        <f t="shared" si="5"/>
        <v>3.8029645175656346</v>
      </c>
    </row>
    <row r="378" spans="1:4" x14ac:dyDescent="0.25">
      <c r="A378" s="10">
        <v>39114</v>
      </c>
      <c r="B378" s="20">
        <v>2.0422600000000002</v>
      </c>
      <c r="C378" s="9">
        <v>2.4882499999999999</v>
      </c>
      <c r="D378" s="9">
        <f t="shared" si="5"/>
        <v>3.7938374286329846</v>
      </c>
    </row>
    <row r="379" spans="1:4" x14ac:dyDescent="0.25">
      <c r="A379" s="10">
        <v>39142</v>
      </c>
      <c r="B379" s="20">
        <v>2.05288</v>
      </c>
      <c r="C379" s="9">
        <v>2.6669999999999998</v>
      </c>
      <c r="D379" s="9">
        <f t="shared" si="5"/>
        <v>4.0453414773391527</v>
      </c>
    </row>
    <row r="380" spans="1:4" x14ac:dyDescent="0.25">
      <c r="A380" s="10">
        <v>39173</v>
      </c>
      <c r="B380" s="20">
        <v>2.05904</v>
      </c>
      <c r="C380" s="9">
        <v>2.8338000000000001</v>
      </c>
      <c r="D380" s="9">
        <f t="shared" si="5"/>
        <v>4.2854866621338106</v>
      </c>
    </row>
    <row r="381" spans="1:4" x14ac:dyDescent="0.25">
      <c r="A381" s="10">
        <v>39203</v>
      </c>
      <c r="B381" s="20">
        <v>2.0675500000000002</v>
      </c>
      <c r="C381" s="9">
        <v>2.7962500000000001</v>
      </c>
      <c r="D381" s="9">
        <f t="shared" si="5"/>
        <v>4.2112954535561409</v>
      </c>
    </row>
    <row r="382" spans="1:4" x14ac:dyDescent="0.25">
      <c r="A382" s="10">
        <v>39234</v>
      </c>
      <c r="B382" s="20">
        <v>2.0723400000000001</v>
      </c>
      <c r="C382" s="9">
        <v>2.80775</v>
      </c>
      <c r="D382" s="9">
        <f t="shared" si="5"/>
        <v>4.2188410342897402</v>
      </c>
    </row>
    <row r="383" spans="1:4" x14ac:dyDescent="0.25">
      <c r="A383" s="10">
        <v>39264</v>
      </c>
      <c r="B383" s="20">
        <v>2.0760299999999998</v>
      </c>
      <c r="C383" s="9">
        <v>2.8683999999999998</v>
      </c>
      <c r="D383" s="9">
        <f t="shared" si="5"/>
        <v>4.3023112297991846</v>
      </c>
    </row>
    <row r="384" spans="1:4" x14ac:dyDescent="0.25">
      <c r="A384" s="10">
        <v>39295</v>
      </c>
      <c r="B384" s="20">
        <v>2.07667</v>
      </c>
      <c r="C384" s="9">
        <v>2.8690000000000002</v>
      </c>
      <c r="D384" s="9">
        <f t="shared" si="5"/>
        <v>4.3018849812440116</v>
      </c>
    </row>
    <row r="385" spans="1:4" x14ac:dyDescent="0.25">
      <c r="A385" s="10">
        <v>39326</v>
      </c>
      <c r="B385" s="20">
        <v>2.0854699999999999</v>
      </c>
      <c r="C385" s="9">
        <v>2.9532500000000002</v>
      </c>
      <c r="D385" s="9">
        <f t="shared" si="5"/>
        <v>4.4095269493207772</v>
      </c>
    </row>
    <row r="386" spans="1:4" x14ac:dyDescent="0.25">
      <c r="A386" s="10">
        <v>39356</v>
      </c>
      <c r="B386" s="20">
        <v>2.0918999999999999</v>
      </c>
      <c r="C386" s="9">
        <v>3.0746000000000002</v>
      </c>
      <c r="D386" s="9">
        <f t="shared" si="5"/>
        <v>4.5766050794015021</v>
      </c>
    </row>
    <row r="387" spans="1:4" x14ac:dyDescent="0.25">
      <c r="A387" s="10">
        <v>39387</v>
      </c>
      <c r="B387" s="20">
        <v>2.1083400000000001</v>
      </c>
      <c r="C387" s="9">
        <v>3.3955000000000002</v>
      </c>
      <c r="D387" s="9">
        <f t="shared" si="5"/>
        <v>5.0148600975174782</v>
      </c>
    </row>
    <row r="388" spans="1:4" x14ac:dyDescent="0.25">
      <c r="A388" s="10">
        <v>39417</v>
      </c>
      <c r="B388" s="20">
        <v>2.1144500000000002</v>
      </c>
      <c r="C388" s="9">
        <v>3.3405999999999998</v>
      </c>
      <c r="D388" s="9">
        <f t="shared" si="5"/>
        <v>4.9195206988105653</v>
      </c>
    </row>
    <row r="389" spans="1:4" x14ac:dyDescent="0.25">
      <c r="A389" s="10">
        <v>39448</v>
      </c>
      <c r="B389" s="20">
        <v>2.12174</v>
      </c>
      <c r="C389" s="9">
        <v>3.30775</v>
      </c>
      <c r="D389" s="9">
        <f t="shared" si="5"/>
        <v>4.8544077167796242</v>
      </c>
    </row>
    <row r="390" spans="1:4" x14ac:dyDescent="0.25">
      <c r="A390" s="10">
        <v>39479</v>
      </c>
      <c r="B390" s="20">
        <v>2.1268699999999998</v>
      </c>
      <c r="C390" s="9">
        <v>3.3769999999999998</v>
      </c>
      <c r="D390" s="9">
        <f t="shared" si="5"/>
        <v>4.9440841104533897</v>
      </c>
    </row>
    <row r="391" spans="1:4" x14ac:dyDescent="0.25">
      <c r="A391" s="10">
        <v>39508</v>
      </c>
      <c r="B391" s="20">
        <v>2.1344799999999999</v>
      </c>
      <c r="C391" s="9">
        <v>3.8807999999999998</v>
      </c>
      <c r="D391" s="9">
        <f t="shared" si="5"/>
        <v>5.6614139035268538</v>
      </c>
    </row>
    <row r="392" spans="1:4" x14ac:dyDescent="0.25">
      <c r="A392" s="10">
        <v>39539</v>
      </c>
      <c r="B392" s="20">
        <v>2.1394199999999999</v>
      </c>
      <c r="C392" s="9">
        <v>4.0834999999999999</v>
      </c>
      <c r="D392" s="9">
        <f t="shared" si="5"/>
        <v>5.9433628301128349</v>
      </c>
    </row>
    <row r="393" spans="1:4" x14ac:dyDescent="0.25">
      <c r="A393" s="10">
        <v>39569</v>
      </c>
      <c r="B393" s="20">
        <v>2.1520800000000002</v>
      </c>
      <c r="C393" s="9">
        <v>4.4249999999999998</v>
      </c>
      <c r="D393" s="9">
        <f t="shared" si="5"/>
        <v>6.402514915802386</v>
      </c>
    </row>
    <row r="394" spans="1:4" x14ac:dyDescent="0.25">
      <c r="A394" s="10">
        <v>39600</v>
      </c>
      <c r="B394" s="20">
        <v>2.1746300000000001</v>
      </c>
      <c r="C394" s="9">
        <v>4.6768000000000001</v>
      </c>
      <c r="D394" s="9">
        <f t="shared" si="5"/>
        <v>6.696674011119133</v>
      </c>
    </row>
    <row r="395" spans="1:4" x14ac:dyDescent="0.25">
      <c r="A395" s="10">
        <v>39630</v>
      </c>
      <c r="B395" s="20">
        <v>2.1901600000000001</v>
      </c>
      <c r="C395" s="9">
        <v>4.7030000000000003</v>
      </c>
      <c r="D395" s="9">
        <f t="shared" si="5"/>
        <v>6.6864387569857904</v>
      </c>
    </row>
    <row r="396" spans="1:4" x14ac:dyDescent="0.25">
      <c r="A396" s="10">
        <v>39661</v>
      </c>
      <c r="B396" s="20">
        <v>2.1869000000000001</v>
      </c>
      <c r="C396" s="9">
        <v>4.3017500000000002</v>
      </c>
      <c r="D396" s="9">
        <f t="shared" si="5"/>
        <v>6.1250830001371801</v>
      </c>
    </row>
    <row r="397" spans="1:4" x14ac:dyDescent="0.25">
      <c r="A397" s="10">
        <v>39692</v>
      </c>
      <c r="B397" s="20">
        <v>2.1887699999999999</v>
      </c>
      <c r="C397" s="9">
        <v>4.024</v>
      </c>
      <c r="D397" s="9">
        <f t="shared" si="5"/>
        <v>5.7247111683731049</v>
      </c>
    </row>
    <row r="398" spans="1:4" x14ac:dyDescent="0.25">
      <c r="A398" s="10">
        <v>39722</v>
      </c>
      <c r="B398" s="20">
        <v>2.16995</v>
      </c>
      <c r="C398" s="9">
        <v>3.5760000000000001</v>
      </c>
      <c r="D398" s="9">
        <f t="shared" si="5"/>
        <v>5.1314903735109105</v>
      </c>
    </row>
    <row r="399" spans="1:4" x14ac:dyDescent="0.25">
      <c r="A399" s="10">
        <v>39753</v>
      </c>
      <c r="B399" s="20">
        <v>2.1315300000000001</v>
      </c>
      <c r="C399" s="9">
        <v>2.8762500000000002</v>
      </c>
      <c r="D399" s="9">
        <f t="shared" si="5"/>
        <v>4.201756857750067</v>
      </c>
    </row>
    <row r="400" spans="1:4" x14ac:dyDescent="0.25">
      <c r="A400" s="10">
        <v>39783</v>
      </c>
      <c r="B400" s="20">
        <v>2.1139800000000002</v>
      </c>
      <c r="C400" s="9">
        <v>2.4489999999999998</v>
      </c>
      <c r="D400" s="9">
        <f t="shared" si="5"/>
        <v>3.6073114996357574</v>
      </c>
    </row>
    <row r="401" spans="1:4" x14ac:dyDescent="0.25">
      <c r="A401" s="10">
        <v>39814</v>
      </c>
      <c r="B401" s="20">
        <v>2.1193300000000002</v>
      </c>
      <c r="C401" s="9">
        <v>2.2922500000000001</v>
      </c>
      <c r="D401" s="9">
        <f t="shared" si="5"/>
        <v>3.3678995583509881</v>
      </c>
    </row>
    <row r="402" spans="1:4" x14ac:dyDescent="0.25">
      <c r="A402" s="10">
        <v>39845</v>
      </c>
      <c r="B402" s="20">
        <v>2.1270500000000001</v>
      </c>
      <c r="C402" s="9">
        <v>2.1952500000000001</v>
      </c>
      <c r="D402" s="9">
        <f t="shared" si="5"/>
        <v>3.2136755031616557</v>
      </c>
    </row>
    <row r="403" spans="1:4" x14ac:dyDescent="0.25">
      <c r="A403" s="10">
        <v>39873</v>
      </c>
      <c r="B403" s="20">
        <v>2.1249500000000001</v>
      </c>
      <c r="C403" s="9">
        <v>2.0920000000000001</v>
      </c>
      <c r="D403" s="9">
        <f t="shared" si="5"/>
        <v>3.0655520892256289</v>
      </c>
    </row>
    <row r="404" spans="1:4" x14ac:dyDescent="0.25">
      <c r="A404" s="10">
        <v>39904</v>
      </c>
      <c r="B404" s="20">
        <v>2.1270899999999999</v>
      </c>
      <c r="C404" s="9">
        <v>2.2197499999999999</v>
      </c>
      <c r="D404" s="9">
        <f t="shared" si="5"/>
        <v>3.2494804925978684</v>
      </c>
    </row>
    <row r="405" spans="1:4" x14ac:dyDescent="0.25">
      <c r="A405" s="10">
        <v>39934</v>
      </c>
      <c r="B405" s="20">
        <v>2.13022</v>
      </c>
      <c r="C405" s="9">
        <v>2.2265000000000001</v>
      </c>
      <c r="D405" s="9">
        <f t="shared" si="5"/>
        <v>3.2545726985945116</v>
      </c>
    </row>
    <row r="406" spans="1:4" x14ac:dyDescent="0.25">
      <c r="A406" s="10">
        <v>39965</v>
      </c>
      <c r="B406" s="20">
        <v>2.1478999999999999</v>
      </c>
      <c r="C406" s="9">
        <v>2.5291999999999999</v>
      </c>
      <c r="D406" s="9">
        <f t="shared" si="5"/>
        <v>3.6666111137390009</v>
      </c>
    </row>
    <row r="407" spans="1:4" x14ac:dyDescent="0.25">
      <c r="A407" s="10">
        <v>39995</v>
      </c>
      <c r="B407" s="20">
        <v>2.1472600000000002</v>
      </c>
      <c r="C407" s="9">
        <v>2.54</v>
      </c>
      <c r="D407" s="9">
        <f t="shared" si="5"/>
        <v>3.6833655169844359</v>
      </c>
    </row>
    <row r="408" spans="1:4" x14ac:dyDescent="0.25">
      <c r="A408" s="10">
        <v>40026</v>
      </c>
      <c r="B408" s="20">
        <v>2.1544500000000002</v>
      </c>
      <c r="C408" s="9">
        <v>2.6337999999999999</v>
      </c>
      <c r="D408" s="9">
        <f t="shared" si="5"/>
        <v>3.806642649771403</v>
      </c>
    </row>
    <row r="409" spans="1:4" x14ac:dyDescent="0.25">
      <c r="A409" s="10">
        <v>40057</v>
      </c>
      <c r="B409" s="20">
        <v>2.1586099999999999</v>
      </c>
      <c r="C409" s="9">
        <v>2.6259999999999999</v>
      </c>
      <c r="D409" s="9">
        <f t="shared" si="5"/>
        <v>3.7880549687067138</v>
      </c>
    </row>
    <row r="410" spans="1:4" x14ac:dyDescent="0.25">
      <c r="A410" s="10">
        <v>40087</v>
      </c>
      <c r="B410" s="20">
        <v>2.1650900000000002</v>
      </c>
      <c r="C410" s="9">
        <v>2.6720000000000002</v>
      </c>
      <c r="D410" s="9">
        <f t="shared" si="5"/>
        <v>3.8428747959669107</v>
      </c>
    </row>
    <row r="411" spans="1:4" x14ac:dyDescent="0.25">
      <c r="A411" s="10">
        <v>40118</v>
      </c>
      <c r="B411" s="20">
        <v>2.1723400000000002</v>
      </c>
      <c r="C411" s="9">
        <v>2.7921999999999998</v>
      </c>
      <c r="D411" s="9">
        <f t="shared" si="5"/>
        <v>4.0023444208549304</v>
      </c>
    </row>
    <row r="412" spans="1:4" x14ac:dyDescent="0.25">
      <c r="A412" s="10">
        <v>40148</v>
      </c>
      <c r="B412" s="20">
        <v>2.17347</v>
      </c>
      <c r="C412" s="9">
        <v>2.7444999999999999</v>
      </c>
      <c r="D412" s="9">
        <f t="shared" si="5"/>
        <v>3.931925861410555</v>
      </c>
    </row>
    <row r="413" spans="1:4" x14ac:dyDescent="0.25">
      <c r="A413" s="10">
        <v>40179</v>
      </c>
      <c r="B413" s="20">
        <v>2.1748799999999999</v>
      </c>
      <c r="C413" s="9">
        <v>2.8447499999999999</v>
      </c>
      <c r="D413" s="9">
        <f t="shared" si="5"/>
        <v>4.0729074528249836</v>
      </c>
    </row>
    <row r="414" spans="1:4" x14ac:dyDescent="0.25">
      <c r="A414" s="10">
        <v>40210</v>
      </c>
      <c r="B414" s="20">
        <v>2.1728100000000001</v>
      </c>
      <c r="C414" s="9">
        <v>2.7845</v>
      </c>
      <c r="D414" s="9">
        <f t="shared" si="5"/>
        <v>3.9904438685388968</v>
      </c>
    </row>
    <row r="415" spans="1:4" x14ac:dyDescent="0.25">
      <c r="A415" s="10">
        <v>40238</v>
      </c>
      <c r="B415" s="20">
        <v>2.17353</v>
      </c>
      <c r="C415" s="9">
        <v>2.9148000000000001</v>
      </c>
      <c r="D415" s="9">
        <f t="shared" si="5"/>
        <v>4.1757919940373496</v>
      </c>
    </row>
    <row r="416" spans="1:4" x14ac:dyDescent="0.25">
      <c r="A416" s="10">
        <v>40269</v>
      </c>
      <c r="B416" s="20">
        <v>2.1740300000000001</v>
      </c>
      <c r="C416" s="9">
        <v>3.0590000000000002</v>
      </c>
      <c r="D416" s="9">
        <f t="shared" si="5"/>
        <v>4.3813674714700346</v>
      </c>
    </row>
    <row r="417" spans="1:4" x14ac:dyDescent="0.25">
      <c r="A417" s="10">
        <v>40299</v>
      </c>
      <c r="B417" s="20">
        <v>2.1728999999999998</v>
      </c>
      <c r="C417" s="9">
        <v>3.0688</v>
      </c>
      <c r="D417" s="9">
        <f t="shared" si="5"/>
        <v>4.397689685121267</v>
      </c>
    </row>
    <row r="418" spans="1:4" x14ac:dyDescent="0.25">
      <c r="A418" s="10">
        <v>40330</v>
      </c>
      <c r="B418" s="20">
        <v>2.1719900000000001</v>
      </c>
      <c r="C418" s="9">
        <v>2.9477500000000001</v>
      </c>
      <c r="D418" s="9">
        <f t="shared" si="5"/>
        <v>4.2259909433284681</v>
      </c>
    </row>
    <row r="419" spans="1:4" x14ac:dyDescent="0.25">
      <c r="A419" s="10">
        <v>40360</v>
      </c>
      <c r="B419" s="20">
        <v>2.17605</v>
      </c>
      <c r="C419" s="9">
        <v>2.9112499999999999</v>
      </c>
      <c r="D419" s="9">
        <f t="shared" si="5"/>
        <v>4.1658762689276436</v>
      </c>
    </row>
    <row r="420" spans="1:4" x14ac:dyDescent="0.25">
      <c r="A420" s="10">
        <v>40391</v>
      </c>
      <c r="B420" s="20">
        <v>2.17923</v>
      </c>
      <c r="C420" s="9">
        <v>2.9586000000000001</v>
      </c>
      <c r="D420" s="9">
        <f t="shared" si="5"/>
        <v>4.2274542795391037</v>
      </c>
    </row>
    <row r="421" spans="1:4" x14ac:dyDescent="0.25">
      <c r="A421" s="10">
        <v>40422</v>
      </c>
      <c r="B421" s="20">
        <v>2.18275</v>
      </c>
      <c r="C421" s="9">
        <v>2.94625</v>
      </c>
      <c r="D421" s="9">
        <f t="shared" si="5"/>
        <v>4.2030188134234336</v>
      </c>
    </row>
    <row r="422" spans="1:4" x14ac:dyDescent="0.25">
      <c r="A422" s="10">
        <v>40452</v>
      </c>
      <c r="B422" s="20">
        <v>2.19035</v>
      </c>
      <c r="C422" s="9">
        <v>3.0514999999999999</v>
      </c>
      <c r="D422" s="9">
        <f t="shared" si="5"/>
        <v>4.3380603803045172</v>
      </c>
    </row>
    <row r="423" spans="1:4" x14ac:dyDescent="0.25">
      <c r="A423" s="10">
        <v>40483</v>
      </c>
      <c r="B423" s="20">
        <v>2.1959</v>
      </c>
      <c r="C423" s="9">
        <v>3.14</v>
      </c>
      <c r="D423" s="9">
        <f t="shared" si="5"/>
        <v>4.4525912108930283</v>
      </c>
    </row>
    <row r="424" spans="1:4" x14ac:dyDescent="0.25">
      <c r="A424" s="10">
        <v>40513</v>
      </c>
      <c r="B424" s="20">
        <v>2.20472</v>
      </c>
      <c r="C424" s="9">
        <v>3.2425000000000002</v>
      </c>
      <c r="D424" s="9">
        <f t="shared" si="5"/>
        <v>4.5795444455531769</v>
      </c>
    </row>
    <row r="425" spans="1:4" x14ac:dyDescent="0.25">
      <c r="A425" s="10">
        <v>40544</v>
      </c>
      <c r="B425" s="20">
        <v>2.2118699999999998</v>
      </c>
      <c r="C425" s="9">
        <v>3.3877999999999999</v>
      </c>
      <c r="D425" s="9">
        <f t="shared" ref="D425:D488" si="6">C425*$B$605/B425</f>
        <v>4.7692918665201853</v>
      </c>
    </row>
    <row r="426" spans="1:4" x14ac:dyDescent="0.25">
      <c r="A426" s="10">
        <v>40575</v>
      </c>
      <c r="B426" s="20">
        <v>2.2189800000000002</v>
      </c>
      <c r="C426" s="9">
        <v>3.5840000000000001</v>
      </c>
      <c r="D426" s="9">
        <f t="shared" si="6"/>
        <v>5.0293324969129962</v>
      </c>
    </row>
    <row r="427" spans="1:4" x14ac:dyDescent="0.25">
      <c r="A427" s="10">
        <v>40603</v>
      </c>
      <c r="B427" s="20">
        <v>2.2304599999999999</v>
      </c>
      <c r="C427" s="9">
        <v>3.9045000000000001</v>
      </c>
      <c r="D427" s="9">
        <f t="shared" si="6"/>
        <v>5.4508812809913652</v>
      </c>
    </row>
    <row r="428" spans="1:4" x14ac:dyDescent="0.25">
      <c r="A428" s="10">
        <v>40634</v>
      </c>
      <c r="B428" s="20">
        <v>2.2409300000000001</v>
      </c>
      <c r="C428" s="9">
        <v>4.0642500000000004</v>
      </c>
      <c r="D428" s="9">
        <f t="shared" si="6"/>
        <v>5.6473910220310319</v>
      </c>
    </row>
    <row r="429" spans="1:4" x14ac:dyDescent="0.25">
      <c r="A429" s="10">
        <v>40664</v>
      </c>
      <c r="B429" s="20">
        <v>2.2480600000000002</v>
      </c>
      <c r="C429" s="9">
        <v>4.0468000000000002</v>
      </c>
      <c r="D429" s="9">
        <f t="shared" si="6"/>
        <v>5.6053092554469179</v>
      </c>
    </row>
    <row r="430" spans="1:4" x14ac:dyDescent="0.25">
      <c r="A430" s="10">
        <v>40695</v>
      </c>
      <c r="B430" s="20">
        <v>2.2480600000000002</v>
      </c>
      <c r="C430" s="9">
        <v>3.9329999999999998</v>
      </c>
      <c r="D430" s="9">
        <f t="shared" si="6"/>
        <v>5.4476824408601185</v>
      </c>
    </row>
    <row r="431" spans="1:4" x14ac:dyDescent="0.25">
      <c r="A431" s="10">
        <v>40725</v>
      </c>
      <c r="B431" s="20">
        <v>2.2539500000000001</v>
      </c>
      <c r="C431" s="9">
        <v>3.9052500000000001</v>
      </c>
      <c r="D431" s="9">
        <f t="shared" si="6"/>
        <v>5.3951099354466603</v>
      </c>
    </row>
    <row r="432" spans="1:4" x14ac:dyDescent="0.25">
      <c r="A432" s="10">
        <v>40756</v>
      </c>
      <c r="B432" s="20">
        <v>2.2610600000000001</v>
      </c>
      <c r="C432" s="9">
        <v>3.8597999999999999</v>
      </c>
      <c r="D432" s="9">
        <f t="shared" si="6"/>
        <v>5.3155529675461954</v>
      </c>
    </row>
    <row r="433" spans="1:4" x14ac:dyDescent="0.25">
      <c r="A433" s="10">
        <v>40787</v>
      </c>
      <c r="B433" s="20">
        <v>2.2659699999999998</v>
      </c>
      <c r="C433" s="9">
        <v>3.83725</v>
      </c>
      <c r="D433" s="9">
        <f t="shared" si="6"/>
        <v>5.2730473885355948</v>
      </c>
    </row>
    <row r="434" spans="1:4" x14ac:dyDescent="0.25">
      <c r="A434" s="10">
        <v>40817</v>
      </c>
      <c r="B434" s="20">
        <v>2.2675000000000001</v>
      </c>
      <c r="C434" s="9">
        <v>3.7976000000000001</v>
      </c>
      <c r="D434" s="9">
        <f t="shared" si="6"/>
        <v>5.2150401735832412</v>
      </c>
    </row>
    <row r="435" spans="1:4" x14ac:dyDescent="0.25">
      <c r="A435" s="10">
        <v>40848</v>
      </c>
      <c r="B435" s="20">
        <v>2.27169</v>
      </c>
      <c r="C435" s="9">
        <v>3.9620000000000002</v>
      </c>
      <c r="D435" s="9">
        <f t="shared" si="6"/>
        <v>5.4307666239671786</v>
      </c>
    </row>
    <row r="436" spans="1:4" x14ac:dyDescent="0.25">
      <c r="A436" s="10">
        <v>40878</v>
      </c>
      <c r="B436" s="20">
        <v>2.27223</v>
      </c>
      <c r="C436" s="9">
        <v>3.8610000000000002</v>
      </c>
      <c r="D436" s="9">
        <f t="shared" si="6"/>
        <v>5.291066835663643</v>
      </c>
    </row>
    <row r="437" spans="1:4" x14ac:dyDescent="0.25">
      <c r="A437" s="10">
        <v>40909</v>
      </c>
      <c r="B437" s="20">
        <v>2.2784200000000001</v>
      </c>
      <c r="C437" s="9">
        <v>3.8325999999999998</v>
      </c>
      <c r="D437" s="9">
        <f t="shared" si="6"/>
        <v>5.2378788167238692</v>
      </c>
    </row>
    <row r="438" spans="1:4" x14ac:dyDescent="0.25">
      <c r="A438" s="10">
        <v>40940</v>
      </c>
      <c r="B438" s="20">
        <v>2.28329</v>
      </c>
      <c r="C438" s="9">
        <v>3.9525000000000001</v>
      </c>
      <c r="D438" s="9">
        <f t="shared" si="6"/>
        <v>5.3902205983471223</v>
      </c>
    </row>
    <row r="439" spans="1:4" x14ac:dyDescent="0.25">
      <c r="A439" s="10">
        <v>40969</v>
      </c>
      <c r="B439" s="20">
        <v>2.2880699999999998</v>
      </c>
      <c r="C439" s="9">
        <v>4.1265000000000001</v>
      </c>
      <c r="D439" s="9">
        <f t="shared" si="6"/>
        <v>5.6157566219564963</v>
      </c>
    </row>
    <row r="440" spans="1:4" x14ac:dyDescent="0.25">
      <c r="A440" s="10">
        <v>41000</v>
      </c>
      <c r="B440" s="20">
        <v>2.2918699999999999</v>
      </c>
      <c r="C440" s="9">
        <v>4.1150000000000002</v>
      </c>
      <c r="D440" s="9">
        <f t="shared" si="6"/>
        <v>5.5908210936920515</v>
      </c>
    </row>
    <row r="441" spans="1:4" x14ac:dyDescent="0.25">
      <c r="A441" s="10">
        <v>41030</v>
      </c>
      <c r="B441" s="20">
        <v>2.2871299999999999</v>
      </c>
      <c r="C441" s="9">
        <v>3.9784999999999999</v>
      </c>
      <c r="D441" s="9">
        <f t="shared" si="6"/>
        <v>5.4165685929527401</v>
      </c>
    </row>
    <row r="442" spans="1:4" x14ac:dyDescent="0.25">
      <c r="A442" s="10">
        <v>41061</v>
      </c>
      <c r="B442" s="20">
        <v>2.2852399999999999</v>
      </c>
      <c r="C442" s="9">
        <v>3.7585000000000002</v>
      </c>
      <c r="D442" s="9">
        <f t="shared" si="6"/>
        <v>5.1212794306068519</v>
      </c>
    </row>
    <row r="443" spans="1:4" x14ac:dyDescent="0.25">
      <c r="A443" s="10">
        <v>41091</v>
      </c>
      <c r="B443" s="20">
        <v>2.2858999999999998</v>
      </c>
      <c r="C443" s="9">
        <v>3.7210000000000001</v>
      </c>
      <c r="D443" s="9">
        <f t="shared" si="6"/>
        <v>5.068718559867011</v>
      </c>
    </row>
    <row r="444" spans="1:4" x14ac:dyDescent="0.25">
      <c r="A444" s="10">
        <v>41122</v>
      </c>
      <c r="B444" s="20">
        <v>2.2991799999999998</v>
      </c>
      <c r="C444" s="9">
        <v>3.9824999999999999</v>
      </c>
      <c r="D444" s="9">
        <f t="shared" si="6"/>
        <v>5.3935976609051925</v>
      </c>
    </row>
    <row r="445" spans="1:4" x14ac:dyDescent="0.25">
      <c r="A445" s="10">
        <v>41153</v>
      </c>
      <c r="B445" s="20">
        <v>2.3101500000000001</v>
      </c>
      <c r="C445" s="9">
        <v>4.12</v>
      </c>
      <c r="D445" s="9">
        <f t="shared" si="6"/>
        <v>5.5533209185550723</v>
      </c>
    </row>
    <row r="446" spans="1:4" x14ac:dyDescent="0.25">
      <c r="A446" s="10">
        <v>41183</v>
      </c>
      <c r="B446" s="20">
        <v>2.3163800000000001</v>
      </c>
      <c r="C446" s="9">
        <v>4.0937999999999999</v>
      </c>
      <c r="D446" s="9">
        <f t="shared" si="6"/>
        <v>5.5031652046728077</v>
      </c>
    </row>
    <row r="447" spans="1:4" x14ac:dyDescent="0.25">
      <c r="A447" s="10">
        <v>41214</v>
      </c>
      <c r="B447" s="20">
        <v>2.3124899999999999</v>
      </c>
      <c r="C447" s="9">
        <v>4</v>
      </c>
      <c r="D447" s="9">
        <f t="shared" si="6"/>
        <v>5.386117994023758</v>
      </c>
    </row>
    <row r="448" spans="1:4" x14ac:dyDescent="0.25">
      <c r="A448" s="10">
        <v>41244</v>
      </c>
      <c r="B448" s="20">
        <v>2.3122099999999999</v>
      </c>
      <c r="C448" s="9">
        <v>3.9607999999999999</v>
      </c>
      <c r="D448" s="9">
        <f t="shared" si="6"/>
        <v>5.3339798845260598</v>
      </c>
    </row>
    <row r="449" spans="1:4" x14ac:dyDescent="0.25">
      <c r="A449" s="10">
        <v>41275</v>
      </c>
      <c r="B449" s="20">
        <v>2.3167900000000001</v>
      </c>
      <c r="C449" s="9">
        <v>3.9085000000000001</v>
      </c>
      <c r="D449" s="9">
        <f t="shared" si="6"/>
        <v>5.2531424971620213</v>
      </c>
    </row>
    <row r="450" spans="1:4" x14ac:dyDescent="0.25">
      <c r="A450" s="10">
        <v>41306</v>
      </c>
      <c r="B450" s="20">
        <v>2.3293699999999999</v>
      </c>
      <c r="C450" s="9">
        <v>4.1105</v>
      </c>
      <c r="D450" s="9">
        <f t="shared" si="6"/>
        <v>5.4948002584389775</v>
      </c>
    </row>
    <row r="451" spans="1:4" x14ac:dyDescent="0.25">
      <c r="A451" s="10">
        <v>41334</v>
      </c>
      <c r="B451" s="20">
        <v>2.3228200000000001</v>
      </c>
      <c r="C451" s="9">
        <v>4.0677500000000002</v>
      </c>
      <c r="D451" s="9">
        <f t="shared" si="6"/>
        <v>5.4529866235868472</v>
      </c>
    </row>
    <row r="452" spans="1:4" x14ac:dyDescent="0.25">
      <c r="A452" s="10">
        <v>41365</v>
      </c>
      <c r="B452" s="20">
        <v>2.3179699999999999</v>
      </c>
      <c r="C452" s="9">
        <v>3.93</v>
      </c>
      <c r="D452" s="9">
        <f t="shared" si="6"/>
        <v>5.2793502418064087</v>
      </c>
    </row>
    <row r="453" spans="1:4" x14ac:dyDescent="0.25">
      <c r="A453" s="10">
        <v>41395</v>
      </c>
      <c r="B453" s="20">
        <v>2.3189299999999999</v>
      </c>
      <c r="C453" s="9">
        <v>3.87025</v>
      </c>
      <c r="D453" s="9">
        <f t="shared" si="6"/>
        <v>5.1969329729659801</v>
      </c>
    </row>
    <row r="454" spans="1:4" x14ac:dyDescent="0.25">
      <c r="A454" s="10">
        <v>41426</v>
      </c>
      <c r="B454" s="20">
        <v>2.3244500000000001</v>
      </c>
      <c r="C454" s="9">
        <v>3.8492500000000001</v>
      </c>
      <c r="D454" s="9">
        <f t="shared" si="6"/>
        <v>5.1564599036331176</v>
      </c>
    </row>
    <row r="455" spans="1:4" x14ac:dyDescent="0.25">
      <c r="A455" s="10">
        <v>41456</v>
      </c>
      <c r="B455" s="20">
        <v>2.3290000000000002</v>
      </c>
      <c r="C455" s="9">
        <v>3.8660000000000001</v>
      </c>
      <c r="D455" s="9">
        <f t="shared" si="6"/>
        <v>5.1687805822241302</v>
      </c>
    </row>
    <row r="456" spans="1:4" x14ac:dyDescent="0.25">
      <c r="A456" s="10">
        <v>41487</v>
      </c>
      <c r="B456" s="20">
        <v>2.3345600000000002</v>
      </c>
      <c r="C456" s="9">
        <v>3.9045000000000001</v>
      </c>
      <c r="D456" s="9">
        <f t="shared" si="6"/>
        <v>5.2078218859228294</v>
      </c>
    </row>
    <row r="457" spans="1:4" x14ac:dyDescent="0.25">
      <c r="A457" s="10">
        <v>41518</v>
      </c>
      <c r="B457" s="20">
        <v>2.3354400000000002</v>
      </c>
      <c r="C457" s="9">
        <v>3.9607999999999999</v>
      </c>
      <c r="D457" s="9">
        <f t="shared" si="6"/>
        <v>5.2809242064878559</v>
      </c>
    </row>
    <row r="458" spans="1:4" x14ac:dyDescent="0.25">
      <c r="A458" s="10">
        <v>41548</v>
      </c>
      <c r="B458" s="20">
        <v>2.3366899999999999</v>
      </c>
      <c r="C458" s="9">
        <v>3.8847499999999999</v>
      </c>
      <c r="D458" s="9">
        <f t="shared" si="6"/>
        <v>5.1767561811793605</v>
      </c>
    </row>
    <row r="459" spans="1:4" x14ac:dyDescent="0.25">
      <c r="A459" s="10">
        <v>41579</v>
      </c>
      <c r="B459" s="20">
        <v>2.3410000000000002</v>
      </c>
      <c r="C459" s="9">
        <v>3.8387500000000001</v>
      </c>
      <c r="D459" s="9">
        <f t="shared" si="6"/>
        <v>5.1060392759504483</v>
      </c>
    </row>
    <row r="460" spans="1:4" x14ac:dyDescent="0.25">
      <c r="A460" s="10">
        <v>41609</v>
      </c>
      <c r="B460" s="20">
        <v>2.3471899999999999</v>
      </c>
      <c r="C460" s="9">
        <v>3.8818000000000001</v>
      </c>
      <c r="D460" s="9">
        <f t="shared" si="6"/>
        <v>5.1496847655281428</v>
      </c>
    </row>
    <row r="461" spans="1:4" x14ac:dyDescent="0.25">
      <c r="A461" s="10">
        <v>41640</v>
      </c>
      <c r="B461" s="20">
        <v>2.3528799999999999</v>
      </c>
      <c r="C461" s="9">
        <v>3.8932500000000001</v>
      </c>
      <c r="D461" s="9">
        <f t="shared" si="6"/>
        <v>5.1523843149671897</v>
      </c>
    </row>
    <row r="462" spans="1:4" x14ac:dyDescent="0.25">
      <c r="A462" s="10">
        <v>41671</v>
      </c>
      <c r="B462" s="20">
        <v>2.35547</v>
      </c>
      <c r="C462" s="9">
        <v>3.9834999999999998</v>
      </c>
      <c r="D462" s="9">
        <f t="shared" si="6"/>
        <v>5.2660257638602905</v>
      </c>
    </row>
    <row r="463" spans="1:4" x14ac:dyDescent="0.25">
      <c r="A463" s="10">
        <v>41699</v>
      </c>
      <c r="B463" s="20">
        <v>2.3602799999999999</v>
      </c>
      <c r="C463" s="9">
        <v>4.0006000000000004</v>
      </c>
      <c r="D463" s="9">
        <f t="shared" si="6"/>
        <v>5.2778536027928897</v>
      </c>
    </row>
    <row r="464" spans="1:4" x14ac:dyDescent="0.25">
      <c r="A464" s="10">
        <v>41730</v>
      </c>
      <c r="B464" s="20">
        <v>2.3646799999999999</v>
      </c>
      <c r="C464" s="9">
        <v>3.9642499999999998</v>
      </c>
      <c r="D464" s="9">
        <f t="shared" si="6"/>
        <v>5.2201669414043339</v>
      </c>
    </row>
    <row r="465" spans="1:4" x14ac:dyDescent="0.25">
      <c r="A465" s="10">
        <v>41760</v>
      </c>
      <c r="B465" s="20">
        <v>2.3691800000000001</v>
      </c>
      <c r="C465" s="9">
        <v>3.9427500000000002</v>
      </c>
      <c r="D465" s="9">
        <f t="shared" si="6"/>
        <v>5.1819941452316831</v>
      </c>
    </row>
    <row r="466" spans="1:4" x14ac:dyDescent="0.25">
      <c r="A466" s="10">
        <v>41791</v>
      </c>
      <c r="B466" s="20">
        <v>2.3723100000000001</v>
      </c>
      <c r="C466" s="9">
        <v>3.9062000000000001</v>
      </c>
      <c r="D466" s="9">
        <f t="shared" si="6"/>
        <v>5.1271824437784268</v>
      </c>
    </row>
    <row r="467" spans="1:4" x14ac:dyDescent="0.25">
      <c r="A467" s="10">
        <v>41821</v>
      </c>
      <c r="B467" s="20">
        <v>2.3749799999999999</v>
      </c>
      <c r="C467" s="9">
        <v>3.8835000000000002</v>
      </c>
      <c r="D467" s="9">
        <f t="shared" si="6"/>
        <v>5.0916563954222775</v>
      </c>
    </row>
    <row r="468" spans="1:4" x14ac:dyDescent="0.25">
      <c r="A468" s="10">
        <v>41852</v>
      </c>
      <c r="B468" s="20">
        <v>2.3746</v>
      </c>
      <c r="C468" s="9">
        <v>3.8380000000000001</v>
      </c>
      <c r="D468" s="9">
        <f t="shared" si="6"/>
        <v>5.0328066065863721</v>
      </c>
    </row>
    <row r="469" spans="1:4" x14ac:dyDescent="0.25">
      <c r="A469" s="10">
        <v>41883</v>
      </c>
      <c r="B469" s="20">
        <v>2.3747699999999998</v>
      </c>
      <c r="C469" s="9">
        <v>3.7924000000000002</v>
      </c>
      <c r="D469" s="9">
        <f t="shared" si="6"/>
        <v>4.9726548871680212</v>
      </c>
    </row>
    <row r="470" spans="1:4" x14ac:dyDescent="0.25">
      <c r="A470" s="10">
        <v>41913</v>
      </c>
      <c r="B470" s="20">
        <v>2.3742999999999999</v>
      </c>
      <c r="C470" s="9">
        <v>3.6804999999999999</v>
      </c>
      <c r="D470" s="9">
        <f t="shared" si="6"/>
        <v>4.8268851442530432</v>
      </c>
    </row>
    <row r="471" spans="1:4" x14ac:dyDescent="0.25">
      <c r="A471" s="10">
        <v>41944</v>
      </c>
      <c r="B471" s="20">
        <v>2.3698299999999999</v>
      </c>
      <c r="C471" s="9">
        <v>3.6472500000000001</v>
      </c>
      <c r="D471" s="9">
        <f t="shared" si="6"/>
        <v>4.7923008616651828</v>
      </c>
    </row>
    <row r="472" spans="1:4" x14ac:dyDescent="0.25">
      <c r="A472" s="10">
        <v>41974</v>
      </c>
      <c r="B472" s="20">
        <v>2.36252</v>
      </c>
      <c r="C472" s="9">
        <v>3.4106000000000001</v>
      </c>
      <c r="D472" s="9">
        <f t="shared" si="6"/>
        <v>4.4952208072735891</v>
      </c>
    </row>
    <row r="473" spans="1:4" x14ac:dyDescent="0.25">
      <c r="A473" s="10">
        <v>42005</v>
      </c>
      <c r="B473" s="20">
        <v>2.3474699999999999</v>
      </c>
      <c r="C473" s="9">
        <v>2.9972500000000002</v>
      </c>
      <c r="D473" s="9">
        <f t="shared" si="6"/>
        <v>3.9757462080452575</v>
      </c>
    </row>
    <row r="474" spans="1:4" x14ac:dyDescent="0.25">
      <c r="A474" s="10">
        <v>42036</v>
      </c>
      <c r="B474" s="20">
        <v>2.3534199999999998</v>
      </c>
      <c r="C474" s="9">
        <v>2.8577499999999998</v>
      </c>
      <c r="D474" s="9">
        <f t="shared" si="6"/>
        <v>3.7811205942840633</v>
      </c>
    </row>
    <row r="475" spans="1:4" x14ac:dyDescent="0.25">
      <c r="A475" s="10">
        <v>42064</v>
      </c>
      <c r="B475" s="20">
        <v>2.3597600000000001</v>
      </c>
      <c r="C475" s="9">
        <v>2.8969999999999998</v>
      </c>
      <c r="D475" s="9">
        <f t="shared" si="6"/>
        <v>3.8227543868868019</v>
      </c>
    </row>
    <row r="476" spans="1:4" x14ac:dyDescent="0.25">
      <c r="A476" s="10">
        <v>42095</v>
      </c>
      <c r="B476" s="20">
        <v>2.3622200000000002</v>
      </c>
      <c r="C476" s="9">
        <v>2.7822499999999999</v>
      </c>
      <c r="D476" s="9">
        <f t="shared" si="6"/>
        <v>3.6675120060790269</v>
      </c>
    </row>
    <row r="477" spans="1:4" x14ac:dyDescent="0.25">
      <c r="A477" s="10">
        <v>42125</v>
      </c>
      <c r="B477" s="20">
        <v>2.3700100000000002</v>
      </c>
      <c r="C477" s="9">
        <v>2.8875000000000002</v>
      </c>
      <c r="D477" s="9">
        <f t="shared" si="6"/>
        <v>3.7937398787346885</v>
      </c>
    </row>
    <row r="478" spans="1:4" x14ac:dyDescent="0.25">
      <c r="A478" s="10">
        <v>42156</v>
      </c>
      <c r="B478" s="20">
        <v>2.3765700000000001</v>
      </c>
      <c r="C478" s="9">
        <v>2.8730000000000002</v>
      </c>
      <c r="D478" s="9">
        <f t="shared" si="6"/>
        <v>3.7642698628695981</v>
      </c>
    </row>
    <row r="479" spans="1:4" x14ac:dyDescent="0.25">
      <c r="A479" s="10">
        <v>42186</v>
      </c>
      <c r="B479" s="20">
        <v>2.3803399999999999</v>
      </c>
      <c r="C479" s="9">
        <v>2.78775</v>
      </c>
      <c r="D479" s="9">
        <f t="shared" si="6"/>
        <v>3.6467884037574465</v>
      </c>
    </row>
    <row r="480" spans="1:4" x14ac:dyDescent="0.25">
      <c r="A480" s="10">
        <v>42217</v>
      </c>
      <c r="B480" s="20">
        <v>2.3803299999999998</v>
      </c>
      <c r="C480" s="9">
        <v>2.5950000000000002</v>
      </c>
      <c r="D480" s="9">
        <f t="shared" si="6"/>
        <v>3.3946572197972555</v>
      </c>
    </row>
    <row r="481" spans="1:4" x14ac:dyDescent="0.25">
      <c r="A481" s="10">
        <v>42248</v>
      </c>
      <c r="B481" s="20">
        <v>2.3749799999999999</v>
      </c>
      <c r="C481" s="9">
        <v>2.5049999999999999</v>
      </c>
      <c r="D481" s="9">
        <f t="shared" si="6"/>
        <v>3.2843052067806888</v>
      </c>
    </row>
    <row r="482" spans="1:4" x14ac:dyDescent="0.25">
      <c r="A482" s="10">
        <v>42278</v>
      </c>
      <c r="B482" s="20">
        <v>2.3773300000000002</v>
      </c>
      <c r="C482" s="9">
        <v>2.51925</v>
      </c>
      <c r="D482" s="9">
        <f t="shared" si="6"/>
        <v>3.2997233631847491</v>
      </c>
    </row>
    <row r="483" spans="1:4" x14ac:dyDescent="0.25">
      <c r="A483" s="10">
        <v>42309</v>
      </c>
      <c r="B483" s="20">
        <v>2.3801700000000001</v>
      </c>
      <c r="C483" s="9">
        <v>2.4670000000000001</v>
      </c>
      <c r="D483" s="9">
        <f t="shared" si="6"/>
        <v>3.2274305667242258</v>
      </c>
    </row>
    <row r="484" spans="1:4" x14ac:dyDescent="0.25">
      <c r="A484" s="10">
        <v>42339</v>
      </c>
      <c r="B484" s="20">
        <v>2.3776099999999998</v>
      </c>
      <c r="C484" s="9">
        <v>2.3090000000000002</v>
      </c>
      <c r="D484" s="9">
        <f t="shared" si="6"/>
        <v>3.0239809405243085</v>
      </c>
    </row>
    <row r="485" spans="1:4" x14ac:dyDescent="0.25">
      <c r="A485" s="10">
        <v>42370</v>
      </c>
      <c r="B485" s="20">
        <v>2.3765200000000002</v>
      </c>
      <c r="C485" s="9">
        <v>2.1427499999999999</v>
      </c>
      <c r="D485" s="9">
        <f t="shared" si="6"/>
        <v>2.8075387915944319</v>
      </c>
    </row>
    <row r="486" spans="1:4" x14ac:dyDescent="0.25">
      <c r="A486" s="10">
        <v>42401</v>
      </c>
      <c r="B486" s="20">
        <v>2.3733599999999999</v>
      </c>
      <c r="C486" s="9">
        <v>1.9982</v>
      </c>
      <c r="D486" s="9">
        <f t="shared" si="6"/>
        <v>2.621628027437894</v>
      </c>
    </row>
    <row r="487" spans="1:4" x14ac:dyDescent="0.25">
      <c r="A487" s="10">
        <v>42430</v>
      </c>
      <c r="B487" s="20">
        <v>2.3807999999999998</v>
      </c>
      <c r="C487" s="9">
        <v>2.09</v>
      </c>
      <c r="D487" s="9">
        <f t="shared" si="6"/>
        <v>2.7335001848118279</v>
      </c>
    </row>
    <row r="488" spans="1:4" x14ac:dyDescent="0.25">
      <c r="A488" s="10">
        <v>42461</v>
      </c>
      <c r="B488" s="20">
        <v>2.38992</v>
      </c>
      <c r="C488" s="9">
        <v>2.1515</v>
      </c>
      <c r="D488" s="9">
        <f t="shared" si="6"/>
        <v>2.8031976610095737</v>
      </c>
    </row>
    <row r="489" spans="1:4" x14ac:dyDescent="0.25">
      <c r="A489" s="10">
        <v>42491</v>
      </c>
      <c r="B489" s="20">
        <v>2.3955700000000002</v>
      </c>
      <c r="C489" s="9">
        <v>2.3146</v>
      </c>
      <c r="D489" s="9">
        <f t="shared" ref="D489:D552" si="7">C489*$B$605/B489</f>
        <v>3.0085886889550295</v>
      </c>
    </row>
    <row r="490" spans="1:4" x14ac:dyDescent="0.25">
      <c r="A490" s="10">
        <v>42522</v>
      </c>
      <c r="B490" s="20">
        <v>2.4022199999999998</v>
      </c>
      <c r="C490" s="9">
        <v>2.4224999999999999</v>
      </c>
      <c r="D490" s="9">
        <f t="shared" si="7"/>
        <v>3.1401235981716913</v>
      </c>
    </row>
    <row r="491" spans="1:4" x14ac:dyDescent="0.25">
      <c r="A491" s="10">
        <v>42552</v>
      </c>
      <c r="B491" s="20">
        <v>2.4010099999999999</v>
      </c>
      <c r="C491" s="9">
        <v>2.4045000000000001</v>
      </c>
      <c r="D491" s="9">
        <f t="shared" si="7"/>
        <v>3.1183621317695471</v>
      </c>
    </row>
    <row r="492" spans="1:4" x14ac:dyDescent="0.25">
      <c r="A492" s="10">
        <v>42583</v>
      </c>
      <c r="B492" s="20">
        <v>2.4054500000000001</v>
      </c>
      <c r="C492" s="9">
        <v>2.3506</v>
      </c>
      <c r="D492" s="9">
        <f t="shared" si="7"/>
        <v>3.0428331088153984</v>
      </c>
    </row>
    <row r="493" spans="1:4" x14ac:dyDescent="0.25">
      <c r="A493" s="10">
        <v>42614</v>
      </c>
      <c r="B493" s="20">
        <v>2.4117600000000001</v>
      </c>
      <c r="C493" s="9">
        <v>2.39425</v>
      </c>
      <c r="D493" s="9">
        <f t="shared" si="7"/>
        <v>3.0912287470560917</v>
      </c>
    </row>
    <row r="494" spans="1:4" x14ac:dyDescent="0.25">
      <c r="A494" s="10">
        <v>42644</v>
      </c>
      <c r="B494" s="20">
        <v>2.4174099999999998</v>
      </c>
      <c r="C494" s="9">
        <v>2.4544000000000001</v>
      </c>
      <c r="D494" s="9">
        <f t="shared" si="7"/>
        <v>3.1614823626939583</v>
      </c>
    </row>
    <row r="495" spans="1:4" x14ac:dyDescent="0.25">
      <c r="A495" s="10">
        <v>42675</v>
      </c>
      <c r="B495" s="20">
        <v>2.4202599999999999</v>
      </c>
      <c r="C495" s="9">
        <v>2.4384999999999999</v>
      </c>
      <c r="D495" s="9">
        <f t="shared" si="7"/>
        <v>3.1373030525646008</v>
      </c>
    </row>
    <row r="496" spans="1:4" x14ac:dyDescent="0.25">
      <c r="A496" s="10">
        <v>42705</v>
      </c>
      <c r="B496" s="20">
        <v>2.4263699999999999</v>
      </c>
      <c r="C496" s="9">
        <v>2.5099999999999998</v>
      </c>
      <c r="D496" s="9">
        <f t="shared" si="7"/>
        <v>3.2211609770974747</v>
      </c>
    </row>
    <row r="497" spans="1:4" x14ac:dyDescent="0.25">
      <c r="A497" s="10">
        <v>42736</v>
      </c>
      <c r="B497" s="20">
        <v>2.4361799999999998</v>
      </c>
      <c r="C497" s="9">
        <v>2.5798000000000001</v>
      </c>
      <c r="D497" s="9">
        <f t="shared" si="7"/>
        <v>3.2974058209163526</v>
      </c>
    </row>
    <row r="498" spans="1:4" x14ac:dyDescent="0.25">
      <c r="A498" s="10">
        <v>42767</v>
      </c>
      <c r="B498" s="20">
        <v>2.4400599999999999</v>
      </c>
      <c r="C498" s="9">
        <v>2.5680000000000001</v>
      </c>
      <c r="D498" s="9">
        <f t="shared" si="7"/>
        <v>3.2771041892412485</v>
      </c>
    </row>
    <row r="499" spans="1:4" x14ac:dyDescent="0.25">
      <c r="A499" s="10">
        <v>42795</v>
      </c>
      <c r="B499" s="20">
        <v>2.43892</v>
      </c>
      <c r="C499" s="9">
        <v>2.5535000000000001</v>
      </c>
      <c r="D499" s="9">
        <f t="shared" si="7"/>
        <v>3.2601234259426306</v>
      </c>
    </row>
    <row r="500" spans="1:4" x14ac:dyDescent="0.25">
      <c r="A500" s="10">
        <v>42826</v>
      </c>
      <c r="B500" s="20">
        <v>2.4419300000000002</v>
      </c>
      <c r="C500" s="9">
        <v>2.5825</v>
      </c>
      <c r="D500" s="9">
        <f t="shared" si="7"/>
        <v>3.2930843513122818</v>
      </c>
    </row>
    <row r="501" spans="1:4" x14ac:dyDescent="0.25">
      <c r="A501" s="10">
        <v>42856</v>
      </c>
      <c r="B501" s="20">
        <v>2.4400400000000002</v>
      </c>
      <c r="C501" s="9">
        <v>2.5604</v>
      </c>
      <c r="D501" s="9">
        <f t="shared" si="7"/>
        <v>3.2674323758626906</v>
      </c>
    </row>
    <row r="502" spans="1:4" x14ac:dyDescent="0.25">
      <c r="A502" s="10">
        <v>42887</v>
      </c>
      <c r="B502" s="20">
        <v>2.44163</v>
      </c>
      <c r="C502" s="9">
        <v>2.5105</v>
      </c>
      <c r="D502" s="9">
        <f t="shared" si="7"/>
        <v>3.2016666235260871</v>
      </c>
    </row>
    <row r="503" spans="1:4" x14ac:dyDescent="0.25">
      <c r="A503" s="10">
        <v>42917</v>
      </c>
      <c r="B503" s="20">
        <v>2.4424299999999999</v>
      </c>
      <c r="C503" s="9">
        <v>2.4964</v>
      </c>
      <c r="D503" s="9">
        <f t="shared" si="7"/>
        <v>3.182641955102091</v>
      </c>
    </row>
    <row r="504" spans="1:4" x14ac:dyDescent="0.25">
      <c r="A504" s="10">
        <v>42948</v>
      </c>
      <c r="B504" s="20">
        <v>2.4518300000000002</v>
      </c>
      <c r="C504" s="9">
        <v>2.5950000000000002</v>
      </c>
      <c r="D504" s="9">
        <f t="shared" si="7"/>
        <v>3.2956625948781113</v>
      </c>
    </row>
    <row r="505" spans="1:4" x14ac:dyDescent="0.25">
      <c r="A505" s="10">
        <v>42979</v>
      </c>
      <c r="B505" s="20">
        <v>2.46435</v>
      </c>
      <c r="C505" s="9">
        <v>2.7847499999999998</v>
      </c>
      <c r="D505" s="9">
        <f t="shared" si="7"/>
        <v>3.5186782725668024</v>
      </c>
    </row>
    <row r="506" spans="1:4" x14ac:dyDescent="0.25">
      <c r="A506" s="10">
        <v>43009</v>
      </c>
      <c r="B506" s="20">
        <v>2.4662600000000001</v>
      </c>
      <c r="C506" s="9">
        <v>2.7942</v>
      </c>
      <c r="D506" s="9">
        <f t="shared" si="7"/>
        <v>3.5278845503718177</v>
      </c>
    </row>
    <row r="507" spans="1:4" x14ac:dyDescent="0.25">
      <c r="A507" s="10">
        <v>43040</v>
      </c>
      <c r="B507" s="20">
        <v>2.4728400000000001</v>
      </c>
      <c r="C507" s="9">
        <v>2.9087499999999999</v>
      </c>
      <c r="D507" s="9">
        <f t="shared" si="7"/>
        <v>3.6627401954837349</v>
      </c>
    </row>
    <row r="508" spans="1:4" x14ac:dyDescent="0.25">
      <c r="A508" s="10">
        <v>43070</v>
      </c>
      <c r="B508" s="20">
        <v>2.4780500000000001</v>
      </c>
      <c r="C508" s="9">
        <v>2.9089999999999998</v>
      </c>
      <c r="D508" s="9">
        <f t="shared" si="7"/>
        <v>3.6553535739795397</v>
      </c>
    </row>
    <row r="509" spans="1:4" x14ac:dyDescent="0.25">
      <c r="A509" s="10">
        <v>43101</v>
      </c>
      <c r="B509" s="20">
        <v>2.4885899999999999</v>
      </c>
      <c r="C509" s="9">
        <v>3.0184000000000002</v>
      </c>
      <c r="D509" s="9">
        <f t="shared" si="7"/>
        <v>3.7767581571894127</v>
      </c>
    </row>
    <row r="510" spans="1:4" x14ac:dyDescent="0.25">
      <c r="A510" s="10">
        <v>43132</v>
      </c>
      <c r="B510" s="20">
        <v>2.4952899999999998</v>
      </c>
      <c r="C510" s="9">
        <v>3.04575</v>
      </c>
      <c r="D510" s="9">
        <f t="shared" si="7"/>
        <v>3.8007470061596051</v>
      </c>
    </row>
    <row r="511" spans="1:4" x14ac:dyDescent="0.25">
      <c r="A511" s="10">
        <v>43160</v>
      </c>
      <c r="B511" s="20">
        <v>2.4957699999999998</v>
      </c>
      <c r="C511" s="9">
        <v>2.9874999999999998</v>
      </c>
      <c r="D511" s="9">
        <f t="shared" si="7"/>
        <v>3.7273406804312899</v>
      </c>
    </row>
    <row r="512" spans="1:4" x14ac:dyDescent="0.25">
      <c r="A512" s="10">
        <v>43191</v>
      </c>
      <c r="B512" s="20">
        <v>2.5022700000000002</v>
      </c>
      <c r="C512" s="9">
        <v>3.0958000000000001</v>
      </c>
      <c r="D512" s="9">
        <f t="shared" si="7"/>
        <v>3.8524273914485643</v>
      </c>
    </row>
    <row r="513" spans="1:4" x14ac:dyDescent="0.25">
      <c r="A513" s="10">
        <v>43221</v>
      </c>
      <c r="B513" s="20">
        <v>2.5079199999999999</v>
      </c>
      <c r="C513" s="9">
        <v>3.2437499999999999</v>
      </c>
      <c r="D513" s="9">
        <f t="shared" si="7"/>
        <v>4.0274432697215223</v>
      </c>
    </row>
    <row r="514" spans="1:4" x14ac:dyDescent="0.25">
      <c r="A514" s="10">
        <v>43252</v>
      </c>
      <c r="B514" s="20">
        <v>2.5101800000000001</v>
      </c>
      <c r="C514" s="9">
        <v>3.2527499999999998</v>
      </c>
      <c r="D514" s="9">
        <f t="shared" si="7"/>
        <v>4.0349815746281141</v>
      </c>
    </row>
    <row r="515" spans="1:4" x14ac:dyDescent="0.25">
      <c r="A515" s="10">
        <v>43282</v>
      </c>
      <c r="B515" s="20">
        <v>2.51214</v>
      </c>
      <c r="C515" s="9">
        <v>3.2328000000000001</v>
      </c>
      <c r="D515" s="9">
        <f t="shared" si="7"/>
        <v>4.0071051059256249</v>
      </c>
    </row>
    <row r="516" spans="1:4" x14ac:dyDescent="0.25">
      <c r="A516" s="10">
        <v>43313</v>
      </c>
      <c r="B516" s="20">
        <v>2.5166300000000001</v>
      </c>
      <c r="C516" s="9">
        <v>3.2182499999999998</v>
      </c>
      <c r="D516" s="9">
        <f t="shared" si="7"/>
        <v>3.9819531305754117</v>
      </c>
    </row>
    <row r="517" spans="1:4" x14ac:dyDescent="0.25">
      <c r="A517" s="10">
        <v>43344</v>
      </c>
      <c r="B517" s="20">
        <v>2.52182</v>
      </c>
      <c r="C517" s="9">
        <v>3.2622499999999999</v>
      </c>
      <c r="D517" s="9">
        <f t="shared" si="7"/>
        <v>4.0280874491438725</v>
      </c>
    </row>
    <row r="518" spans="1:4" x14ac:dyDescent="0.25">
      <c r="A518" s="10">
        <v>43374</v>
      </c>
      <c r="B518" s="20">
        <v>2.52772</v>
      </c>
      <c r="C518" s="9">
        <v>3.3654000000000002</v>
      </c>
      <c r="D518" s="9">
        <f t="shared" si="7"/>
        <v>4.145753356542655</v>
      </c>
    </row>
    <row r="519" spans="1:4" x14ac:dyDescent="0.25">
      <c r="A519" s="10">
        <v>43405</v>
      </c>
      <c r="B519" s="20">
        <v>2.5259399999999999</v>
      </c>
      <c r="C519" s="9">
        <v>3.2995000000000001</v>
      </c>
      <c r="D519" s="9">
        <f t="shared" si="7"/>
        <v>4.0674370262159831</v>
      </c>
    </row>
    <row r="520" spans="1:4" x14ac:dyDescent="0.25">
      <c r="A520" s="10">
        <v>43435</v>
      </c>
      <c r="B520" s="20">
        <v>2.5276700000000001</v>
      </c>
      <c r="C520" s="9">
        <v>3.1227999999999998</v>
      </c>
      <c r="D520" s="9">
        <f t="shared" si="7"/>
        <v>3.8469764885447857</v>
      </c>
    </row>
    <row r="521" spans="1:4" x14ac:dyDescent="0.25">
      <c r="A521" s="10">
        <v>43466</v>
      </c>
      <c r="B521" s="20">
        <v>2.5256099999999999</v>
      </c>
      <c r="C521" s="9">
        <v>2.9797500000000001</v>
      </c>
      <c r="D521" s="9">
        <f t="shared" si="7"/>
        <v>3.6737472614536686</v>
      </c>
    </row>
    <row r="522" spans="1:4" x14ac:dyDescent="0.25">
      <c r="A522" s="10">
        <v>43497</v>
      </c>
      <c r="B522" s="20">
        <v>2.5331899999999998</v>
      </c>
      <c r="C522" s="9">
        <v>2.9965000000000002</v>
      </c>
      <c r="D522" s="9">
        <f t="shared" si="7"/>
        <v>3.6833437578705115</v>
      </c>
    </row>
    <row r="523" spans="1:4" x14ac:dyDescent="0.25">
      <c r="A523" s="10">
        <v>43525</v>
      </c>
      <c r="B523" s="20">
        <v>2.54277</v>
      </c>
      <c r="C523" s="9">
        <v>3.0762499999999999</v>
      </c>
      <c r="D523" s="9">
        <f t="shared" si="7"/>
        <v>3.7671271861001978</v>
      </c>
    </row>
    <row r="524" spans="1:4" x14ac:dyDescent="0.25">
      <c r="A524" s="10">
        <v>43556</v>
      </c>
      <c r="B524" s="20">
        <v>2.55233</v>
      </c>
      <c r="C524" s="9">
        <v>3.121</v>
      </c>
      <c r="D524" s="9">
        <f t="shared" si="7"/>
        <v>3.8076119294918764</v>
      </c>
    </row>
    <row r="525" spans="1:4" x14ac:dyDescent="0.25">
      <c r="A525" s="10">
        <v>43586</v>
      </c>
      <c r="B525" s="20">
        <v>2.5529600000000001</v>
      </c>
      <c r="C525" s="9">
        <v>3.1612499999999999</v>
      </c>
      <c r="D525" s="9">
        <f t="shared" si="7"/>
        <v>3.8557650942435444</v>
      </c>
    </row>
    <row r="526" spans="1:4" x14ac:dyDescent="0.25">
      <c r="A526" s="10">
        <v>43617</v>
      </c>
      <c r="B526" s="20">
        <v>2.55213</v>
      </c>
      <c r="C526" s="9">
        <v>3.0884999999999998</v>
      </c>
      <c r="D526" s="9">
        <f t="shared" si="7"/>
        <v>3.7682572933196972</v>
      </c>
    </row>
    <row r="527" spans="1:4" x14ac:dyDescent="0.25">
      <c r="A527" s="10">
        <v>43647</v>
      </c>
      <c r="B527" s="20">
        <v>2.55802</v>
      </c>
      <c r="C527" s="9">
        <v>3.0451999999999999</v>
      </c>
      <c r="D527" s="9">
        <f t="shared" si="7"/>
        <v>3.7068722633912166</v>
      </c>
    </row>
    <row r="528" spans="1:4" x14ac:dyDescent="0.25">
      <c r="A528" s="10">
        <v>43678</v>
      </c>
      <c r="B528" s="20">
        <v>2.5603600000000002</v>
      </c>
      <c r="C528" s="9">
        <v>3.0049999999999999</v>
      </c>
      <c r="D528" s="9">
        <f t="shared" si="7"/>
        <v>3.6545943461075781</v>
      </c>
    </row>
    <row r="529" spans="1:4" x14ac:dyDescent="0.25">
      <c r="A529" s="10">
        <v>43709</v>
      </c>
      <c r="B529" s="20">
        <v>2.5642999999999998</v>
      </c>
      <c r="C529" s="9">
        <v>3.0162</v>
      </c>
      <c r="D529" s="9">
        <f t="shared" si="7"/>
        <v>3.6625793172405725</v>
      </c>
    </row>
    <row r="530" spans="1:4" x14ac:dyDescent="0.25">
      <c r="A530" s="10">
        <v>43739</v>
      </c>
      <c r="B530" s="20">
        <v>2.5715499999999998</v>
      </c>
      <c r="C530" s="9">
        <v>3.0529999999999999</v>
      </c>
      <c r="D530" s="9">
        <f t="shared" si="7"/>
        <v>3.6968137146856952</v>
      </c>
    </row>
    <row r="531" spans="1:4" x14ac:dyDescent="0.25">
      <c r="A531" s="10">
        <v>43770</v>
      </c>
      <c r="B531" s="20">
        <v>2.5787900000000001</v>
      </c>
      <c r="C531" s="9">
        <v>3.0687500000000001</v>
      </c>
      <c r="D531" s="9">
        <f t="shared" si="7"/>
        <v>3.7054526444572842</v>
      </c>
    </row>
    <row r="532" spans="1:4" x14ac:dyDescent="0.25">
      <c r="A532" s="10">
        <v>43800</v>
      </c>
      <c r="B532" s="20">
        <v>2.5863</v>
      </c>
      <c r="C532" s="9">
        <v>3.0550000000000002</v>
      </c>
      <c r="D532" s="9">
        <f t="shared" si="7"/>
        <v>3.6781382592893324</v>
      </c>
    </row>
    <row r="533" spans="1:4" x14ac:dyDescent="0.25">
      <c r="A533" s="10">
        <v>43831</v>
      </c>
      <c r="B533" s="20">
        <v>2.5890599999999999</v>
      </c>
      <c r="C533" s="9">
        <v>3.0474999999999999</v>
      </c>
      <c r="D533" s="9">
        <f t="shared" si="7"/>
        <v>3.665197102423273</v>
      </c>
    </row>
    <row r="534" spans="1:4" x14ac:dyDescent="0.25">
      <c r="A534" s="10">
        <v>43862</v>
      </c>
      <c r="B534" s="20">
        <v>2.59246</v>
      </c>
      <c r="C534" s="9">
        <v>2.9095</v>
      </c>
      <c r="D534" s="9">
        <f t="shared" si="7"/>
        <v>3.4946366933337445</v>
      </c>
    </row>
    <row r="535" spans="1:4" x14ac:dyDescent="0.25">
      <c r="A535" s="10">
        <v>43891</v>
      </c>
      <c r="B535" s="20">
        <v>2.5815000000000001</v>
      </c>
      <c r="C535" s="9">
        <v>2.7286000000000001</v>
      </c>
      <c r="D535" s="9">
        <f t="shared" si="7"/>
        <v>3.2912697693588999</v>
      </c>
    </row>
    <row r="536" spans="1:4" x14ac:dyDescent="0.25">
      <c r="A536" s="10">
        <v>43922</v>
      </c>
      <c r="B536" s="20">
        <v>2.5612599999999999</v>
      </c>
      <c r="C536" s="9">
        <v>2.4929999999999999</v>
      </c>
      <c r="D536" s="9">
        <f t="shared" si="7"/>
        <v>3.0308493272842276</v>
      </c>
    </row>
    <row r="537" spans="1:4" x14ac:dyDescent="0.25">
      <c r="A537" s="10">
        <v>43952</v>
      </c>
      <c r="B537" s="20">
        <v>2.5584799999999999</v>
      </c>
      <c r="C537" s="9">
        <v>2.3922500000000002</v>
      </c>
      <c r="D537" s="9">
        <f t="shared" si="7"/>
        <v>2.9115233150151654</v>
      </c>
    </row>
    <row r="538" spans="1:4" x14ac:dyDescent="0.25">
      <c r="A538" s="10">
        <v>43983</v>
      </c>
      <c r="B538" s="20">
        <v>2.5700400000000001</v>
      </c>
      <c r="C538" s="9">
        <v>2.4079999999999999</v>
      </c>
      <c r="D538" s="9">
        <f t="shared" si="7"/>
        <v>2.9175098784454714</v>
      </c>
    </row>
    <row r="539" spans="1:4" x14ac:dyDescent="0.25">
      <c r="A539" s="10">
        <v>44013</v>
      </c>
      <c r="B539" s="20">
        <v>2.5840800000000002</v>
      </c>
      <c r="C539" s="9">
        <v>2.4337499999999999</v>
      </c>
      <c r="D539" s="9">
        <f t="shared" si="7"/>
        <v>2.9326872097613075</v>
      </c>
    </row>
    <row r="540" spans="1:4" x14ac:dyDescent="0.25">
      <c r="A540" s="10">
        <v>44044</v>
      </c>
      <c r="B540" s="20">
        <v>2.5936599999999999</v>
      </c>
      <c r="C540" s="9">
        <v>2.4291999999999998</v>
      </c>
      <c r="D540" s="9">
        <f t="shared" si="7"/>
        <v>2.9163924381761683</v>
      </c>
    </row>
    <row r="541" spans="1:4" x14ac:dyDescent="0.25">
      <c r="A541" s="10">
        <v>44075</v>
      </c>
      <c r="B541" s="20">
        <v>2.59951</v>
      </c>
      <c r="C541" s="9">
        <v>2.4137499999999998</v>
      </c>
      <c r="D541" s="9">
        <f t="shared" si="7"/>
        <v>2.8913224588480135</v>
      </c>
    </row>
    <row r="542" spans="1:4" x14ac:dyDescent="0.25">
      <c r="A542" s="10">
        <v>44105</v>
      </c>
      <c r="B542" s="20">
        <v>2.60249</v>
      </c>
      <c r="C542" s="9">
        <v>2.3887499999999999</v>
      </c>
      <c r="D542" s="9">
        <f t="shared" si="7"/>
        <v>2.8580996449554079</v>
      </c>
    </row>
    <row r="543" spans="1:4" x14ac:dyDescent="0.25">
      <c r="A543" s="10">
        <v>44136</v>
      </c>
      <c r="B543" s="20">
        <v>2.6089500000000001</v>
      </c>
      <c r="C543" s="9">
        <v>2.4319999999999999</v>
      </c>
      <c r="D543" s="9">
        <f t="shared" si="7"/>
        <v>2.9026425006228558</v>
      </c>
    </row>
    <row r="544" spans="1:4" x14ac:dyDescent="0.25">
      <c r="A544" s="10">
        <v>44166</v>
      </c>
      <c r="B544" s="20">
        <v>2.62005</v>
      </c>
      <c r="C544" s="9">
        <v>2.5847500000000001</v>
      </c>
      <c r="D544" s="9">
        <f t="shared" si="7"/>
        <v>3.0718832087173906</v>
      </c>
    </row>
    <row r="545" spans="1:4" x14ac:dyDescent="0.25">
      <c r="A545" s="10">
        <v>44197</v>
      </c>
      <c r="B545" s="20">
        <v>2.6251799999999998</v>
      </c>
      <c r="C545" s="9">
        <v>2.6804999999999999</v>
      </c>
      <c r="D545" s="9">
        <f t="shared" si="7"/>
        <v>3.1794533700546252</v>
      </c>
    </row>
    <row r="546" spans="1:4" x14ac:dyDescent="0.25">
      <c r="A546" s="10">
        <v>44228</v>
      </c>
      <c r="B546" s="20">
        <v>2.6358299999999999</v>
      </c>
      <c r="C546" s="9">
        <v>2.847</v>
      </c>
      <c r="D546" s="9">
        <f t="shared" si="7"/>
        <v>3.3633015376560706</v>
      </c>
    </row>
    <row r="547" spans="1:4" x14ac:dyDescent="0.25">
      <c r="A547" s="10">
        <v>44256</v>
      </c>
      <c r="B547" s="20">
        <v>2.6490999999999998</v>
      </c>
      <c r="C547" s="9">
        <v>3.1522000000000001</v>
      </c>
      <c r="D547" s="9">
        <f t="shared" si="7"/>
        <v>3.7051956661507686</v>
      </c>
    </row>
    <row r="548" spans="1:4" x14ac:dyDescent="0.25">
      <c r="A548" s="10">
        <v>44287</v>
      </c>
      <c r="B548" s="20">
        <v>2.6675200000000001</v>
      </c>
      <c r="C548" s="9">
        <v>3.1302500000000002</v>
      </c>
      <c r="D548" s="9">
        <f t="shared" si="7"/>
        <v>3.6539876510766556</v>
      </c>
    </row>
    <row r="549" spans="1:4" x14ac:dyDescent="0.25">
      <c r="A549" s="10">
        <v>44317</v>
      </c>
      <c r="B549" s="20">
        <v>2.68452</v>
      </c>
      <c r="C549" s="9">
        <v>3.2170000000000001</v>
      </c>
      <c r="D549" s="9">
        <f t="shared" si="7"/>
        <v>3.7314717014587342</v>
      </c>
    </row>
    <row r="550" spans="1:4" x14ac:dyDescent="0.25">
      <c r="A550" s="10">
        <v>44348</v>
      </c>
      <c r="B550" s="20">
        <v>2.7066400000000002</v>
      </c>
      <c r="C550" s="9">
        <v>3.2867500000000001</v>
      </c>
      <c r="D550" s="9">
        <f t="shared" si="7"/>
        <v>3.7812196941595486</v>
      </c>
    </row>
    <row r="551" spans="1:4" x14ac:dyDescent="0.25">
      <c r="A551" s="10">
        <v>44378</v>
      </c>
      <c r="B551" s="20">
        <v>2.7199399999999998</v>
      </c>
      <c r="C551" s="9">
        <v>3.3387500000000001</v>
      </c>
      <c r="D551" s="9">
        <f t="shared" si="7"/>
        <v>3.8222607649433447</v>
      </c>
    </row>
    <row r="552" spans="1:4" x14ac:dyDescent="0.25">
      <c r="A552" s="10">
        <v>44409</v>
      </c>
      <c r="B552" s="20">
        <v>2.7278899999999999</v>
      </c>
      <c r="C552" s="9">
        <v>3.35</v>
      </c>
      <c r="D552" s="9">
        <f t="shared" si="7"/>
        <v>3.8239630630267349</v>
      </c>
    </row>
    <row r="553" spans="1:4" x14ac:dyDescent="0.25">
      <c r="A553" s="10">
        <v>44440</v>
      </c>
      <c r="B553" s="20">
        <v>2.7388699999999999</v>
      </c>
      <c r="C553" s="9">
        <v>3.3839999999999999</v>
      </c>
      <c r="D553" s="9">
        <f t="shared" ref="D553:D604" si="8">C553*$B$605/B553</f>
        <v>3.8472877588202432</v>
      </c>
    </row>
    <row r="554" spans="1:4" x14ac:dyDescent="0.25">
      <c r="A554" s="10">
        <v>44470</v>
      </c>
      <c r="B554" s="20">
        <v>2.7643399999999998</v>
      </c>
      <c r="C554" s="9">
        <v>3.6117499999999998</v>
      </c>
      <c r="D554" s="9">
        <f t="shared" si="8"/>
        <v>4.0683841976746713</v>
      </c>
    </row>
    <row r="555" spans="1:4" x14ac:dyDescent="0.25">
      <c r="A555" s="10">
        <v>44501</v>
      </c>
      <c r="B555" s="20">
        <v>2.7879900000000002</v>
      </c>
      <c r="C555" s="9">
        <v>3.7269999999999999</v>
      </c>
      <c r="D555" s="9">
        <f t="shared" si="8"/>
        <v>4.1625926821832211</v>
      </c>
    </row>
    <row r="556" spans="1:4" x14ac:dyDescent="0.25">
      <c r="A556" s="10">
        <v>44531</v>
      </c>
      <c r="B556" s="20">
        <v>2.8080799999999999</v>
      </c>
      <c r="C556" s="9">
        <v>3.641</v>
      </c>
      <c r="D556" s="9">
        <f t="shared" si="8"/>
        <v>4.0374479630209965</v>
      </c>
    </row>
    <row r="557" spans="1:4" x14ac:dyDescent="0.25">
      <c r="A557" s="10">
        <v>44562</v>
      </c>
      <c r="B557" s="20">
        <v>2.8239000000000001</v>
      </c>
      <c r="C557" s="9">
        <v>3.7242000000000002</v>
      </c>
      <c r="D557" s="9">
        <f t="shared" si="8"/>
        <v>4.1065717735047276</v>
      </c>
    </row>
    <row r="558" spans="1:4" x14ac:dyDescent="0.25">
      <c r="A558" s="10">
        <v>44593</v>
      </c>
      <c r="B558" s="20">
        <v>2.8453499999999998</v>
      </c>
      <c r="C558" s="9">
        <v>4.0322500000000003</v>
      </c>
      <c r="D558" s="9">
        <f t="shared" si="8"/>
        <v>4.4127313725903674</v>
      </c>
    </row>
    <row r="559" spans="1:4" x14ac:dyDescent="0.25">
      <c r="A559" s="10">
        <v>44621</v>
      </c>
      <c r="B559" s="20">
        <v>2.8755299999999999</v>
      </c>
      <c r="C559" s="9">
        <v>5.1044999999999998</v>
      </c>
      <c r="D559" s="9">
        <f t="shared" si="8"/>
        <v>5.5275291379328335</v>
      </c>
    </row>
    <row r="560" spans="1:4" x14ac:dyDescent="0.25">
      <c r="A560" s="10">
        <v>44652</v>
      </c>
      <c r="B560" s="20">
        <v>2.8876400000000002</v>
      </c>
      <c r="C560" s="9">
        <v>5.1195000000000004</v>
      </c>
      <c r="D560" s="9">
        <f t="shared" si="8"/>
        <v>5.5205231268440667</v>
      </c>
    </row>
    <row r="561" spans="1:4" x14ac:dyDescent="0.25">
      <c r="A561" s="10">
        <v>44682</v>
      </c>
      <c r="B561" s="20">
        <v>2.9135900000000001</v>
      </c>
      <c r="C561" s="9">
        <v>5.5709999999999997</v>
      </c>
      <c r="D561" s="9">
        <f t="shared" si="8"/>
        <v>5.9538851918080438</v>
      </c>
    </row>
    <row r="562" spans="1:4" x14ac:dyDescent="0.25">
      <c r="A562" s="10">
        <v>44713</v>
      </c>
      <c r="B562" s="20">
        <v>2.9499599999999999</v>
      </c>
      <c r="C562" s="9">
        <v>5.7534999999999998</v>
      </c>
      <c r="D562" s="9">
        <f t="shared" si="8"/>
        <v>6.0731180849909832</v>
      </c>
    </row>
    <row r="563" spans="1:4" x14ac:dyDescent="0.25">
      <c r="A563" s="10">
        <v>44743</v>
      </c>
      <c r="B563" s="20">
        <v>2.94977</v>
      </c>
      <c r="C563" s="9">
        <v>5.4857500000000003</v>
      </c>
      <c r="D563" s="9">
        <f t="shared" si="8"/>
        <v>5.7908670292938096</v>
      </c>
    </row>
    <row r="564" spans="1:4" x14ac:dyDescent="0.25">
      <c r="A564" s="10">
        <v>44774</v>
      </c>
      <c r="B564" s="20">
        <v>2.9520900000000001</v>
      </c>
      <c r="C564" s="9">
        <v>5.0132000000000003</v>
      </c>
      <c r="D564" s="9">
        <f t="shared" si="8"/>
        <v>5.2878749073368363</v>
      </c>
    </row>
    <row r="565" spans="1:4" x14ac:dyDescent="0.25">
      <c r="A565" s="10">
        <v>44805</v>
      </c>
      <c r="B565" s="20">
        <v>2.9634100000000001</v>
      </c>
      <c r="C565" s="9">
        <v>4.9924999999999997</v>
      </c>
      <c r="D565" s="9">
        <f t="shared" si="8"/>
        <v>5.2459248737096784</v>
      </c>
    </row>
    <row r="566" spans="1:4" x14ac:dyDescent="0.25">
      <c r="A566" s="10">
        <v>44835</v>
      </c>
      <c r="B566" s="20">
        <v>2.9786299999999999</v>
      </c>
      <c r="C566" s="9">
        <v>5.2114000000000003</v>
      </c>
      <c r="D566" s="9">
        <f t="shared" si="8"/>
        <v>5.447955916109084</v>
      </c>
    </row>
    <row r="567" spans="1:4" x14ac:dyDescent="0.25">
      <c r="A567" s="10">
        <v>44866</v>
      </c>
      <c r="B567" s="20">
        <v>2.9864799999999998</v>
      </c>
      <c r="C567" s="9">
        <v>5.2549999999999999</v>
      </c>
      <c r="D567" s="9">
        <f t="shared" si="8"/>
        <v>5.4790951822881793</v>
      </c>
    </row>
    <row r="568" spans="1:4" x14ac:dyDescent="0.25">
      <c r="A568" s="10">
        <v>44896</v>
      </c>
      <c r="B568" s="20">
        <v>2.9881199999999999</v>
      </c>
      <c r="C568" s="9">
        <v>4.7134999999999998</v>
      </c>
      <c r="D568" s="9">
        <f t="shared" si="8"/>
        <v>4.9118060807464223</v>
      </c>
    </row>
    <row r="569" spans="1:4" x14ac:dyDescent="0.25">
      <c r="A569" s="10">
        <v>44927</v>
      </c>
      <c r="B569" s="20">
        <v>3.0035599999999998</v>
      </c>
      <c r="C569" s="9">
        <v>4.5763999999999996</v>
      </c>
      <c r="D569" s="9">
        <f t="shared" si="8"/>
        <v>4.7444229748698215</v>
      </c>
    </row>
    <row r="570" spans="1:4" x14ac:dyDescent="0.25">
      <c r="A570" s="10">
        <v>44958</v>
      </c>
      <c r="B570" s="20">
        <v>3.0150899999999998</v>
      </c>
      <c r="C570" s="9">
        <v>4.4132499999999997</v>
      </c>
      <c r="D570" s="9">
        <f t="shared" si="8"/>
        <v>4.557786575856773</v>
      </c>
    </row>
    <row r="571" spans="1:4" x14ac:dyDescent="0.25">
      <c r="A571" s="10">
        <v>44986</v>
      </c>
      <c r="B571" s="20">
        <v>3.0174400000000001</v>
      </c>
      <c r="C571" s="9">
        <v>4.2104999999999997</v>
      </c>
      <c r="D571" s="9">
        <f t="shared" si="8"/>
        <v>4.3450098354896864</v>
      </c>
    </row>
    <row r="572" spans="1:4" x14ac:dyDescent="0.25">
      <c r="A572" s="10">
        <v>45017</v>
      </c>
      <c r="B572" s="20">
        <v>3.0303200000000001</v>
      </c>
      <c r="C572" s="9">
        <v>4.0990000000000002</v>
      </c>
      <c r="D572" s="9">
        <f t="shared" si="8"/>
        <v>4.2119689550938517</v>
      </c>
    </row>
    <row r="573" spans="1:4" x14ac:dyDescent="0.25">
      <c r="A573" s="10">
        <v>45047</v>
      </c>
      <c r="B573" s="20">
        <v>3.0336500000000002</v>
      </c>
      <c r="C573" s="9">
        <v>3.915</v>
      </c>
      <c r="D573" s="9">
        <f t="shared" si="8"/>
        <v>4.0184820068234632</v>
      </c>
    </row>
    <row r="574" spans="1:4" x14ac:dyDescent="0.25">
      <c r="A574" s="10">
        <v>45078</v>
      </c>
      <c r="B574" s="20">
        <v>3.0400299999999998</v>
      </c>
      <c r="C574" s="9">
        <v>3.8017500000000002</v>
      </c>
      <c r="D574" s="9">
        <f t="shared" si="8"/>
        <v>3.8940490761604329</v>
      </c>
    </row>
    <row r="575" spans="1:4" x14ac:dyDescent="0.25">
      <c r="A575" s="10">
        <v>45108</v>
      </c>
      <c r="B575" s="20">
        <v>3.0462799999999999</v>
      </c>
      <c r="C575" s="9">
        <v>3.8822000000000001</v>
      </c>
      <c r="D575" s="9">
        <f t="shared" si="8"/>
        <v>3.9682938269627219</v>
      </c>
    </row>
    <row r="576" spans="1:4" x14ac:dyDescent="0.25">
      <c r="A576" s="10">
        <v>45139</v>
      </c>
      <c r="B576" s="20">
        <v>3.0618699999999999</v>
      </c>
      <c r="C576" s="9">
        <v>4.3702500000000004</v>
      </c>
      <c r="D576" s="9">
        <f t="shared" si="8"/>
        <v>4.4444218007296206</v>
      </c>
    </row>
    <row r="577" spans="1:5" x14ac:dyDescent="0.25">
      <c r="A577" s="10">
        <v>45170</v>
      </c>
      <c r="B577" s="20">
        <v>3.0728800000000001</v>
      </c>
      <c r="C577" s="9">
        <v>4.5627500000000003</v>
      </c>
      <c r="D577" s="9">
        <f t="shared" si="8"/>
        <v>4.6235633051079121</v>
      </c>
    </row>
    <row r="578" spans="1:5" x14ac:dyDescent="0.25">
      <c r="A578" s="10">
        <v>45200</v>
      </c>
      <c r="B578" s="20">
        <v>3.07531</v>
      </c>
      <c r="C578" s="9">
        <v>4.5068000000000001</v>
      </c>
      <c r="D578" s="9">
        <f t="shared" si="8"/>
        <v>4.5632590160991899</v>
      </c>
    </row>
    <row r="579" spans="1:5" x14ac:dyDescent="0.25">
      <c r="A579" s="10">
        <v>45231</v>
      </c>
      <c r="B579" s="20">
        <v>3.0802399999999999</v>
      </c>
      <c r="C579" s="9">
        <v>4.2537500000000001</v>
      </c>
      <c r="D579" s="9">
        <f t="shared" si="8"/>
        <v>4.3001454058774646</v>
      </c>
      <c r="E579" s="8" t="s">
        <v>182</v>
      </c>
    </row>
    <row r="580" spans="1:5" x14ac:dyDescent="0.25">
      <c r="A580" s="10">
        <v>45261</v>
      </c>
      <c r="B580" s="20">
        <v>3.0874199999999998</v>
      </c>
      <c r="C580" s="9">
        <v>3.9717500000000001</v>
      </c>
      <c r="D580" s="9">
        <f t="shared" si="8"/>
        <v>4.0057323373561102</v>
      </c>
      <c r="E580" s="8" t="s">
        <v>183</v>
      </c>
    </row>
    <row r="581" spans="1:5" x14ac:dyDescent="0.25">
      <c r="A581" s="10">
        <v>45292</v>
      </c>
      <c r="B581" s="20">
        <v>3.0968499999999999</v>
      </c>
      <c r="C581" s="9">
        <v>3.8544</v>
      </c>
      <c r="D581" s="9">
        <f t="shared" si="8"/>
        <v>3.875541107383309</v>
      </c>
      <c r="E581">
        <f t="shared" ref="E569:E604" si="9">IF(A582&gt;$C$1,1,0)</f>
        <v>0</v>
      </c>
    </row>
    <row r="582" spans="1:5" x14ac:dyDescent="0.25">
      <c r="A582" s="10">
        <v>45323</v>
      </c>
      <c r="B582" s="20">
        <v>3.1105399999999999</v>
      </c>
      <c r="C582" s="9">
        <v>4.0437500000000002</v>
      </c>
      <c r="D582" s="9">
        <f t="shared" si="8"/>
        <v>4.0480348508619093</v>
      </c>
      <c r="E582">
        <f t="shared" si="9"/>
        <v>0</v>
      </c>
    </row>
    <row r="583" spans="1:5" x14ac:dyDescent="0.25">
      <c r="A583" s="10">
        <v>45352</v>
      </c>
      <c r="B583" s="20">
        <v>3.1082636296000001</v>
      </c>
      <c r="C583" s="9">
        <v>4.0220000000000002</v>
      </c>
      <c r="D583" s="9">
        <f t="shared" si="8"/>
        <v>4.0292104803258546</v>
      </c>
      <c r="E583">
        <f t="shared" si="9"/>
        <v>0</v>
      </c>
    </row>
    <row r="584" spans="1:5" x14ac:dyDescent="0.25">
      <c r="A584" s="10">
        <v>45383</v>
      </c>
      <c r="B584" s="20">
        <v>3.113836</v>
      </c>
      <c r="C584" s="9">
        <v>4.0444829999999996</v>
      </c>
      <c r="D584" s="9">
        <f t="shared" si="8"/>
        <v>4.0444829999999996</v>
      </c>
      <c r="E584">
        <f t="shared" si="9"/>
        <v>1</v>
      </c>
    </row>
    <row r="585" spans="1:5" x14ac:dyDescent="0.25">
      <c r="A585" s="10">
        <v>45413</v>
      </c>
      <c r="B585" s="20">
        <v>3.1197659999999998</v>
      </c>
      <c r="C585" s="9">
        <v>4.0157389999999999</v>
      </c>
      <c r="D585" s="9">
        <f t="shared" si="8"/>
        <v>4.0081059492295257</v>
      </c>
      <c r="E585">
        <f t="shared" si="9"/>
        <v>1</v>
      </c>
    </row>
    <row r="586" spans="1:5" x14ac:dyDescent="0.25">
      <c r="A586" s="10">
        <v>45444</v>
      </c>
      <c r="B586" s="20">
        <v>3.1256599999999999</v>
      </c>
      <c r="C586" s="9">
        <v>3.9783179999999998</v>
      </c>
      <c r="D586" s="9">
        <f t="shared" si="8"/>
        <v>3.9632684962049618</v>
      </c>
      <c r="E586">
        <f t="shared" si="9"/>
        <v>1</v>
      </c>
    </row>
    <row r="587" spans="1:5" x14ac:dyDescent="0.25">
      <c r="A587" s="10">
        <v>45474</v>
      </c>
      <c r="B587" s="20">
        <v>3.1313599999999999</v>
      </c>
      <c r="C587" s="9">
        <v>3.98109</v>
      </c>
      <c r="D587" s="9">
        <f t="shared" si="8"/>
        <v>3.9588106641331562</v>
      </c>
      <c r="E587">
        <f t="shared" si="9"/>
        <v>1</v>
      </c>
    </row>
    <row r="588" spans="1:5" x14ac:dyDescent="0.25">
      <c r="A588" s="10">
        <v>45505</v>
      </c>
      <c r="B588" s="20">
        <v>3.1373009999999999</v>
      </c>
      <c r="C588" s="9">
        <v>4.0429060000000003</v>
      </c>
      <c r="D588" s="9">
        <f t="shared" si="8"/>
        <v>4.0126676552284914</v>
      </c>
      <c r="E588">
        <f t="shared" si="9"/>
        <v>1</v>
      </c>
    </row>
    <row r="589" spans="1:5" x14ac:dyDescent="0.25">
      <c r="A589" s="10">
        <v>45536</v>
      </c>
      <c r="B589" s="20">
        <v>3.1433260000000001</v>
      </c>
      <c r="C589" s="9">
        <v>4.1290969999999998</v>
      </c>
      <c r="D589" s="9">
        <f t="shared" si="8"/>
        <v>4.0903587111524544</v>
      </c>
      <c r="E589">
        <f t="shared" si="9"/>
        <v>1</v>
      </c>
    </row>
    <row r="590" spans="1:5" x14ac:dyDescent="0.25">
      <c r="A590" s="10">
        <v>45566</v>
      </c>
      <c r="B590" s="20">
        <v>3.1498010000000001</v>
      </c>
      <c r="C590" s="9">
        <v>4.1441030000000003</v>
      </c>
      <c r="D590" s="9">
        <f t="shared" si="8"/>
        <v>4.0967848791425236</v>
      </c>
      <c r="E590">
        <f t="shared" si="9"/>
        <v>1</v>
      </c>
    </row>
    <row r="591" spans="1:5" x14ac:dyDescent="0.25">
      <c r="A591" s="10">
        <v>45597</v>
      </c>
      <c r="B591" s="20">
        <v>3.1557179999999998</v>
      </c>
      <c r="C591" s="9">
        <v>4.2323950000000004</v>
      </c>
      <c r="D591" s="9">
        <f t="shared" si="8"/>
        <v>4.1762235780320047</v>
      </c>
      <c r="E591">
        <f t="shared" si="9"/>
        <v>1</v>
      </c>
    </row>
    <row r="592" spans="1:5" x14ac:dyDescent="0.25">
      <c r="A592" s="10">
        <v>45627</v>
      </c>
      <c r="B592" s="20">
        <v>3.1614439999999999</v>
      </c>
      <c r="C592" s="9">
        <v>4.2059540000000002</v>
      </c>
      <c r="D592" s="9">
        <f t="shared" si="8"/>
        <v>4.1426167850969371</v>
      </c>
      <c r="E592">
        <f t="shared" si="9"/>
        <v>1</v>
      </c>
    </row>
    <row r="593" spans="1:5" x14ac:dyDescent="0.25">
      <c r="A593" s="10">
        <v>45658</v>
      </c>
      <c r="B593" s="20">
        <v>3.1672500000000001</v>
      </c>
      <c r="C593" s="9">
        <v>4.2180600000000004</v>
      </c>
      <c r="D593" s="9">
        <f t="shared" si="8"/>
        <v>4.1469246438266634</v>
      </c>
      <c r="E593">
        <f t="shared" si="9"/>
        <v>1</v>
      </c>
    </row>
    <row r="594" spans="1:5" x14ac:dyDescent="0.25">
      <c r="A594" s="10">
        <v>45689</v>
      </c>
      <c r="B594" s="20">
        <v>3.17239</v>
      </c>
      <c r="C594" s="9">
        <v>4.2347330000000003</v>
      </c>
      <c r="D594" s="9">
        <f t="shared" si="8"/>
        <v>4.156570934149963</v>
      </c>
      <c r="E594">
        <f t="shared" si="9"/>
        <v>1</v>
      </c>
    </row>
    <row r="595" spans="1:5" x14ac:dyDescent="0.25">
      <c r="A595" s="10">
        <v>45717</v>
      </c>
      <c r="B595" s="20">
        <v>3.1771340000000001</v>
      </c>
      <c r="C595" s="9">
        <v>4.2618530000000003</v>
      </c>
      <c r="D595" s="9">
        <f t="shared" si="8"/>
        <v>4.1769441572524171</v>
      </c>
      <c r="E595">
        <f t="shared" si="9"/>
        <v>1</v>
      </c>
    </row>
    <row r="596" spans="1:5" x14ac:dyDescent="0.25">
      <c r="A596" s="10">
        <v>45748</v>
      </c>
      <c r="B596" s="20">
        <v>3.1805219999999998</v>
      </c>
      <c r="C596" s="9">
        <v>4.190747</v>
      </c>
      <c r="D596" s="9">
        <f t="shared" si="8"/>
        <v>4.1028796139413597</v>
      </c>
      <c r="E596">
        <f t="shared" si="9"/>
        <v>1</v>
      </c>
    </row>
    <row r="597" spans="1:5" x14ac:dyDescent="0.25">
      <c r="A597" s="10">
        <v>45778</v>
      </c>
      <c r="B597" s="20">
        <v>3.1851980000000002</v>
      </c>
      <c r="C597" s="9">
        <v>4.166474</v>
      </c>
      <c r="D597" s="9">
        <f t="shared" si="8"/>
        <v>4.0731272386407378</v>
      </c>
      <c r="E597">
        <f t="shared" si="9"/>
        <v>1</v>
      </c>
    </row>
    <row r="598" spans="1:5" x14ac:dyDescent="0.25">
      <c r="A598" s="10">
        <v>45809</v>
      </c>
      <c r="B598" s="20">
        <v>3.1902010000000001</v>
      </c>
      <c r="C598" s="9">
        <v>4.1084959999999997</v>
      </c>
      <c r="D598" s="9">
        <f t="shared" si="8"/>
        <v>4.0101494390654375</v>
      </c>
      <c r="E598">
        <f t="shared" si="9"/>
        <v>1</v>
      </c>
    </row>
    <row r="599" spans="1:5" x14ac:dyDescent="0.25">
      <c r="A599" s="10">
        <v>45839</v>
      </c>
      <c r="B599" s="20">
        <v>3.1955930000000001</v>
      </c>
      <c r="C599" s="9">
        <v>4.0826330000000004</v>
      </c>
      <c r="D599" s="9">
        <f t="shared" si="8"/>
        <v>3.97818170530102</v>
      </c>
      <c r="E599">
        <f t="shared" si="9"/>
        <v>1</v>
      </c>
    </row>
    <row r="600" spans="1:5" x14ac:dyDescent="0.25">
      <c r="A600" s="10">
        <v>45870</v>
      </c>
      <c r="B600" s="20">
        <v>3.2012019999999999</v>
      </c>
      <c r="C600" s="9">
        <v>4.1591509999999996</v>
      </c>
      <c r="D600" s="9">
        <f t="shared" si="8"/>
        <v>4.0456410164794345</v>
      </c>
      <c r="E600">
        <f t="shared" si="9"/>
        <v>1</v>
      </c>
    </row>
    <row r="601" spans="1:5" x14ac:dyDescent="0.25">
      <c r="A601" s="10">
        <v>45901</v>
      </c>
      <c r="B601" s="20">
        <v>3.20709</v>
      </c>
      <c r="C601" s="9">
        <v>4.2174250000000004</v>
      </c>
      <c r="D601" s="9">
        <f t="shared" si="8"/>
        <v>4.0947930342771803</v>
      </c>
      <c r="E601">
        <f t="shared" si="9"/>
        <v>1</v>
      </c>
    </row>
    <row r="602" spans="1:5" x14ac:dyDescent="0.25">
      <c r="A602" s="10">
        <v>45931</v>
      </c>
      <c r="B602" s="20">
        <v>3.2142249999999999</v>
      </c>
      <c r="C602" s="9">
        <v>4.2260739999999997</v>
      </c>
      <c r="D602" s="9">
        <f t="shared" si="8"/>
        <v>4.0940822001770254</v>
      </c>
      <c r="E602">
        <f t="shared" si="9"/>
        <v>1</v>
      </c>
    </row>
    <row r="603" spans="1:5" x14ac:dyDescent="0.25">
      <c r="A603" s="10">
        <v>45962</v>
      </c>
      <c r="B603" s="20">
        <v>3.219948</v>
      </c>
      <c r="C603" s="9">
        <v>4.2234699999999998</v>
      </c>
      <c r="D603" s="9">
        <f t="shared" si="8"/>
        <v>4.0842873645537132</v>
      </c>
      <c r="E603">
        <f t="shared" si="9"/>
        <v>1</v>
      </c>
    </row>
    <row r="604" spans="1:5" x14ac:dyDescent="0.25">
      <c r="A604" s="10">
        <v>45992</v>
      </c>
      <c r="B604" s="20">
        <v>3.2252239999999999</v>
      </c>
      <c r="C604" s="9">
        <v>4.15144</v>
      </c>
      <c r="D604" s="9">
        <f t="shared" si="8"/>
        <v>4.0080637263768351</v>
      </c>
      <c r="E604">
        <f t="shared" si="9"/>
        <v>1</v>
      </c>
    </row>
    <row r="605" spans="1:5" x14ac:dyDescent="0.25">
      <c r="A605" s="12" t="str">
        <f>"Base CPI ("&amp;TEXT('Notes and Sources'!$G$7,"m/yyyy")&amp;")"</f>
        <v>Base CPI (4/2024)</v>
      </c>
      <c r="B605" s="22">
        <v>3.113836</v>
      </c>
      <c r="C605" s="13"/>
      <c r="D605" s="13"/>
      <c r="E605" s="15"/>
    </row>
    <row r="606" spans="1:5" x14ac:dyDescent="0.25">
      <c r="A606" s="34" t="str">
        <f>A1&amp;" "&amp;TEXT(C1,"Mmmm yyyy")</f>
        <v>EIA Short-Term Energy Outlook, April 2024</v>
      </c>
      <c r="B606" s="34"/>
      <c r="C606" s="34"/>
      <c r="D606" s="34"/>
      <c r="E606" s="34"/>
    </row>
    <row r="607" spans="1:5" x14ac:dyDescent="0.25">
      <c r="A607" s="29" t="s">
        <v>184</v>
      </c>
      <c r="B607" s="29"/>
      <c r="C607" s="29"/>
      <c r="D607" s="29"/>
      <c r="E607" s="29"/>
    </row>
    <row r="608" spans="1:5" x14ac:dyDescent="0.25">
      <c r="A608" t="str">
        <f>"Real Price ("&amp;TEXT($C$1,"mmm yyyy")&amp;" $)"</f>
        <v>Real Price (Apr 2024 $)</v>
      </c>
    </row>
    <row r="609" spans="1:5" x14ac:dyDescent="0.25">
      <c r="A609" s="30"/>
      <c r="B609" s="30"/>
      <c r="C609" s="30"/>
      <c r="D609" s="30"/>
      <c r="E609" s="30"/>
    </row>
  </sheetData>
  <mergeCells count="6">
    <mergeCell ref="A609:E609"/>
    <mergeCell ref="C39:D39"/>
    <mergeCell ref="A1:B1"/>
    <mergeCell ref="C1:D1"/>
    <mergeCell ref="A606:E606"/>
    <mergeCell ref="A607:E607"/>
  </mergeCells>
  <phoneticPr fontId="3" type="noConversion"/>
  <conditionalFormatting sqref="B425:D434 B437:D446 B449:D458 B461:D470 B473:D482 B509:D518 B521:D530 B533:D542 B545:D554 B557:D566 B569:D578 B581:D604">
    <cfRule type="expression" dxfId="96" priority="6" stopIfTrue="1">
      <formula>$E425=1</formula>
    </cfRule>
  </conditionalFormatting>
  <conditionalFormatting sqref="B435:D436 B447:D448">
    <cfRule type="expression" dxfId="95" priority="7" stopIfTrue="1">
      <formula>#REF!=1</formula>
    </cfRule>
  </conditionalFormatting>
  <conditionalFormatting sqref="B459:D460">
    <cfRule type="expression" dxfId="94" priority="9" stopIfTrue="1">
      <formula>#REF!=1</formula>
    </cfRule>
  </conditionalFormatting>
  <conditionalFormatting sqref="B471:D472">
    <cfRule type="expression" dxfId="93" priority="34" stopIfTrue="1">
      <formula>#REF!=1</formula>
    </cfRule>
  </conditionalFormatting>
  <conditionalFormatting sqref="B483:D484">
    <cfRule type="expression" dxfId="92" priority="61" stopIfTrue="1">
      <formula>#REF!=1</formula>
    </cfRule>
  </conditionalFormatting>
  <conditionalFormatting sqref="B485:D494">
    <cfRule type="expression" dxfId="91" priority="110" stopIfTrue="1">
      <formula>$E497=1</formula>
    </cfRule>
  </conditionalFormatting>
  <conditionalFormatting sqref="B495:D496">
    <cfRule type="expression" dxfId="90" priority="83" stopIfTrue="1">
      <formula>#REF!=1</formula>
    </cfRule>
  </conditionalFormatting>
  <conditionalFormatting sqref="B497:D508">
    <cfRule type="expression" dxfId="89" priority="111" stopIfTrue="1">
      <formula>#REF!=1</formula>
    </cfRule>
  </conditionalFormatting>
  <conditionalFormatting sqref="B519:D520">
    <cfRule type="expression" dxfId="88" priority="142" stopIfTrue="1">
      <formula>#REF!=1</formula>
    </cfRule>
  </conditionalFormatting>
  <conditionalFormatting sqref="B531:D532">
    <cfRule type="expression" dxfId="87" priority="164" stopIfTrue="1">
      <formula>#REF!=1</formula>
    </cfRule>
  </conditionalFormatting>
  <conditionalFormatting sqref="B543:D544">
    <cfRule type="expression" dxfId="86" priority="193" stopIfTrue="1">
      <formula>#REF!=1</formula>
    </cfRule>
  </conditionalFormatting>
  <conditionalFormatting sqref="B555:D556">
    <cfRule type="expression" dxfId="85" priority="217" stopIfTrue="1">
      <formula>#REF!=1</formula>
    </cfRule>
  </conditionalFormatting>
  <conditionalFormatting sqref="B567:D568">
    <cfRule type="expression" dxfId="84" priority="236" stopIfTrue="1">
      <formula>#REF!=1</formula>
    </cfRule>
  </conditionalFormatting>
  <conditionalFormatting sqref="B579:D580">
    <cfRule type="expression" dxfId="83" priority="264" stopIfTrue="1">
      <formula>#REF!=1</formula>
    </cfRule>
  </conditionalFormatting>
  <hyperlinks>
    <hyperlink ref="A3" location="Contents!B4" display="Return to Contents" xr:uid="{00000000-0004-0000-0900-000000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174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1979</v>
      </c>
      <c r="B41" s="20">
        <v>0.72583333333</v>
      </c>
      <c r="C41" s="9">
        <v>0.70542796355000004</v>
      </c>
      <c r="D41" s="9">
        <f t="shared" ref="D41:D78" si="0">C41*$B$88/B41</f>
        <v>3.0262966544001362</v>
      </c>
    </row>
    <row r="42" spans="1:4" x14ac:dyDescent="0.25">
      <c r="A42" s="11">
        <v>1980</v>
      </c>
      <c r="B42" s="20">
        <v>0.82383333332999997</v>
      </c>
      <c r="C42" s="9">
        <v>1.0047148763</v>
      </c>
      <c r="D42" s="9">
        <f t="shared" ref="D42" si="1">C42*$B$88/B42</f>
        <v>3.7975124639746856</v>
      </c>
    </row>
    <row r="43" spans="1:4" x14ac:dyDescent="0.25">
      <c r="A43" s="11">
        <v>1981</v>
      </c>
      <c r="B43" s="20">
        <v>0.90933333332999999</v>
      </c>
      <c r="C43" s="9">
        <v>1.2350862946000001</v>
      </c>
      <c r="D43" s="9">
        <f t="shared" si="0"/>
        <v>4.2293139669129589</v>
      </c>
    </row>
    <row r="44" spans="1:4" x14ac:dyDescent="0.25">
      <c r="A44" s="11">
        <v>1982</v>
      </c>
      <c r="B44" s="20">
        <v>0.96533333333000004</v>
      </c>
      <c r="C44" s="9">
        <v>1.2119982076</v>
      </c>
      <c r="D44" s="9">
        <f t="shared" si="0"/>
        <v>3.9094927321547499</v>
      </c>
    </row>
    <row r="45" spans="1:4" x14ac:dyDescent="0.25">
      <c r="A45" s="11">
        <v>1983</v>
      </c>
      <c r="B45" s="20">
        <v>0.99583333333000001</v>
      </c>
      <c r="C45" s="9">
        <v>1.1061730213000001</v>
      </c>
      <c r="D45" s="9">
        <f t="shared" si="0"/>
        <v>3.4588532645665975</v>
      </c>
    </row>
    <row r="46" spans="1:4" x14ac:dyDescent="0.25">
      <c r="A46" s="11">
        <v>1984</v>
      </c>
      <c r="B46" s="20">
        <v>1.0393333333000001</v>
      </c>
      <c r="C46" s="9">
        <v>1.1224079741999999</v>
      </c>
      <c r="D46" s="9">
        <f t="shared" si="0"/>
        <v>3.3627270912730483</v>
      </c>
    </row>
    <row r="47" spans="1:4" x14ac:dyDescent="0.25">
      <c r="A47" s="11">
        <v>1985</v>
      </c>
      <c r="B47" s="20">
        <v>1.0760000000000001</v>
      </c>
      <c r="C47" s="9">
        <v>1.0822391057</v>
      </c>
      <c r="D47" s="9">
        <f t="shared" si="0"/>
        <v>3.1318913456658599</v>
      </c>
    </row>
    <row r="48" spans="1:4" x14ac:dyDescent="0.25">
      <c r="A48" s="11">
        <v>1986</v>
      </c>
      <c r="B48" s="20">
        <v>1.0969166667000001</v>
      </c>
      <c r="C48" s="9">
        <v>0.85190441969999997</v>
      </c>
      <c r="D48" s="9">
        <f t="shared" si="0"/>
        <v>2.418315566852868</v>
      </c>
    </row>
    <row r="49" spans="1:4" x14ac:dyDescent="0.25">
      <c r="A49" s="11">
        <v>1987</v>
      </c>
      <c r="B49" s="20">
        <v>1.1361666667000001</v>
      </c>
      <c r="C49" s="9">
        <v>0.85255131241000004</v>
      </c>
      <c r="D49" s="9">
        <f t="shared" si="0"/>
        <v>2.3365453733474721</v>
      </c>
    </row>
    <row r="50" spans="1:4" x14ac:dyDescent="0.25">
      <c r="A50" s="11">
        <v>1988</v>
      </c>
      <c r="B50" s="20">
        <v>1.18275</v>
      </c>
      <c r="C50" s="9">
        <v>0.84934335863999999</v>
      </c>
      <c r="D50" s="9">
        <f t="shared" si="0"/>
        <v>2.2360734952391823</v>
      </c>
    </row>
    <row r="51" spans="1:4" x14ac:dyDescent="0.25">
      <c r="A51" s="11">
        <v>1989</v>
      </c>
      <c r="B51" s="20">
        <v>1.2394166666999999</v>
      </c>
      <c r="C51" s="9">
        <v>0.89470909488000006</v>
      </c>
      <c r="D51" s="9">
        <f t="shared" si="0"/>
        <v>2.2478133980419548</v>
      </c>
    </row>
    <row r="52" spans="1:4" x14ac:dyDescent="0.25">
      <c r="A52" s="11">
        <v>1990</v>
      </c>
      <c r="B52" s="20">
        <v>1.3065833333000001</v>
      </c>
      <c r="C52" s="9">
        <v>1.1017689517</v>
      </c>
      <c r="D52" s="9">
        <f t="shared" si="0"/>
        <v>2.6257244662847721</v>
      </c>
    </row>
    <row r="53" spans="1:4" x14ac:dyDescent="0.25">
      <c r="A53" s="11">
        <v>1991</v>
      </c>
      <c r="B53" s="20">
        <v>1.3616666666999999</v>
      </c>
      <c r="C53" s="9">
        <v>1.037275248</v>
      </c>
      <c r="D53" s="9">
        <f t="shared" si="0"/>
        <v>2.3720232624618807</v>
      </c>
    </row>
    <row r="54" spans="1:4" x14ac:dyDescent="0.25">
      <c r="A54" s="11">
        <v>1992</v>
      </c>
      <c r="B54" s="20">
        <v>1.4030833332999999</v>
      </c>
      <c r="C54" s="9">
        <v>0.96344384230000002</v>
      </c>
      <c r="D54" s="9">
        <f t="shared" si="0"/>
        <v>2.1381524881178366</v>
      </c>
    </row>
    <row r="55" spans="1:4" x14ac:dyDescent="0.25">
      <c r="A55" s="11">
        <v>1993</v>
      </c>
      <c r="B55" s="20">
        <v>1.44475</v>
      </c>
      <c r="C55" s="9">
        <v>0.94759478062000002</v>
      </c>
      <c r="D55" s="9">
        <f t="shared" si="0"/>
        <v>2.0423289436280729</v>
      </c>
    </row>
    <row r="56" spans="1:4" x14ac:dyDescent="0.25">
      <c r="A56" s="11">
        <v>1994</v>
      </c>
      <c r="B56" s="20">
        <v>1.4822500000000001</v>
      </c>
      <c r="C56" s="9">
        <v>0.921898365</v>
      </c>
      <c r="D56" s="9">
        <f t="shared" si="0"/>
        <v>1.9366775626771058</v>
      </c>
    </row>
    <row r="57" spans="1:4" x14ac:dyDescent="0.25">
      <c r="A57" s="11">
        <v>1995</v>
      </c>
      <c r="B57" s="20">
        <v>1.5238333333</v>
      </c>
      <c r="C57" s="9">
        <v>0.89670023197000004</v>
      </c>
      <c r="D57" s="9">
        <f t="shared" si="0"/>
        <v>1.8323378301942133</v>
      </c>
    </row>
    <row r="58" spans="1:4" x14ac:dyDescent="0.25">
      <c r="A58" s="11">
        <v>1996</v>
      </c>
      <c r="B58" s="20">
        <v>1.5685833333000001</v>
      </c>
      <c r="C58" s="9">
        <v>1.0274646148</v>
      </c>
      <c r="D58" s="9">
        <f t="shared" si="0"/>
        <v>2.0396470103756217</v>
      </c>
    </row>
    <row r="59" spans="1:4" x14ac:dyDescent="0.25">
      <c r="A59" s="11">
        <v>1997</v>
      </c>
      <c r="B59" s="20">
        <v>1.6052500000000001</v>
      </c>
      <c r="C59" s="9">
        <v>1.0281359794</v>
      </c>
      <c r="D59" s="9">
        <f t="shared" si="0"/>
        <v>1.9943602713290629</v>
      </c>
    </row>
    <row r="60" spans="1:4" x14ac:dyDescent="0.25">
      <c r="A60" s="11">
        <v>1998</v>
      </c>
      <c r="B60" s="20">
        <v>1.6300833333</v>
      </c>
      <c r="C60" s="9">
        <v>0.88759809862000005</v>
      </c>
      <c r="D60" s="9">
        <f t="shared" si="0"/>
        <v>1.6955175582461164</v>
      </c>
    </row>
    <row r="61" spans="1:4" x14ac:dyDescent="0.25">
      <c r="A61" s="11">
        <v>1999</v>
      </c>
      <c r="B61" s="20">
        <v>1.6658333332999999</v>
      </c>
      <c r="C61" s="9">
        <v>0.90282457226000001</v>
      </c>
      <c r="D61" s="9">
        <f t="shared" si="0"/>
        <v>1.6875923891009761</v>
      </c>
    </row>
    <row r="62" spans="1:4" x14ac:dyDescent="0.25">
      <c r="A62" s="11">
        <v>2000</v>
      </c>
      <c r="B62" s="20">
        <v>1.7219166667000001</v>
      </c>
      <c r="C62" s="9">
        <v>1.3818291677000001</v>
      </c>
      <c r="D62" s="9">
        <f t="shared" si="0"/>
        <v>2.4988371919765782</v>
      </c>
    </row>
    <row r="63" spans="1:4" x14ac:dyDescent="0.25">
      <c r="A63" s="11">
        <v>2001</v>
      </c>
      <c r="B63" s="20">
        <v>1.7704166667000001</v>
      </c>
      <c r="C63" s="9">
        <v>1.3312892314</v>
      </c>
      <c r="D63" s="9">
        <f t="shared" si="0"/>
        <v>2.3414919284919375</v>
      </c>
    </row>
    <row r="64" spans="1:4" x14ac:dyDescent="0.25">
      <c r="A64" s="11">
        <v>2002</v>
      </c>
      <c r="B64" s="20">
        <v>1.7986666667</v>
      </c>
      <c r="C64" s="9">
        <v>1.1661154297</v>
      </c>
      <c r="D64" s="9">
        <f t="shared" si="0"/>
        <v>2.0187688315908288</v>
      </c>
    </row>
    <row r="65" spans="1:4" x14ac:dyDescent="0.25">
      <c r="A65" s="11">
        <v>2003</v>
      </c>
      <c r="B65" s="20">
        <v>1.84</v>
      </c>
      <c r="C65" s="9">
        <v>1.4278894025</v>
      </c>
      <c r="D65" s="9">
        <f t="shared" si="0"/>
        <v>2.416420339958147</v>
      </c>
    </row>
    <row r="66" spans="1:4" x14ac:dyDescent="0.25">
      <c r="A66" s="11">
        <v>2004</v>
      </c>
      <c r="B66" s="20">
        <v>1.8890833332999999</v>
      </c>
      <c r="C66" s="9">
        <v>1.6476590972</v>
      </c>
      <c r="D66" s="9">
        <f t="shared" si="0"/>
        <v>2.7158887711038275</v>
      </c>
    </row>
    <row r="67" spans="1:4" x14ac:dyDescent="0.25">
      <c r="A67" s="11">
        <v>2005</v>
      </c>
      <c r="B67" s="20">
        <v>1.9526666667000001</v>
      </c>
      <c r="C67" s="9">
        <v>2.1952958416000001</v>
      </c>
      <c r="D67" s="9">
        <f t="shared" si="0"/>
        <v>3.500746614257948</v>
      </c>
    </row>
    <row r="68" spans="1:4" x14ac:dyDescent="0.25">
      <c r="A68" s="11">
        <v>2006</v>
      </c>
      <c r="B68" s="20">
        <v>2.0155833332999999</v>
      </c>
      <c r="C68" s="9">
        <v>2.4732490348999998</v>
      </c>
      <c r="D68" s="9">
        <f t="shared" si="0"/>
        <v>3.8208749569426081</v>
      </c>
    </row>
    <row r="69" spans="1:4" x14ac:dyDescent="0.25">
      <c r="A69" s="11">
        <v>2007</v>
      </c>
      <c r="B69" s="20">
        <v>2.0734416667</v>
      </c>
      <c r="C69" s="9">
        <v>2.6644317759999998</v>
      </c>
      <c r="D69" s="9">
        <f t="shared" si="0"/>
        <v>4.0013682163806665</v>
      </c>
    </row>
    <row r="70" spans="1:4" x14ac:dyDescent="0.25">
      <c r="A70" s="11">
        <v>2008</v>
      </c>
      <c r="B70" s="20">
        <v>2.1525425</v>
      </c>
      <c r="C70" s="9">
        <v>3.5088583164</v>
      </c>
      <c r="D70" s="9">
        <f t="shared" si="0"/>
        <v>5.0758623091092092</v>
      </c>
    </row>
    <row r="71" spans="1:4" x14ac:dyDescent="0.25">
      <c r="A71" s="11">
        <v>2009</v>
      </c>
      <c r="B71" s="20">
        <v>2.1456466666999998</v>
      </c>
      <c r="C71" s="9">
        <v>2.5240142991000001</v>
      </c>
      <c r="D71" s="9">
        <f t="shared" si="0"/>
        <v>3.6629360793778956</v>
      </c>
    </row>
    <row r="72" spans="1:4" x14ac:dyDescent="0.25">
      <c r="A72" s="11">
        <v>2010</v>
      </c>
      <c r="B72" s="20">
        <v>2.1807616667</v>
      </c>
      <c r="C72" s="9">
        <v>2.9706917405</v>
      </c>
      <c r="D72" s="9">
        <f t="shared" si="0"/>
        <v>4.2417504983336096</v>
      </c>
    </row>
    <row r="73" spans="1:4" x14ac:dyDescent="0.25">
      <c r="A73" s="11">
        <v>2011</v>
      </c>
      <c r="B73" s="20">
        <v>2.2492299999999998</v>
      </c>
      <c r="C73" s="9">
        <v>3.6567494282999999</v>
      </c>
      <c r="D73" s="9">
        <f t="shared" si="0"/>
        <v>5.0624071405858713</v>
      </c>
    </row>
    <row r="74" spans="1:4" x14ac:dyDescent="0.25">
      <c r="A74" s="11">
        <v>2012</v>
      </c>
      <c r="B74" s="20">
        <v>2.2958608332999999</v>
      </c>
      <c r="C74" s="9">
        <v>3.7859787318000002</v>
      </c>
      <c r="D74" s="9">
        <f>C74*$B$88/B74</f>
        <v>5.1348569126327046</v>
      </c>
    </row>
    <row r="75" spans="1:4" x14ac:dyDescent="0.25">
      <c r="A75" s="11">
        <v>2013</v>
      </c>
      <c r="B75" s="20">
        <v>2.3295175000000001</v>
      </c>
      <c r="C75" s="9">
        <v>3.7828018549000002</v>
      </c>
      <c r="D75" s="9">
        <f>C75*$B$88/B75</f>
        <v>5.056422455145495</v>
      </c>
    </row>
    <row r="76" spans="1:4" x14ac:dyDescent="0.25">
      <c r="A76" s="11">
        <v>2014</v>
      </c>
      <c r="B76" s="20">
        <v>2.3671500000000001</v>
      </c>
      <c r="C76" s="9">
        <v>3.7135107226000001</v>
      </c>
      <c r="D76" s="9">
        <f>C76*$B$88/B76</f>
        <v>4.8848883148165072</v>
      </c>
    </row>
    <row r="77" spans="1:4" x14ac:dyDescent="0.25">
      <c r="A77" s="11">
        <v>2015</v>
      </c>
      <c r="B77" s="20">
        <v>2.3700174999999999</v>
      </c>
      <c r="C77" s="9">
        <v>2.6491567696999998</v>
      </c>
      <c r="D77" s="9">
        <f t="shared" ref="D77" si="2">C77*$B$88/B77</f>
        <v>3.4805817759301645</v>
      </c>
    </row>
    <row r="78" spans="1:4" x14ac:dyDescent="0.25">
      <c r="A78" s="11">
        <v>2016</v>
      </c>
      <c r="B78" s="20">
        <v>2.4000541666999999</v>
      </c>
      <c r="C78" s="9">
        <v>2.1028071550999998</v>
      </c>
      <c r="D78" s="9">
        <f t="shared" si="0"/>
        <v>2.7281870182167514</v>
      </c>
    </row>
    <row r="79" spans="1:4" x14ac:dyDescent="0.25">
      <c r="A79" s="11">
        <v>2017</v>
      </c>
      <c r="B79" s="20">
        <v>2.4512100000000001</v>
      </c>
      <c r="C79" s="9">
        <v>2.5066436668000001</v>
      </c>
      <c r="D79" s="9">
        <f t="shared" ref="D79:D87" si="3">C79*$B$88/B79</f>
        <v>3.1842548328596263</v>
      </c>
    </row>
    <row r="80" spans="1:4" x14ac:dyDescent="0.25">
      <c r="A80" s="11">
        <v>2018</v>
      </c>
      <c r="B80" s="20">
        <v>2.5109949999999999</v>
      </c>
      <c r="C80" s="9">
        <v>3.0107916823999998</v>
      </c>
      <c r="D80" s="9">
        <f t="shared" si="3"/>
        <v>3.7336241327273396</v>
      </c>
    </row>
    <row r="81" spans="1:5" x14ac:dyDescent="0.25">
      <c r="A81" s="11">
        <v>2019</v>
      </c>
      <c r="B81" s="20">
        <v>2.5565258332999998</v>
      </c>
      <c r="C81" s="9">
        <v>2.9990694631000001</v>
      </c>
      <c r="D81" s="9">
        <f t="shared" ref="D81:D82" si="4">C81*$B$88/B81</f>
        <v>3.6528519833680071</v>
      </c>
    </row>
    <row r="82" spans="1:5" x14ac:dyDescent="0.25">
      <c r="A82" s="11">
        <v>2020</v>
      </c>
      <c r="B82" s="20">
        <v>2.5884616667000002</v>
      </c>
      <c r="C82" s="9">
        <v>2.4445221888000002</v>
      </c>
      <c r="D82" s="9">
        <f t="shared" si="4"/>
        <v>2.9406814449713239</v>
      </c>
    </row>
    <row r="83" spans="1:5" x14ac:dyDescent="0.25">
      <c r="A83" s="11">
        <v>2021</v>
      </c>
      <c r="B83" s="20">
        <v>2.7096583333000002</v>
      </c>
      <c r="C83" s="9">
        <v>2.9975501507</v>
      </c>
      <c r="D83" s="9">
        <f t="shared" ref="D83:D86" si="5">C83*$B$88/B83</f>
        <v>3.4446702952721249</v>
      </c>
    </row>
    <row r="84" spans="1:5" x14ac:dyDescent="0.25">
      <c r="A84" s="11">
        <v>2022</v>
      </c>
      <c r="B84" s="20">
        <v>2.9262058333000001</v>
      </c>
      <c r="C84" s="9">
        <v>4.6859840359999998</v>
      </c>
      <c r="D84" s="9">
        <f t="shared" si="5"/>
        <v>4.9864522928200179</v>
      </c>
      <c r="E84" s="8" t="s">
        <v>182</v>
      </c>
    </row>
    <row r="85" spans="1:5" x14ac:dyDescent="0.25">
      <c r="A85" s="11">
        <v>2023</v>
      </c>
      <c r="B85" s="20">
        <v>3.0470074999999999</v>
      </c>
      <c r="C85" s="9">
        <v>3.9293705575</v>
      </c>
      <c r="D85" s="9">
        <f t="shared" si="5"/>
        <v>4.0155514875770972</v>
      </c>
      <c r="E85" s="8" t="s">
        <v>183</v>
      </c>
    </row>
    <row r="86" spans="1:5" x14ac:dyDescent="0.25">
      <c r="A86" s="11">
        <v>2024</v>
      </c>
      <c r="B86" s="21">
        <v>3.1294888025000001</v>
      </c>
      <c r="C86" s="16">
        <v>3.8244028394999998</v>
      </c>
      <c r="D86" s="16">
        <f t="shared" si="5"/>
        <v>3.8052742769439329</v>
      </c>
      <c r="E86">
        <v>1</v>
      </c>
    </row>
    <row r="87" spans="1:5" x14ac:dyDescent="0.25">
      <c r="A87" s="11">
        <v>2025</v>
      </c>
      <c r="B87" s="21">
        <v>3.1946647499999998</v>
      </c>
      <c r="C87" s="16">
        <v>3.9337509143</v>
      </c>
      <c r="D87" s="16">
        <f t="shared" si="3"/>
        <v>3.8342224209849425</v>
      </c>
      <c r="E87">
        <v>1</v>
      </c>
    </row>
    <row r="88" spans="1:5" x14ac:dyDescent="0.25">
      <c r="A88" s="12" t="str">
        <f>"Base CPI ("&amp;TEXT('Notes and Sources'!$G$7,"m/yyyy")&amp;")"</f>
        <v>Base CPI (4/2024)</v>
      </c>
      <c r="B88" s="22">
        <v>3.113836</v>
      </c>
      <c r="C88" s="13"/>
      <c r="D88" s="13"/>
      <c r="E88" s="15"/>
    </row>
    <row r="89" spans="1:5" x14ac:dyDescent="0.25">
      <c r="A89" s="34" t="str">
        <f>A1&amp;" "&amp;TEXT(C1,"Mmmm yyyy")</f>
        <v>EIA Short-Term Energy Outlook, April 2024</v>
      </c>
      <c r="B89" s="34"/>
      <c r="C89" s="34"/>
      <c r="D89" s="34"/>
      <c r="E89" s="34"/>
    </row>
    <row r="90" spans="1:5" x14ac:dyDescent="0.25">
      <c r="A90" s="29" t="s">
        <v>184</v>
      </c>
      <c r="B90" s="29"/>
      <c r="C90" s="29"/>
      <c r="D90" s="29"/>
      <c r="E90" s="29"/>
    </row>
    <row r="91" spans="1:5" x14ac:dyDescent="0.25">
      <c r="A91" t="str">
        <f>"Real Price ("&amp;TEXT($C$1,"mmm yyyy")&amp;" $)"</f>
        <v>Real Price (Apr 2024 $)</v>
      </c>
    </row>
    <row r="92" spans="1:5" x14ac:dyDescent="0.25">
      <c r="A92" s="30" t="s">
        <v>167</v>
      </c>
      <c r="B92" s="30"/>
      <c r="C92" s="30"/>
      <c r="D92" s="30"/>
      <c r="E92" s="30"/>
    </row>
  </sheetData>
  <mergeCells count="6">
    <mergeCell ref="A92:E92"/>
    <mergeCell ref="C39:D39"/>
    <mergeCell ref="A1:B1"/>
    <mergeCell ref="C1:D1"/>
    <mergeCell ref="A89:E89"/>
    <mergeCell ref="A90:E90"/>
  </mergeCells>
  <phoneticPr fontId="3" type="noConversion"/>
  <hyperlinks>
    <hyperlink ref="A3" location="Contents!B4" display="Return to Contents" xr:uid="{00000000-0004-0000-0A00-000000000000}"/>
    <hyperlink ref="A92" location="'Notes and Sources'!A7" display="See Notes and Sources for more information" xr:uid="{00000000-0004-0000-0A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4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176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35</v>
      </c>
      <c r="B41" s="20">
        <v>0.69199999999999995</v>
      </c>
      <c r="C41" s="9">
        <v>0.57623897622999998</v>
      </c>
      <c r="D41" s="9">
        <f t="shared" ref="D41:D72" si="0">C41*$B$229/B41</f>
        <v>2.5929388277284948</v>
      </c>
    </row>
    <row r="42" spans="1:4" x14ac:dyDescent="0.25">
      <c r="A42" s="11" t="s">
        <v>36</v>
      </c>
      <c r="B42" s="20">
        <v>0.71399999999999997</v>
      </c>
      <c r="C42" s="9">
        <v>0.6599157148</v>
      </c>
      <c r="D42" s="9">
        <f t="shared" si="0"/>
        <v>2.8779682208823152</v>
      </c>
    </row>
    <row r="43" spans="1:4" x14ac:dyDescent="0.25">
      <c r="A43" s="11" t="s">
        <v>37</v>
      </c>
      <c r="B43" s="20">
        <v>0.73699999999999999</v>
      </c>
      <c r="C43" s="9">
        <v>0.80271502832999997</v>
      </c>
      <c r="D43" s="9">
        <f t="shared" si="0"/>
        <v>3.3914829755155682</v>
      </c>
    </row>
    <row r="44" spans="1:4" x14ac:dyDescent="0.25">
      <c r="A44" s="11" t="s">
        <v>38</v>
      </c>
      <c r="B44" s="20">
        <v>0.76033333332999997</v>
      </c>
      <c r="C44" s="9">
        <v>0.87029019546999997</v>
      </c>
      <c r="D44" s="9">
        <f t="shared" si="0"/>
        <v>3.5641485415783474</v>
      </c>
    </row>
    <row r="45" spans="1:4" x14ac:dyDescent="0.25">
      <c r="A45" s="11" t="s">
        <v>39</v>
      </c>
      <c r="B45" s="20">
        <v>0.79033333333</v>
      </c>
      <c r="C45" s="9">
        <v>0.96508632602</v>
      </c>
      <c r="D45" s="9">
        <f t="shared" si="0"/>
        <v>3.8023456917943741</v>
      </c>
    </row>
    <row r="46" spans="1:4" x14ac:dyDescent="0.25">
      <c r="A46" s="11" t="s">
        <v>40</v>
      </c>
      <c r="B46" s="20">
        <v>0.81699999999999995</v>
      </c>
      <c r="C46" s="9">
        <v>1.012564971</v>
      </c>
      <c r="D46" s="9">
        <f t="shared" si="0"/>
        <v>3.8591937075137777</v>
      </c>
    </row>
    <row r="47" spans="1:4" x14ac:dyDescent="0.25">
      <c r="A47" s="11" t="s">
        <v>41</v>
      </c>
      <c r="B47" s="20">
        <v>0.83233333333000004</v>
      </c>
      <c r="C47" s="9">
        <v>1.0205212549</v>
      </c>
      <c r="D47" s="9">
        <f t="shared" si="0"/>
        <v>3.8178644240514887</v>
      </c>
    </row>
    <row r="48" spans="1:4" x14ac:dyDescent="0.25">
      <c r="A48" s="11" t="s">
        <v>42</v>
      </c>
      <c r="B48" s="20">
        <v>0.85566666667000002</v>
      </c>
      <c r="C48" s="9">
        <v>1.0387811377</v>
      </c>
      <c r="D48" s="9">
        <f t="shared" si="0"/>
        <v>3.780203470212641</v>
      </c>
    </row>
    <row r="49" spans="1:4" x14ac:dyDescent="0.25">
      <c r="A49" s="11" t="s">
        <v>43</v>
      </c>
      <c r="B49" s="20">
        <v>0.87933333332999997</v>
      </c>
      <c r="C49" s="9">
        <v>1.2141389837000001</v>
      </c>
      <c r="D49" s="9">
        <f t="shared" si="0"/>
        <v>4.2994272287294981</v>
      </c>
    </row>
    <row r="50" spans="1:4" x14ac:dyDescent="0.25">
      <c r="A50" s="11" t="s">
        <v>44</v>
      </c>
      <c r="B50" s="20">
        <v>0.89766666666999995</v>
      </c>
      <c r="C50" s="9">
        <v>1.2686170522</v>
      </c>
      <c r="D50" s="9">
        <f t="shared" si="0"/>
        <v>4.400592774607766</v>
      </c>
    </row>
    <row r="51" spans="1:4" x14ac:dyDescent="0.25">
      <c r="A51" s="11" t="s">
        <v>45</v>
      </c>
      <c r="B51" s="20">
        <v>0.92266666666999997</v>
      </c>
      <c r="C51" s="9">
        <v>1.2450404405</v>
      </c>
      <c r="D51" s="9">
        <f t="shared" si="0"/>
        <v>4.2017901861315954</v>
      </c>
    </row>
    <row r="52" spans="1:4" x14ac:dyDescent="0.25">
      <c r="A52" s="11" t="s">
        <v>46</v>
      </c>
      <c r="B52" s="20">
        <v>0.93766666666999998</v>
      </c>
      <c r="C52" s="9">
        <v>1.2386030559000001</v>
      </c>
      <c r="D52" s="9">
        <f t="shared" si="0"/>
        <v>4.1131960026566539</v>
      </c>
    </row>
    <row r="53" spans="1:4" x14ac:dyDescent="0.25">
      <c r="A53" s="11" t="s">
        <v>47</v>
      </c>
      <c r="B53" s="20">
        <v>0.94599999999999995</v>
      </c>
      <c r="C53" s="9">
        <v>1.2376649224</v>
      </c>
      <c r="D53" s="9">
        <f t="shared" si="0"/>
        <v>4.0738748322477027</v>
      </c>
    </row>
    <row r="54" spans="1:4" x14ac:dyDescent="0.25">
      <c r="A54" s="11" t="s">
        <v>48</v>
      </c>
      <c r="B54" s="20">
        <v>0.95966666667</v>
      </c>
      <c r="C54" s="9">
        <v>1.1724713485</v>
      </c>
      <c r="D54" s="9">
        <f t="shared" si="0"/>
        <v>3.8043245855316066</v>
      </c>
    </row>
    <row r="55" spans="1:4" x14ac:dyDescent="0.25">
      <c r="A55" s="11" t="s">
        <v>49</v>
      </c>
      <c r="B55" s="20">
        <v>0.97633333333000005</v>
      </c>
      <c r="C55" s="9">
        <v>1.194267129</v>
      </c>
      <c r="D55" s="9">
        <f t="shared" si="0"/>
        <v>3.8088958483197746</v>
      </c>
    </row>
    <row r="56" spans="1:4" x14ac:dyDescent="0.25">
      <c r="A56" s="11" t="s">
        <v>50</v>
      </c>
      <c r="B56" s="20">
        <v>0.97933333333000006</v>
      </c>
      <c r="C56" s="9">
        <v>1.2264127267</v>
      </c>
      <c r="D56" s="9">
        <f t="shared" si="0"/>
        <v>3.8994364526238452</v>
      </c>
    </row>
    <row r="57" spans="1:4" x14ac:dyDescent="0.25">
      <c r="A57" s="11" t="s">
        <v>51</v>
      </c>
      <c r="B57" s="20">
        <v>0.98</v>
      </c>
      <c r="C57" s="9">
        <v>1.1530071591</v>
      </c>
      <c r="D57" s="9">
        <f t="shared" si="0"/>
        <v>3.6635461227176607</v>
      </c>
    </row>
    <row r="58" spans="1:4" x14ac:dyDescent="0.25">
      <c r="A58" s="11" t="s">
        <v>52</v>
      </c>
      <c r="B58" s="20">
        <v>0.99133333332999996</v>
      </c>
      <c r="C58" s="9">
        <v>1.0803724593999999</v>
      </c>
      <c r="D58" s="9">
        <f t="shared" si="0"/>
        <v>3.3935131044044087</v>
      </c>
    </row>
    <row r="59" spans="1:4" x14ac:dyDescent="0.25">
      <c r="A59" s="11" t="s">
        <v>53</v>
      </c>
      <c r="B59" s="20">
        <v>1.0009999999999999</v>
      </c>
      <c r="C59" s="9">
        <v>1.0842841632</v>
      </c>
      <c r="D59" s="9">
        <f t="shared" si="0"/>
        <v>3.372910151450585</v>
      </c>
    </row>
    <row r="60" spans="1:4" x14ac:dyDescent="0.25">
      <c r="A60" s="11" t="s">
        <v>54</v>
      </c>
      <c r="B60" s="20">
        <v>1.0109999999999999</v>
      </c>
      <c r="C60" s="9">
        <v>1.0863018531999999</v>
      </c>
      <c r="D60" s="9">
        <f t="shared" si="0"/>
        <v>3.3457624306240112</v>
      </c>
    </row>
    <row r="61" spans="1:4" x14ac:dyDescent="0.25">
      <c r="A61" s="11" t="s">
        <v>55</v>
      </c>
      <c r="B61" s="20">
        <v>1.0253333333000001</v>
      </c>
      <c r="C61" s="9">
        <v>1.160657882</v>
      </c>
      <c r="D61" s="9">
        <f t="shared" si="0"/>
        <v>3.5248032803376255</v>
      </c>
    </row>
    <row r="62" spans="1:4" x14ac:dyDescent="0.25">
      <c r="A62" s="11" t="s">
        <v>56</v>
      </c>
      <c r="B62" s="20">
        <v>1.0349999999999999</v>
      </c>
      <c r="C62" s="9">
        <v>1.1332371138999999</v>
      </c>
      <c r="D62" s="9">
        <f t="shared" si="0"/>
        <v>3.4093860113989569</v>
      </c>
    </row>
    <row r="63" spans="1:4" x14ac:dyDescent="0.25">
      <c r="A63" s="11" t="s">
        <v>57</v>
      </c>
      <c r="B63" s="20">
        <v>1.044</v>
      </c>
      <c r="C63" s="9">
        <v>1.0919652718999999</v>
      </c>
      <c r="D63" s="9">
        <f t="shared" si="0"/>
        <v>3.2568972934789349</v>
      </c>
    </row>
    <row r="64" spans="1:4" x14ac:dyDescent="0.25">
      <c r="A64" s="11" t="s">
        <v>58</v>
      </c>
      <c r="B64" s="20">
        <v>1.0529999999999999</v>
      </c>
      <c r="C64" s="9">
        <v>1.0878560101000001</v>
      </c>
      <c r="D64" s="9">
        <f t="shared" si="0"/>
        <v>3.2169090285524633</v>
      </c>
    </row>
    <row r="65" spans="1:4" x14ac:dyDescent="0.25">
      <c r="A65" s="11" t="s">
        <v>59</v>
      </c>
      <c r="B65" s="20">
        <v>1.0626666667</v>
      </c>
      <c r="C65" s="9">
        <v>1.0810753049999999</v>
      </c>
      <c r="D65" s="9">
        <f t="shared" si="0"/>
        <v>3.1677771674853079</v>
      </c>
    </row>
    <row r="66" spans="1:4" x14ac:dyDescent="0.25">
      <c r="A66" s="11" t="s">
        <v>60</v>
      </c>
      <c r="B66" s="20">
        <v>1.0723333333</v>
      </c>
      <c r="C66" s="9">
        <v>1.0785844913</v>
      </c>
      <c r="D66" s="9">
        <f t="shared" si="0"/>
        <v>3.1319880803444446</v>
      </c>
    </row>
    <row r="67" spans="1:4" x14ac:dyDescent="0.25">
      <c r="A67" s="11" t="s">
        <v>61</v>
      </c>
      <c r="B67" s="20">
        <v>1.079</v>
      </c>
      <c r="C67" s="9">
        <v>1.0364975051</v>
      </c>
      <c r="D67" s="9">
        <f t="shared" si="0"/>
        <v>2.9911800234388912</v>
      </c>
    </row>
    <row r="68" spans="1:4" x14ac:dyDescent="0.25">
      <c r="A68" s="11" t="s">
        <v>62</v>
      </c>
      <c r="B68" s="20">
        <v>1.0900000000000001</v>
      </c>
      <c r="C68" s="9">
        <v>1.1152613571000001</v>
      </c>
      <c r="D68" s="9">
        <f t="shared" si="0"/>
        <v>3.1860008836209501</v>
      </c>
    </row>
    <row r="69" spans="1:4" x14ac:dyDescent="0.25">
      <c r="A69" s="11" t="s">
        <v>63</v>
      </c>
      <c r="B69" s="20">
        <v>1.0956666666999999</v>
      </c>
      <c r="C69" s="9">
        <v>1.0294986501000001</v>
      </c>
      <c r="D69" s="9">
        <f t="shared" si="0"/>
        <v>2.9257894358399068</v>
      </c>
    </row>
    <row r="70" spans="1:4" x14ac:dyDescent="0.25">
      <c r="A70" s="11" t="s">
        <v>64</v>
      </c>
      <c r="B70" s="20">
        <v>1.0903333333</v>
      </c>
      <c r="C70" s="9">
        <v>0.83965856087000001</v>
      </c>
      <c r="D70" s="9">
        <f t="shared" si="0"/>
        <v>2.397944715339464</v>
      </c>
    </row>
    <row r="71" spans="1:4" x14ac:dyDescent="0.25">
      <c r="A71" s="11" t="s">
        <v>65</v>
      </c>
      <c r="B71" s="20">
        <v>1.097</v>
      </c>
      <c r="C71" s="9">
        <v>0.73693927429999995</v>
      </c>
      <c r="D71" s="9">
        <f t="shared" si="0"/>
        <v>2.0918031377659205</v>
      </c>
    </row>
    <row r="72" spans="1:4" x14ac:dyDescent="0.25">
      <c r="A72" s="11" t="s">
        <v>66</v>
      </c>
      <c r="B72" s="20">
        <v>1.1046666667</v>
      </c>
      <c r="C72" s="9">
        <v>0.73985662575</v>
      </c>
      <c r="D72" s="9">
        <f t="shared" si="0"/>
        <v>2.0855089282100425</v>
      </c>
    </row>
    <row r="73" spans="1:4" x14ac:dyDescent="0.25">
      <c r="A73" s="11" t="s">
        <v>67</v>
      </c>
      <c r="B73" s="20">
        <v>1.1180000000000001</v>
      </c>
      <c r="C73" s="9">
        <v>0.83570835771999996</v>
      </c>
      <c r="D73" s="9">
        <f t="shared" ref="D73:D104" si="1">C73*$B$229/B73</f>
        <v>2.3276017618688853</v>
      </c>
    </row>
    <row r="74" spans="1:4" x14ac:dyDescent="0.25">
      <c r="A74" s="11" t="s">
        <v>68</v>
      </c>
      <c r="B74" s="20">
        <v>1.1306666667</v>
      </c>
      <c r="C74" s="9">
        <v>0.84107875837000001</v>
      </c>
      <c r="D74" s="9">
        <f t="shared" si="1"/>
        <v>2.3163160229103155</v>
      </c>
    </row>
    <row r="75" spans="1:4" x14ac:dyDescent="0.25">
      <c r="A75" s="11" t="s">
        <v>69</v>
      </c>
      <c r="B75" s="20">
        <v>1.1426666667000001</v>
      </c>
      <c r="C75" s="9">
        <v>0.84799073164000005</v>
      </c>
      <c r="D75" s="9">
        <f t="shared" si="1"/>
        <v>2.3108261969982</v>
      </c>
    </row>
    <row r="76" spans="1:4" x14ac:dyDescent="0.25">
      <c r="A76" s="11" t="s">
        <v>70</v>
      </c>
      <c r="B76" s="20">
        <v>1.1533333333</v>
      </c>
      <c r="C76" s="9">
        <v>0.88091081057999998</v>
      </c>
      <c r="D76" s="9">
        <f t="shared" si="1"/>
        <v>2.3783339261726555</v>
      </c>
    </row>
    <row r="77" spans="1:4" x14ac:dyDescent="0.25">
      <c r="A77" s="11" t="s">
        <v>71</v>
      </c>
      <c r="B77" s="20">
        <v>1.1623333333000001</v>
      </c>
      <c r="C77" s="9">
        <v>0.88664865522000003</v>
      </c>
      <c r="D77" s="9">
        <f t="shared" si="1"/>
        <v>2.3752897924188128</v>
      </c>
    </row>
    <row r="78" spans="1:4" x14ac:dyDescent="0.25">
      <c r="A78" s="11" t="s">
        <v>72</v>
      </c>
      <c r="B78" s="20">
        <v>1.1756666667</v>
      </c>
      <c r="C78" s="9">
        <v>0.87109005593</v>
      </c>
      <c r="D78" s="9">
        <f t="shared" si="1"/>
        <v>2.30714338700307</v>
      </c>
    </row>
    <row r="79" spans="1:4" x14ac:dyDescent="0.25">
      <c r="A79" s="11" t="s">
        <v>73</v>
      </c>
      <c r="B79" s="20">
        <v>1.19</v>
      </c>
      <c r="C79" s="9">
        <v>0.82359298874999998</v>
      </c>
      <c r="D79" s="9">
        <f t="shared" si="1"/>
        <v>2.1550701661490295</v>
      </c>
    </row>
    <row r="80" spans="1:4" x14ac:dyDescent="0.25">
      <c r="A80" s="11" t="s">
        <v>74</v>
      </c>
      <c r="B80" s="20">
        <v>1.2030000000000001</v>
      </c>
      <c r="C80" s="9">
        <v>0.80688404330999997</v>
      </c>
      <c r="D80" s="9">
        <f t="shared" si="1"/>
        <v>2.0885324870193158</v>
      </c>
    </row>
    <row r="81" spans="1:4" x14ac:dyDescent="0.25">
      <c r="A81" s="11" t="s">
        <v>75</v>
      </c>
      <c r="B81" s="20">
        <v>1.2166666666999999</v>
      </c>
      <c r="C81" s="9">
        <v>0.88721589541000001</v>
      </c>
      <c r="D81" s="9">
        <f t="shared" si="1"/>
        <v>2.2706669546500309</v>
      </c>
    </row>
    <row r="82" spans="1:4" x14ac:dyDescent="0.25">
      <c r="A82" s="11" t="s">
        <v>76</v>
      </c>
      <c r="B82" s="20">
        <v>1.2363333332999999</v>
      </c>
      <c r="C82" s="9">
        <v>0.88720907379000002</v>
      </c>
      <c r="D82" s="9">
        <f t="shared" si="1"/>
        <v>2.234529700918126</v>
      </c>
    </row>
    <row r="83" spans="1:4" x14ac:dyDescent="0.25">
      <c r="A83" s="11" t="s">
        <v>77</v>
      </c>
      <c r="B83" s="20">
        <v>1.246</v>
      </c>
      <c r="C83" s="9">
        <v>0.85053032002999995</v>
      </c>
      <c r="D83" s="9">
        <f t="shared" si="1"/>
        <v>2.1255312436604616</v>
      </c>
    </row>
    <row r="84" spans="1:4" x14ac:dyDescent="0.25">
      <c r="A84" s="11" t="s">
        <v>78</v>
      </c>
      <c r="B84" s="20">
        <v>1.2586666666999999</v>
      </c>
      <c r="C84" s="9">
        <v>0.93529365716000001</v>
      </c>
      <c r="D84" s="9">
        <f t="shared" si="1"/>
        <v>2.313838236355406</v>
      </c>
    </row>
    <row r="85" spans="1:4" x14ac:dyDescent="0.25">
      <c r="A85" s="11" t="s">
        <v>79</v>
      </c>
      <c r="B85" s="20">
        <v>1.2803333333</v>
      </c>
      <c r="C85" s="9">
        <v>1.0986480063999999</v>
      </c>
      <c r="D85" s="9">
        <f t="shared" si="1"/>
        <v>2.6719680138601527</v>
      </c>
    </row>
    <row r="86" spans="1:4" x14ac:dyDescent="0.25">
      <c r="A86" s="11" t="s">
        <v>80</v>
      </c>
      <c r="B86" s="20">
        <v>1.2929999999999999</v>
      </c>
      <c r="C86" s="9">
        <v>0.94418825917000004</v>
      </c>
      <c r="D86" s="9">
        <f t="shared" si="1"/>
        <v>2.2738185554376464</v>
      </c>
    </row>
    <row r="87" spans="1:4" x14ac:dyDescent="0.25">
      <c r="A87" s="11" t="s">
        <v>81</v>
      </c>
      <c r="B87" s="20">
        <v>1.3153333332999999</v>
      </c>
      <c r="C87" s="9">
        <v>1.0194915669</v>
      </c>
      <c r="D87" s="9">
        <f t="shared" si="1"/>
        <v>2.413479125283891</v>
      </c>
    </row>
    <row r="88" spans="1:4" x14ac:dyDescent="0.25">
      <c r="A88" s="11" t="s">
        <v>82</v>
      </c>
      <c r="B88" s="20">
        <v>1.3376666666999999</v>
      </c>
      <c r="C88" s="9">
        <v>1.3004061866000001</v>
      </c>
      <c r="D88" s="9">
        <f t="shared" si="1"/>
        <v>3.0271006217469933</v>
      </c>
    </row>
    <row r="89" spans="1:4" x14ac:dyDescent="0.25">
      <c r="A89" s="11" t="s">
        <v>83</v>
      </c>
      <c r="B89" s="20">
        <v>1.3476666666999999</v>
      </c>
      <c r="C89" s="9">
        <v>1.1721897127000001</v>
      </c>
      <c r="D89" s="9">
        <f t="shared" si="1"/>
        <v>2.7083897052767534</v>
      </c>
    </row>
    <row r="90" spans="1:4" x14ac:dyDescent="0.25">
      <c r="A90" s="11" t="s">
        <v>84</v>
      </c>
      <c r="B90" s="20">
        <v>1.3556666666999999</v>
      </c>
      <c r="C90" s="9">
        <v>0.97913538136</v>
      </c>
      <c r="D90" s="9">
        <f t="shared" si="1"/>
        <v>2.2489798371852947</v>
      </c>
    </row>
    <row r="91" spans="1:4" x14ac:dyDescent="0.25">
      <c r="A91" s="11" t="s">
        <v>85</v>
      </c>
      <c r="B91" s="20">
        <v>1.3660000000000001</v>
      </c>
      <c r="C91" s="9">
        <v>0.93171838462000001</v>
      </c>
      <c r="D91" s="9">
        <f t="shared" si="1"/>
        <v>2.1238786587786254</v>
      </c>
    </row>
    <row r="92" spans="1:4" x14ac:dyDescent="0.25">
      <c r="A92" s="11" t="s">
        <v>86</v>
      </c>
      <c r="B92" s="20">
        <v>1.3773333333</v>
      </c>
      <c r="C92" s="9">
        <v>1.0028983386000001</v>
      </c>
      <c r="D92" s="9">
        <f t="shared" si="1"/>
        <v>2.2673240206789309</v>
      </c>
    </row>
    <row r="93" spans="1:4" x14ac:dyDescent="0.25">
      <c r="A93" s="11" t="s">
        <v>87</v>
      </c>
      <c r="B93" s="20">
        <v>1.3866666667000001</v>
      </c>
      <c r="C93" s="9">
        <v>0.97457252389000004</v>
      </c>
      <c r="D93" s="9">
        <f t="shared" si="1"/>
        <v>2.1884560164134088</v>
      </c>
    </row>
    <row r="94" spans="1:4" x14ac:dyDescent="0.25">
      <c r="A94" s="11" t="s">
        <v>88</v>
      </c>
      <c r="B94" s="20">
        <v>1.3973333333</v>
      </c>
      <c r="C94" s="9">
        <v>0.95223003170999998</v>
      </c>
      <c r="D94" s="9">
        <f t="shared" si="1"/>
        <v>2.1219619416200897</v>
      </c>
    </row>
    <row r="95" spans="1:4" x14ac:dyDescent="0.25">
      <c r="A95" s="11" t="s">
        <v>89</v>
      </c>
      <c r="B95" s="20">
        <v>1.4079999999999999</v>
      </c>
      <c r="C95" s="9">
        <v>0.94497635126000001</v>
      </c>
      <c r="D95" s="9">
        <f t="shared" si="1"/>
        <v>2.0898447313224673</v>
      </c>
    </row>
    <row r="96" spans="1:4" x14ac:dyDescent="0.25">
      <c r="A96" s="11" t="s">
        <v>90</v>
      </c>
      <c r="B96" s="20">
        <v>1.4203333332999999</v>
      </c>
      <c r="C96" s="9">
        <v>0.97257196798000001</v>
      </c>
      <c r="D96" s="9">
        <f t="shared" si="1"/>
        <v>2.1321963904421812</v>
      </c>
    </row>
    <row r="97" spans="1:4" x14ac:dyDescent="0.25">
      <c r="A97" s="11" t="s">
        <v>91</v>
      </c>
      <c r="B97" s="20">
        <v>1.4306666667000001</v>
      </c>
      <c r="C97" s="9">
        <v>0.97299705407000003</v>
      </c>
      <c r="D97" s="9">
        <f t="shared" si="1"/>
        <v>2.117721287129442</v>
      </c>
    </row>
    <row r="98" spans="1:4" x14ac:dyDescent="0.25">
      <c r="A98" s="11" t="s">
        <v>92</v>
      </c>
      <c r="B98" s="20">
        <v>1.4410000000000001</v>
      </c>
      <c r="C98" s="9">
        <v>0.96418998059000005</v>
      </c>
      <c r="D98" s="9">
        <f t="shared" si="1"/>
        <v>2.0835041446220979</v>
      </c>
    </row>
    <row r="99" spans="1:4" x14ac:dyDescent="0.25">
      <c r="A99" s="11" t="s">
        <v>93</v>
      </c>
      <c r="B99" s="20">
        <v>1.4476666667</v>
      </c>
      <c r="C99" s="9">
        <v>0.91632136162</v>
      </c>
      <c r="D99" s="9">
        <f t="shared" si="1"/>
        <v>1.9709471171878949</v>
      </c>
    </row>
    <row r="100" spans="1:4" x14ac:dyDescent="0.25">
      <c r="A100" s="11" t="s">
        <v>94</v>
      </c>
      <c r="B100" s="20">
        <v>1.4596666667</v>
      </c>
      <c r="C100" s="9">
        <v>0.92065176935000004</v>
      </c>
      <c r="D100" s="9">
        <f t="shared" si="1"/>
        <v>1.9639817009364655</v>
      </c>
    </row>
    <row r="101" spans="1:4" x14ac:dyDescent="0.25">
      <c r="A101" s="11" t="s">
        <v>95</v>
      </c>
      <c r="B101" s="20">
        <v>1.4670000000000001</v>
      </c>
      <c r="C101" s="9">
        <v>0.95124020378999996</v>
      </c>
      <c r="D101" s="9">
        <f t="shared" si="1"/>
        <v>2.0190906552206123</v>
      </c>
    </row>
    <row r="102" spans="1:4" x14ac:dyDescent="0.25">
      <c r="A102" s="11" t="s">
        <v>96</v>
      </c>
      <c r="B102" s="20">
        <v>1.4753333333</v>
      </c>
      <c r="C102" s="9">
        <v>0.92116059073000001</v>
      </c>
      <c r="D102" s="9">
        <f t="shared" si="1"/>
        <v>1.9441999610897969</v>
      </c>
    </row>
    <row r="103" spans="1:4" x14ac:dyDescent="0.25">
      <c r="A103" s="11" t="s">
        <v>97</v>
      </c>
      <c r="B103" s="20">
        <v>1.4890000000000001</v>
      </c>
      <c r="C103" s="9">
        <v>0.89512473336999998</v>
      </c>
      <c r="D103" s="9">
        <f t="shared" si="1"/>
        <v>1.8719084078293533</v>
      </c>
    </row>
    <row r="104" spans="1:4" x14ac:dyDescent="0.25">
      <c r="A104" s="11" t="s">
        <v>98</v>
      </c>
      <c r="B104" s="20">
        <v>1.4976666667</v>
      </c>
      <c r="C104" s="9">
        <v>0.89535335895000001</v>
      </c>
      <c r="D104" s="9">
        <f t="shared" si="1"/>
        <v>1.8615514278371112</v>
      </c>
    </row>
    <row r="105" spans="1:4" x14ac:dyDescent="0.25">
      <c r="A105" s="11" t="s">
        <v>99</v>
      </c>
      <c r="B105" s="20">
        <v>1.5086666666999999</v>
      </c>
      <c r="C105" s="9">
        <v>0.91167343609999996</v>
      </c>
      <c r="D105" s="9">
        <f t="shared" ref="D105:D136" si="2">C105*$B$229/B105</f>
        <v>1.881662548945531</v>
      </c>
    </row>
    <row r="106" spans="1:4" x14ac:dyDescent="0.25">
      <c r="A106" s="11" t="s">
        <v>100</v>
      </c>
      <c r="B106" s="20">
        <v>1.5209999999999999</v>
      </c>
      <c r="C106" s="9">
        <v>0.89886050106000004</v>
      </c>
      <c r="D106" s="9">
        <f t="shared" si="2"/>
        <v>1.8401736930826209</v>
      </c>
    </row>
    <row r="107" spans="1:4" x14ac:dyDescent="0.25">
      <c r="A107" s="11" t="s">
        <v>101</v>
      </c>
      <c r="B107" s="20">
        <v>1.5286666667</v>
      </c>
      <c r="C107" s="9">
        <v>0.87756214455000003</v>
      </c>
      <c r="D107" s="9">
        <f t="shared" si="2"/>
        <v>1.7875607923314927</v>
      </c>
    </row>
    <row r="108" spans="1:4" x14ac:dyDescent="0.25">
      <c r="A108" s="11" t="s">
        <v>102</v>
      </c>
      <c r="B108" s="20">
        <v>1.5369999999999999</v>
      </c>
      <c r="C108" s="9">
        <v>0.88912954448000003</v>
      </c>
      <c r="D108" s="9">
        <f t="shared" si="2"/>
        <v>1.8013035681622809</v>
      </c>
    </row>
    <row r="109" spans="1:4" x14ac:dyDescent="0.25">
      <c r="A109" s="11" t="s">
        <v>103</v>
      </c>
      <c r="B109" s="20">
        <v>1.5506666667</v>
      </c>
      <c r="C109" s="9">
        <v>1.0084884703999999</v>
      </c>
      <c r="D109" s="9">
        <f t="shared" si="2"/>
        <v>2.0251081500315675</v>
      </c>
    </row>
    <row r="110" spans="1:4" x14ac:dyDescent="0.25">
      <c r="A110" s="11" t="s">
        <v>104</v>
      </c>
      <c r="B110" s="20">
        <v>1.5640000000000001</v>
      </c>
      <c r="C110" s="9">
        <v>1.0297861765</v>
      </c>
      <c r="D110" s="9">
        <f t="shared" si="2"/>
        <v>2.0502463354782954</v>
      </c>
    </row>
    <row r="111" spans="1:4" x14ac:dyDescent="0.25">
      <c r="A111" s="11" t="s">
        <v>105</v>
      </c>
      <c r="B111" s="20">
        <v>1.573</v>
      </c>
      <c r="C111" s="9">
        <v>0.95117790411000003</v>
      </c>
      <c r="D111" s="9">
        <f t="shared" si="2"/>
        <v>1.8829065481387577</v>
      </c>
    </row>
    <row r="112" spans="1:4" x14ac:dyDescent="0.25">
      <c r="A112" s="11" t="s">
        <v>106</v>
      </c>
      <c r="B112" s="20">
        <v>1.5866666667</v>
      </c>
      <c r="C112" s="9">
        <v>1.0972637257</v>
      </c>
      <c r="D112" s="9">
        <f t="shared" si="2"/>
        <v>2.1533819057817261</v>
      </c>
    </row>
    <row r="113" spans="1:4" x14ac:dyDescent="0.25">
      <c r="A113" s="11" t="s">
        <v>107</v>
      </c>
      <c r="B113" s="20">
        <v>1.5963333333</v>
      </c>
      <c r="C113" s="9">
        <v>1.1170015576000001</v>
      </c>
      <c r="D113" s="9">
        <f t="shared" si="2"/>
        <v>2.1788429706725299</v>
      </c>
    </row>
    <row r="114" spans="1:4" x14ac:dyDescent="0.25">
      <c r="A114" s="11" t="s">
        <v>108</v>
      </c>
      <c r="B114" s="20">
        <v>1.6</v>
      </c>
      <c r="C114" s="9">
        <v>1.0282046018</v>
      </c>
      <c r="D114" s="9">
        <f t="shared" si="2"/>
        <v>2.0010378152815655</v>
      </c>
    </row>
    <row r="115" spans="1:4" x14ac:dyDescent="0.25">
      <c r="A115" s="11" t="s">
        <v>109</v>
      </c>
      <c r="B115" s="20">
        <v>1.6080000000000001</v>
      </c>
      <c r="C115" s="9">
        <v>0.94881506149999995</v>
      </c>
      <c r="D115" s="9">
        <f t="shared" si="2"/>
        <v>1.8373473232841502</v>
      </c>
    </row>
    <row r="116" spans="1:4" x14ac:dyDescent="0.25">
      <c r="A116" s="11" t="s">
        <v>110</v>
      </c>
      <c r="B116" s="20">
        <v>1.6166666667</v>
      </c>
      <c r="C116" s="9">
        <v>0.96992385098</v>
      </c>
      <c r="D116" s="9">
        <f t="shared" si="2"/>
        <v>1.8681549305430232</v>
      </c>
    </row>
    <row r="117" spans="1:4" x14ac:dyDescent="0.25">
      <c r="A117" s="11" t="s">
        <v>111</v>
      </c>
      <c r="B117" s="20">
        <v>1.62</v>
      </c>
      <c r="C117" s="9">
        <v>0.94995127525</v>
      </c>
      <c r="D117" s="9">
        <f t="shared" si="2"/>
        <v>1.8259212834070118</v>
      </c>
    </row>
    <row r="118" spans="1:4" x14ac:dyDescent="0.25">
      <c r="A118" s="11" t="s">
        <v>112</v>
      </c>
      <c r="B118" s="20">
        <v>1.6253333333</v>
      </c>
      <c r="C118" s="9">
        <v>0.89844133309999996</v>
      </c>
      <c r="D118" s="9">
        <f t="shared" si="2"/>
        <v>1.7212462881165791</v>
      </c>
    </row>
    <row r="119" spans="1:4" x14ac:dyDescent="0.25">
      <c r="A119" s="11" t="s">
        <v>113</v>
      </c>
      <c r="B119" s="20">
        <v>1.6336666666999999</v>
      </c>
      <c r="C119" s="9">
        <v>0.83930482945999996</v>
      </c>
      <c r="D119" s="9">
        <f t="shared" si="2"/>
        <v>1.5997495977717304</v>
      </c>
    </row>
    <row r="120" spans="1:4" x14ac:dyDescent="0.25">
      <c r="A120" s="11" t="s">
        <v>114</v>
      </c>
      <c r="B120" s="20">
        <v>1.6413333333</v>
      </c>
      <c r="C120" s="9">
        <v>0.83343600641000004</v>
      </c>
      <c r="D120" s="9">
        <f t="shared" si="2"/>
        <v>1.5811432009596225</v>
      </c>
    </row>
    <row r="121" spans="1:4" x14ac:dyDescent="0.25">
      <c r="A121" s="11" t="s">
        <v>115</v>
      </c>
      <c r="B121" s="20">
        <v>1.6473333333</v>
      </c>
      <c r="C121" s="9">
        <v>0.83025642035000002</v>
      </c>
      <c r="D121" s="9">
        <f t="shared" si="2"/>
        <v>1.5693741385891997</v>
      </c>
    </row>
    <row r="122" spans="1:4" x14ac:dyDescent="0.25">
      <c r="A122" s="11" t="s">
        <v>116</v>
      </c>
      <c r="B122" s="20">
        <v>1.6596666667</v>
      </c>
      <c r="C122" s="9">
        <v>0.85027722939999995</v>
      </c>
      <c r="D122" s="9">
        <f t="shared" si="2"/>
        <v>1.5952744608351892</v>
      </c>
    </row>
    <row r="123" spans="1:4" x14ac:dyDescent="0.25">
      <c r="A123" s="11" t="s">
        <v>117</v>
      </c>
      <c r="B123" s="20">
        <v>1.6719999999999999</v>
      </c>
      <c r="C123" s="9">
        <v>0.89150886605000002</v>
      </c>
      <c r="D123" s="9">
        <f t="shared" si="2"/>
        <v>1.6602944984603278</v>
      </c>
    </row>
    <row r="124" spans="1:4" x14ac:dyDescent="0.25">
      <c r="A124" s="11" t="s">
        <v>118</v>
      </c>
      <c r="B124" s="20">
        <v>1.6843333332999999</v>
      </c>
      <c r="C124" s="9">
        <v>1.0360352735</v>
      </c>
      <c r="D124" s="9">
        <f t="shared" si="2"/>
        <v>1.9153239255638177</v>
      </c>
    </row>
    <row r="125" spans="1:4" x14ac:dyDescent="0.25">
      <c r="A125" s="11" t="s">
        <v>119</v>
      </c>
      <c r="B125" s="20">
        <v>1.7010000000000001</v>
      </c>
      <c r="C125" s="9">
        <v>1.3841300967000001</v>
      </c>
      <c r="D125" s="9">
        <f t="shared" si="2"/>
        <v>2.5337766747724526</v>
      </c>
    </row>
    <row r="126" spans="1:4" x14ac:dyDescent="0.25">
      <c r="A126" s="11" t="s">
        <v>120</v>
      </c>
      <c r="B126" s="20">
        <v>1.7143333332999999</v>
      </c>
      <c r="C126" s="9">
        <v>1.2673490735999999</v>
      </c>
      <c r="D126" s="9">
        <f t="shared" si="2"/>
        <v>2.3019544059998416</v>
      </c>
    </row>
    <row r="127" spans="1:4" x14ac:dyDescent="0.25">
      <c r="A127" s="11" t="s">
        <v>121</v>
      </c>
      <c r="B127" s="20">
        <v>1.73</v>
      </c>
      <c r="C127" s="9">
        <v>1.3062562856</v>
      </c>
      <c r="D127" s="9">
        <f t="shared" si="2"/>
        <v>2.3511374840043708</v>
      </c>
    </row>
    <row r="128" spans="1:4" x14ac:dyDescent="0.25">
      <c r="A128" s="11" t="s">
        <v>122</v>
      </c>
      <c r="B128" s="20">
        <v>1.7423333333</v>
      </c>
      <c r="C128" s="9">
        <v>1.4933908174999999</v>
      </c>
      <c r="D128" s="9">
        <f t="shared" si="2"/>
        <v>2.6689348132905462</v>
      </c>
    </row>
    <row r="129" spans="1:4" x14ac:dyDescent="0.25">
      <c r="A129" s="11" t="s">
        <v>123</v>
      </c>
      <c r="B129" s="20">
        <v>1.7589999999999999</v>
      </c>
      <c r="C129" s="9">
        <v>1.4605444974999999</v>
      </c>
      <c r="D129" s="9">
        <f t="shared" si="2"/>
        <v>2.5855008731764699</v>
      </c>
    </row>
    <row r="130" spans="1:4" x14ac:dyDescent="0.25">
      <c r="A130" s="11" t="s">
        <v>124</v>
      </c>
      <c r="B130" s="20">
        <v>1.7713333333000001</v>
      </c>
      <c r="C130" s="9">
        <v>1.3471736356999999</v>
      </c>
      <c r="D130" s="9">
        <f t="shared" si="2"/>
        <v>2.3682034805264309</v>
      </c>
    </row>
    <row r="131" spans="1:4" x14ac:dyDescent="0.25">
      <c r="A131" s="11" t="s">
        <v>125</v>
      </c>
      <c r="B131" s="20">
        <v>1.7763333333</v>
      </c>
      <c r="C131" s="9">
        <v>1.2600649799999999</v>
      </c>
      <c r="D131" s="9">
        <f t="shared" si="2"/>
        <v>2.2088397619460918</v>
      </c>
    </row>
    <row r="132" spans="1:4" x14ac:dyDescent="0.25">
      <c r="A132" s="11" t="s">
        <v>126</v>
      </c>
      <c r="B132" s="20">
        <v>1.7749999999999999</v>
      </c>
      <c r="C132" s="9">
        <v>1.1730042249999999</v>
      </c>
      <c r="D132" s="9">
        <f t="shared" si="2"/>
        <v>2.0577705825110422</v>
      </c>
    </row>
    <row r="133" spans="1:4" x14ac:dyDescent="0.25">
      <c r="A133" s="11" t="s">
        <v>127</v>
      </c>
      <c r="B133" s="20">
        <v>1.7806666667</v>
      </c>
      <c r="C133" s="9">
        <v>1.1183458798999999</v>
      </c>
      <c r="D133" s="9">
        <f t="shared" si="2"/>
        <v>1.9556415169706711</v>
      </c>
    </row>
    <row r="134" spans="1:4" x14ac:dyDescent="0.25">
      <c r="A134" s="11" t="s">
        <v>128</v>
      </c>
      <c r="B134" s="20">
        <v>1.7946666667</v>
      </c>
      <c r="C134" s="9">
        <v>1.153460623</v>
      </c>
      <c r="D134" s="9">
        <f t="shared" si="2"/>
        <v>2.0013115968126582</v>
      </c>
    </row>
    <row r="135" spans="1:4" x14ac:dyDescent="0.25">
      <c r="A135" s="11" t="s">
        <v>129</v>
      </c>
      <c r="B135" s="20">
        <v>1.8043333333</v>
      </c>
      <c r="C135" s="9">
        <v>1.1456987785999999</v>
      </c>
      <c r="D135" s="9">
        <f t="shared" si="2"/>
        <v>1.9771945882283111</v>
      </c>
    </row>
    <row r="136" spans="1:4" x14ac:dyDescent="0.25">
      <c r="A136" s="11" t="s">
        <v>130</v>
      </c>
      <c r="B136" s="20">
        <v>1.8149999999999999</v>
      </c>
      <c r="C136" s="9">
        <v>1.2357705594999999</v>
      </c>
      <c r="D136" s="9">
        <f t="shared" si="2"/>
        <v>2.1201029509152849</v>
      </c>
    </row>
    <row r="137" spans="1:4" x14ac:dyDescent="0.25">
      <c r="A137" s="11" t="s">
        <v>131</v>
      </c>
      <c r="B137" s="20">
        <v>1.8336666666999999</v>
      </c>
      <c r="C137" s="9">
        <v>1.5793749051999999</v>
      </c>
      <c r="D137" s="9">
        <f t="shared" ref="D137:D168" si="3">C137*$B$229/B137</f>
        <v>2.6820111455475075</v>
      </c>
    </row>
    <row r="138" spans="1:4" x14ac:dyDescent="0.25">
      <c r="A138" s="11" t="s">
        <v>132</v>
      </c>
      <c r="B138" s="20">
        <v>1.8306666667</v>
      </c>
      <c r="C138" s="9">
        <v>1.4016812891999999</v>
      </c>
      <c r="D138" s="9">
        <f t="shared" si="3"/>
        <v>2.3841618674933902</v>
      </c>
    </row>
    <row r="139" spans="1:4" x14ac:dyDescent="0.25">
      <c r="A139" s="11" t="s">
        <v>133</v>
      </c>
      <c r="B139" s="20">
        <v>1.8443333333</v>
      </c>
      <c r="C139" s="9">
        <v>1.2821180691</v>
      </c>
      <c r="D139" s="9">
        <f t="shared" si="3"/>
        <v>2.1646333272471834</v>
      </c>
    </row>
    <row r="140" spans="1:4" x14ac:dyDescent="0.25">
      <c r="A140" s="11" t="s">
        <v>134</v>
      </c>
      <c r="B140" s="20">
        <v>1.8513333332999999</v>
      </c>
      <c r="C140" s="9">
        <v>1.3334570358</v>
      </c>
      <c r="D140" s="9">
        <f t="shared" si="3"/>
        <v>2.2427979056187013</v>
      </c>
    </row>
    <row r="141" spans="1:4" x14ac:dyDescent="0.25">
      <c r="A141" s="11" t="s">
        <v>135</v>
      </c>
      <c r="B141" s="20">
        <v>1.867</v>
      </c>
      <c r="C141" s="9">
        <v>1.533138782</v>
      </c>
      <c r="D141" s="9">
        <f t="shared" si="3"/>
        <v>2.5570127115092407</v>
      </c>
    </row>
    <row r="142" spans="1:4" x14ac:dyDescent="0.25">
      <c r="A142" s="11" t="s">
        <v>136</v>
      </c>
      <c r="B142" s="20">
        <v>1.8816666666999999</v>
      </c>
      <c r="C142" s="9">
        <v>1.5283498156999999</v>
      </c>
      <c r="D142" s="9">
        <f t="shared" si="3"/>
        <v>2.5291571355017113</v>
      </c>
    </row>
    <row r="143" spans="1:4" x14ac:dyDescent="0.25">
      <c r="A143" s="11" t="s">
        <v>137</v>
      </c>
      <c r="B143" s="20">
        <v>1.8936666666999999</v>
      </c>
      <c r="C143" s="9">
        <v>1.6081544824</v>
      </c>
      <c r="D143" s="9">
        <f t="shared" si="3"/>
        <v>2.6443562686694286</v>
      </c>
    </row>
    <row r="144" spans="1:4" x14ac:dyDescent="0.25">
      <c r="A144" s="11" t="s">
        <v>138</v>
      </c>
      <c r="B144" s="20">
        <v>1.9139999999999999</v>
      </c>
      <c r="C144" s="9">
        <v>1.9111062217999999</v>
      </c>
      <c r="D144" s="9">
        <f t="shared" si="3"/>
        <v>3.1091281887486022</v>
      </c>
    </row>
    <row r="145" spans="1:4" x14ac:dyDescent="0.25">
      <c r="A145" s="11" t="s">
        <v>139</v>
      </c>
      <c r="B145" s="20">
        <v>1.9236666667</v>
      </c>
      <c r="C145" s="9">
        <v>1.9589998</v>
      </c>
      <c r="D145" s="9">
        <f t="shared" si="3"/>
        <v>3.1710296834831566</v>
      </c>
    </row>
    <row r="146" spans="1:4" x14ac:dyDescent="0.25">
      <c r="A146" s="11" t="s">
        <v>140</v>
      </c>
      <c r="B146" s="20">
        <v>1.9366666667000001</v>
      </c>
      <c r="C146" s="9">
        <v>2.0733925500999999</v>
      </c>
      <c r="D146" s="9">
        <f t="shared" si="3"/>
        <v>3.3336683465690506</v>
      </c>
    </row>
    <row r="147" spans="1:4" x14ac:dyDescent="0.25">
      <c r="A147" s="11" t="s">
        <v>141</v>
      </c>
      <c r="B147" s="20">
        <v>1.966</v>
      </c>
      <c r="C147" s="9">
        <v>2.3589164782999998</v>
      </c>
      <c r="D147" s="9">
        <f t="shared" si="3"/>
        <v>3.7361541460446381</v>
      </c>
    </row>
    <row r="148" spans="1:4" x14ac:dyDescent="0.25">
      <c r="A148" s="11" t="s">
        <v>142</v>
      </c>
      <c r="B148" s="20">
        <v>1.9843333332999999</v>
      </c>
      <c r="C148" s="9">
        <v>2.4772255859999999</v>
      </c>
      <c r="D148" s="9">
        <f t="shared" si="3"/>
        <v>3.8872875239059996</v>
      </c>
    </row>
    <row r="149" spans="1:4" x14ac:dyDescent="0.25">
      <c r="A149" s="11" t="s">
        <v>143</v>
      </c>
      <c r="B149" s="20">
        <v>1.9946666666999999</v>
      </c>
      <c r="C149" s="9">
        <v>2.4231858371000001</v>
      </c>
      <c r="D149" s="9">
        <f t="shared" si="3"/>
        <v>3.7827890846220038</v>
      </c>
    </row>
    <row r="150" spans="1:4" x14ac:dyDescent="0.25">
      <c r="A150" s="11" t="s">
        <v>144</v>
      </c>
      <c r="B150" s="20">
        <v>2.0126666666999999</v>
      </c>
      <c r="C150" s="9">
        <v>2.5523196097</v>
      </c>
      <c r="D150" s="9">
        <f t="shared" si="3"/>
        <v>3.9487436323574947</v>
      </c>
    </row>
    <row r="151" spans="1:4" x14ac:dyDescent="0.25">
      <c r="A151" s="11" t="s">
        <v>145</v>
      </c>
      <c r="B151" s="20">
        <v>2.0316666667000001</v>
      </c>
      <c r="C151" s="9">
        <v>2.5926133375</v>
      </c>
      <c r="D151" s="9">
        <f t="shared" si="3"/>
        <v>3.9735714901994408</v>
      </c>
    </row>
    <row r="152" spans="1:4" x14ac:dyDescent="0.25">
      <c r="A152" s="11" t="s">
        <v>146</v>
      </c>
      <c r="B152" s="20">
        <v>2.0233333333000001</v>
      </c>
      <c r="C152" s="9">
        <v>2.4136356376000001</v>
      </c>
      <c r="D152" s="9">
        <f t="shared" si="3"/>
        <v>3.714496971679893</v>
      </c>
    </row>
    <row r="153" spans="1:4" x14ac:dyDescent="0.25">
      <c r="A153" s="11" t="s">
        <v>147</v>
      </c>
      <c r="B153" s="20">
        <v>2.0431699999999999</v>
      </c>
      <c r="C153" s="9">
        <v>2.4298482577999998</v>
      </c>
      <c r="D153" s="9">
        <f t="shared" si="3"/>
        <v>3.7031421661804549</v>
      </c>
    </row>
    <row r="154" spans="1:4" x14ac:dyDescent="0.25">
      <c r="A154" s="11" t="s">
        <v>148</v>
      </c>
      <c r="B154" s="20">
        <v>2.0663100000000001</v>
      </c>
      <c r="C154" s="9">
        <v>2.560215828</v>
      </c>
      <c r="D154" s="9">
        <f t="shared" si="3"/>
        <v>3.8581298125625914</v>
      </c>
    </row>
    <row r="155" spans="1:4" x14ac:dyDescent="0.25">
      <c r="A155" s="11" t="s">
        <v>149</v>
      </c>
      <c r="B155" s="20">
        <v>2.0793900000000001</v>
      </c>
      <c r="C155" s="9">
        <v>2.6536648478</v>
      </c>
      <c r="D155" s="9">
        <f t="shared" si="3"/>
        <v>3.97379863085528</v>
      </c>
    </row>
    <row r="156" spans="1:4" x14ac:dyDescent="0.25">
      <c r="A156" s="11" t="s">
        <v>150</v>
      </c>
      <c r="B156" s="20">
        <v>2.1048966667000002</v>
      </c>
      <c r="C156" s="9">
        <v>3.1297158138999999</v>
      </c>
      <c r="D156" s="9">
        <f t="shared" si="3"/>
        <v>4.6298813263692074</v>
      </c>
    </row>
    <row r="157" spans="1:4" x14ac:dyDescent="0.25">
      <c r="A157" s="11" t="s">
        <v>151</v>
      </c>
      <c r="B157" s="20">
        <v>2.1276966666999999</v>
      </c>
      <c r="C157" s="9">
        <v>3.4373400967999999</v>
      </c>
      <c r="D157" s="9">
        <f t="shared" si="3"/>
        <v>5.0304695707682212</v>
      </c>
    </row>
    <row r="158" spans="1:4" x14ac:dyDescent="0.25">
      <c r="A158" s="11" t="s">
        <v>152</v>
      </c>
      <c r="B158" s="20">
        <v>2.1553766667000001</v>
      </c>
      <c r="C158" s="9">
        <v>4.1485631010999997</v>
      </c>
      <c r="D158" s="9">
        <f t="shared" si="3"/>
        <v>5.9933585308107196</v>
      </c>
    </row>
    <row r="159" spans="1:4" x14ac:dyDescent="0.25">
      <c r="A159" s="11" t="s">
        <v>153</v>
      </c>
      <c r="B159" s="20">
        <v>2.1886100000000002</v>
      </c>
      <c r="C159" s="9">
        <v>4.2422574504000004</v>
      </c>
      <c r="D159" s="9">
        <f t="shared" si="3"/>
        <v>6.0356545799954011</v>
      </c>
    </row>
    <row r="160" spans="1:4" x14ac:dyDescent="0.25">
      <c r="A160" s="11" t="s">
        <v>154</v>
      </c>
      <c r="B160" s="20">
        <v>2.1384866667</v>
      </c>
      <c r="C160" s="9">
        <v>2.96154685</v>
      </c>
      <c r="D160" s="9">
        <f t="shared" si="3"/>
        <v>4.31228837701717</v>
      </c>
    </row>
    <row r="161" spans="1:4" x14ac:dyDescent="0.25">
      <c r="A161" s="11" t="s">
        <v>155</v>
      </c>
      <c r="B161" s="20">
        <v>2.1237766667</v>
      </c>
      <c r="C161" s="9">
        <v>2.4403049689</v>
      </c>
      <c r="D161" s="9">
        <f t="shared" si="3"/>
        <v>3.5779230378996707</v>
      </c>
    </row>
    <row r="162" spans="1:4" x14ac:dyDescent="0.25">
      <c r="A162" s="11" t="s">
        <v>156</v>
      </c>
      <c r="B162" s="20">
        <v>2.1350699999999998</v>
      </c>
      <c r="C162" s="9">
        <v>2.3741208598000001</v>
      </c>
      <c r="D162" s="9">
        <f t="shared" si="3"/>
        <v>3.4624733622767372</v>
      </c>
    </row>
    <row r="163" spans="1:4" x14ac:dyDescent="0.25">
      <c r="A163" s="11" t="s">
        <v>157</v>
      </c>
      <c r="B163" s="20">
        <v>2.1534399999999998</v>
      </c>
      <c r="C163" s="9">
        <v>2.5241972577</v>
      </c>
      <c r="D163" s="9">
        <f t="shared" si="3"/>
        <v>3.6499444108624055</v>
      </c>
    </row>
    <row r="164" spans="1:4" x14ac:dyDescent="0.25">
      <c r="A164" s="11" t="s">
        <v>158</v>
      </c>
      <c r="B164" s="20">
        <v>2.1703000000000001</v>
      </c>
      <c r="C164" s="9">
        <v>2.7428503342999999</v>
      </c>
      <c r="D164" s="9">
        <f t="shared" si="3"/>
        <v>3.9353020842995785</v>
      </c>
    </row>
    <row r="165" spans="1:4" x14ac:dyDescent="0.25">
      <c r="A165" s="11" t="s">
        <v>159</v>
      </c>
      <c r="B165" s="20">
        <v>2.17374</v>
      </c>
      <c r="C165" s="9">
        <v>2.9261534042999999</v>
      </c>
      <c r="D165" s="9">
        <f t="shared" si="3"/>
        <v>4.1916520889489517</v>
      </c>
    </row>
    <row r="166" spans="1:4" x14ac:dyDescent="0.25">
      <c r="A166" s="11" t="s">
        <v>160</v>
      </c>
      <c r="B166" s="20">
        <v>2.1729733332999999</v>
      </c>
      <c r="C166" s="9">
        <v>2.9169175513000001</v>
      </c>
      <c r="D166" s="9">
        <f t="shared" si="3"/>
        <v>4.1798961547660278</v>
      </c>
    </row>
    <row r="167" spans="1:4" x14ac:dyDescent="0.25">
      <c r="A167" s="11" t="s">
        <v>161</v>
      </c>
      <c r="B167" s="20">
        <v>2.1793433332999999</v>
      </c>
      <c r="C167" s="9">
        <v>2.8169051159</v>
      </c>
      <c r="D167" s="9">
        <f t="shared" si="3"/>
        <v>4.0247814212879502</v>
      </c>
    </row>
    <row r="168" spans="1:4" x14ac:dyDescent="0.25">
      <c r="A168" s="11" t="s">
        <v>162</v>
      </c>
      <c r="B168" s="20">
        <v>2.19699</v>
      </c>
      <c r="C168" s="9">
        <v>3.0990293544999998</v>
      </c>
      <c r="D168" s="9">
        <f t="shared" si="3"/>
        <v>4.3923136514498751</v>
      </c>
    </row>
    <row r="169" spans="1:4" x14ac:dyDescent="0.25">
      <c r="A169" s="11" t="s">
        <v>163</v>
      </c>
      <c r="B169" s="20">
        <v>2.2204366667</v>
      </c>
      <c r="C169" s="9">
        <v>3.5825323055</v>
      </c>
      <c r="D169" s="9">
        <f t="shared" ref="D169:D200" si="4">C169*$B$229/B169</f>
        <v>5.0239748925638201</v>
      </c>
    </row>
    <row r="170" spans="1:4" x14ac:dyDescent="0.25">
      <c r="A170" s="11" t="s">
        <v>164</v>
      </c>
      <c r="B170" s="20">
        <v>2.2456833333000001</v>
      </c>
      <c r="C170" s="9">
        <v>3.9271274779000001</v>
      </c>
      <c r="D170" s="9">
        <f t="shared" si="4"/>
        <v>5.4453051042173062</v>
      </c>
    </row>
    <row r="171" spans="1:4" x14ac:dyDescent="0.25">
      <c r="A171" s="11" t="s">
        <v>165</v>
      </c>
      <c r="B171" s="20">
        <v>2.2603266667000002</v>
      </c>
      <c r="C171" s="9">
        <v>3.6679251863000002</v>
      </c>
      <c r="D171" s="9">
        <f t="shared" si="4"/>
        <v>5.0529499380204106</v>
      </c>
    </row>
    <row r="172" spans="1:4" x14ac:dyDescent="0.25">
      <c r="A172" s="11" t="s">
        <v>166</v>
      </c>
      <c r="B172" s="20">
        <v>2.2704733333</v>
      </c>
      <c r="C172" s="9">
        <v>3.6571343871000002</v>
      </c>
      <c r="D172" s="9">
        <f t="shared" si="4"/>
        <v>5.0155694605047563</v>
      </c>
    </row>
    <row r="173" spans="1:4" x14ac:dyDescent="0.25">
      <c r="A173" s="11" t="s">
        <v>213</v>
      </c>
      <c r="B173" s="20">
        <v>2.2832599999999998</v>
      </c>
      <c r="C173" s="9">
        <v>3.7808222506</v>
      </c>
      <c r="D173" s="9">
        <f t="shared" si="4"/>
        <v>5.1561628695458701</v>
      </c>
    </row>
    <row r="174" spans="1:4" x14ac:dyDescent="0.25">
      <c r="A174" s="11" t="s">
        <v>214</v>
      </c>
      <c r="B174" s="20">
        <v>2.2880799999999999</v>
      </c>
      <c r="C174" s="9">
        <v>3.7406960598999999</v>
      </c>
      <c r="D174" s="9">
        <f t="shared" si="4"/>
        <v>5.0906935318584914</v>
      </c>
    </row>
    <row r="175" spans="1:4" x14ac:dyDescent="0.25">
      <c r="A175" s="11" t="s">
        <v>215</v>
      </c>
      <c r="B175" s="20">
        <v>2.2984100000000001</v>
      </c>
      <c r="C175" s="9">
        <v>3.6707314213000002</v>
      </c>
      <c r="D175" s="9">
        <f t="shared" si="4"/>
        <v>4.973027286678664</v>
      </c>
    </row>
    <row r="176" spans="1:4" x14ac:dyDescent="0.25">
      <c r="A176" s="11" t="s">
        <v>216</v>
      </c>
      <c r="B176" s="20">
        <v>2.3136933332999998</v>
      </c>
      <c r="C176" s="9">
        <v>3.8456542986</v>
      </c>
      <c r="D176" s="9">
        <f t="shared" si="4"/>
        <v>5.1755937687108995</v>
      </c>
    </row>
    <row r="177" spans="1:4" x14ac:dyDescent="0.25">
      <c r="A177" s="11" t="s">
        <v>243</v>
      </c>
      <c r="B177" s="20">
        <v>2.3229933332999999</v>
      </c>
      <c r="C177" s="9">
        <v>3.8927028074000001</v>
      </c>
      <c r="D177" s="9">
        <f t="shared" si="4"/>
        <v>5.2179392705204144</v>
      </c>
    </row>
    <row r="178" spans="1:4" x14ac:dyDescent="0.25">
      <c r="A178" s="11" t="s">
        <v>244</v>
      </c>
      <c r="B178" s="20">
        <v>2.3204500000000001</v>
      </c>
      <c r="C178" s="9">
        <v>3.6475955708000001</v>
      </c>
      <c r="D178" s="9">
        <f t="shared" si="4"/>
        <v>4.8947464508166902</v>
      </c>
    </row>
    <row r="179" spans="1:4" x14ac:dyDescent="0.25">
      <c r="A179" s="11" t="s">
        <v>245</v>
      </c>
      <c r="B179" s="20">
        <v>2.3330000000000002</v>
      </c>
      <c r="C179" s="9">
        <v>3.6552038085</v>
      </c>
      <c r="D179" s="9">
        <f t="shared" si="4"/>
        <v>4.8785705984759558</v>
      </c>
    </row>
    <row r="180" spans="1:4" x14ac:dyDescent="0.25">
      <c r="A180" s="11" t="s">
        <v>246</v>
      </c>
      <c r="B180" s="20">
        <v>2.3416266666999999</v>
      </c>
      <c r="C180" s="9">
        <v>3.7261901185999999</v>
      </c>
      <c r="D180" s="9">
        <f t="shared" si="4"/>
        <v>4.9549935090602757</v>
      </c>
    </row>
    <row r="181" spans="1:4" x14ac:dyDescent="0.25">
      <c r="A181" s="11" t="s">
        <v>247</v>
      </c>
      <c r="B181" s="20">
        <v>2.3562099999999999</v>
      </c>
      <c r="C181" s="9">
        <v>3.9721093123000002</v>
      </c>
      <c r="D181" s="9">
        <f t="shared" si="4"/>
        <v>5.2493185974828158</v>
      </c>
    </row>
    <row r="182" spans="1:4" x14ac:dyDescent="0.25">
      <c r="A182" s="11" t="s">
        <v>248</v>
      </c>
      <c r="B182" s="20">
        <v>2.3687233333000002</v>
      </c>
      <c r="C182" s="9">
        <v>3.8154546227999999</v>
      </c>
      <c r="D182" s="9">
        <f t="shared" si="4"/>
        <v>5.0156553928522314</v>
      </c>
    </row>
    <row r="183" spans="1:4" x14ac:dyDescent="0.25">
      <c r="A183" s="11" t="s">
        <v>249</v>
      </c>
      <c r="B183" s="20">
        <v>2.3747833332999999</v>
      </c>
      <c r="C183" s="9">
        <v>3.6898247639999999</v>
      </c>
      <c r="D183" s="9">
        <f t="shared" si="4"/>
        <v>4.8381294506850345</v>
      </c>
    </row>
    <row r="184" spans="1:4" x14ac:dyDescent="0.25">
      <c r="A184" s="11" t="s">
        <v>250</v>
      </c>
      <c r="B184" s="20">
        <v>2.3688833332999999</v>
      </c>
      <c r="C184" s="9">
        <v>3.3008682162</v>
      </c>
      <c r="D184" s="9">
        <f t="shared" si="4"/>
        <v>4.3389060737495049</v>
      </c>
    </row>
    <row r="185" spans="1:4" x14ac:dyDescent="0.25">
      <c r="A185" s="11" t="s">
        <v>251</v>
      </c>
      <c r="B185" s="20">
        <v>2.3535499999999998</v>
      </c>
      <c r="C185" s="9">
        <v>2.8837372457999999</v>
      </c>
      <c r="D185" s="9">
        <f t="shared" si="4"/>
        <v>3.8152938541832078</v>
      </c>
    </row>
    <row r="186" spans="1:4" x14ac:dyDescent="0.25">
      <c r="A186" s="11" t="s">
        <v>252</v>
      </c>
      <c r="B186" s="20">
        <v>2.3696000000000002</v>
      </c>
      <c r="C186" s="9">
        <v>2.7621032578000002</v>
      </c>
      <c r="D186" s="9">
        <f t="shared" si="4"/>
        <v>3.6296153611811786</v>
      </c>
    </row>
    <row r="187" spans="1:4" x14ac:dyDescent="0.25">
      <c r="A187" s="11" t="s">
        <v>253</v>
      </c>
      <c r="B187" s="20">
        <v>2.3785500000000002</v>
      </c>
      <c r="C187" s="9">
        <v>2.4658228816999999</v>
      </c>
      <c r="D187" s="9">
        <f t="shared" si="4"/>
        <v>3.228087725152383</v>
      </c>
    </row>
    <row r="188" spans="1:4" x14ac:dyDescent="0.25">
      <c r="A188" s="11" t="s">
        <v>254</v>
      </c>
      <c r="B188" s="20">
        <v>2.3783699999999999</v>
      </c>
      <c r="C188" s="9">
        <v>2.2364910935000002</v>
      </c>
      <c r="D188" s="9">
        <f t="shared" si="4"/>
        <v>2.9280837214645605</v>
      </c>
    </row>
    <row r="189" spans="1:4" x14ac:dyDescent="0.25">
      <c r="A189" s="11" t="s">
        <v>259</v>
      </c>
      <c r="B189" s="20">
        <v>2.3768933333</v>
      </c>
      <c r="C189" s="9">
        <v>1.9473783646</v>
      </c>
      <c r="D189" s="9">
        <f t="shared" si="4"/>
        <v>2.5511522845216632</v>
      </c>
    </row>
    <row r="190" spans="1:4" x14ac:dyDescent="0.25">
      <c r="A190" s="11" t="s">
        <v>260</v>
      </c>
      <c r="B190" s="20">
        <v>2.3959033333000002</v>
      </c>
      <c r="C190" s="9">
        <v>2.0537647182000001</v>
      </c>
      <c r="D190" s="9">
        <f t="shared" si="4"/>
        <v>2.6691755156301467</v>
      </c>
    </row>
    <row r="191" spans="1:4" x14ac:dyDescent="0.25">
      <c r="A191" s="11" t="s">
        <v>261</v>
      </c>
      <c r="B191" s="20">
        <v>2.4060733333000002</v>
      </c>
      <c r="C191" s="9">
        <v>2.1082954562</v>
      </c>
      <c r="D191" s="9">
        <f t="shared" si="4"/>
        <v>2.7284647559549025</v>
      </c>
    </row>
    <row r="192" spans="1:4" x14ac:dyDescent="0.25">
      <c r="A192" s="11" t="s">
        <v>262</v>
      </c>
      <c r="B192" s="20">
        <v>2.4213466666999999</v>
      </c>
      <c r="C192" s="9">
        <v>2.3323153690999998</v>
      </c>
      <c r="D192" s="9">
        <f t="shared" si="4"/>
        <v>2.9993423327336672</v>
      </c>
    </row>
    <row r="193" spans="1:4" x14ac:dyDescent="0.25">
      <c r="A193" s="11" t="s">
        <v>263</v>
      </c>
      <c r="B193" s="20">
        <v>2.4383866667</v>
      </c>
      <c r="C193" s="9">
        <v>2.4695156479999998</v>
      </c>
      <c r="D193" s="9">
        <f t="shared" si="4"/>
        <v>3.1535879162727571</v>
      </c>
    </row>
    <row r="194" spans="1:4" x14ac:dyDescent="0.25">
      <c r="A194" s="11" t="s">
        <v>264</v>
      </c>
      <c r="B194" s="20">
        <v>2.4411999999999998</v>
      </c>
      <c r="C194" s="9">
        <v>2.3827767662000001</v>
      </c>
      <c r="D194" s="9">
        <f t="shared" si="4"/>
        <v>3.0393151214800689</v>
      </c>
    </row>
    <row r="195" spans="1:4" x14ac:dyDescent="0.25">
      <c r="A195" s="11" t="s">
        <v>265</v>
      </c>
      <c r="B195" s="20">
        <v>2.4528699999999999</v>
      </c>
      <c r="C195" s="9">
        <v>2.3429711941</v>
      </c>
      <c r="D195" s="9">
        <f t="shared" si="4"/>
        <v>2.9743231606858775</v>
      </c>
    </row>
    <row r="196" spans="1:4" x14ac:dyDescent="0.25">
      <c r="A196" s="11" t="s">
        <v>266</v>
      </c>
      <c r="B196" s="20">
        <v>2.4723833332999998</v>
      </c>
      <c r="C196" s="9">
        <v>2.6505855245999999</v>
      </c>
      <c r="D196" s="9">
        <f t="shared" si="4"/>
        <v>3.338272231661612</v>
      </c>
    </row>
    <row r="197" spans="1:4" x14ac:dyDescent="0.25">
      <c r="A197" s="11" t="s">
        <v>267</v>
      </c>
      <c r="B197" s="20">
        <v>2.4932166667</v>
      </c>
      <c r="C197" s="9">
        <v>2.8710507633</v>
      </c>
      <c r="D197" s="9">
        <f t="shared" si="4"/>
        <v>3.5857217481318626</v>
      </c>
    </row>
    <row r="198" spans="1:4" x14ac:dyDescent="0.25">
      <c r="A198" s="11" t="s">
        <v>268</v>
      </c>
      <c r="B198" s="20">
        <v>2.5067900000000001</v>
      </c>
      <c r="C198" s="9">
        <v>2.9848827337000001</v>
      </c>
      <c r="D198" s="9">
        <f t="shared" si="4"/>
        <v>3.707704000723425</v>
      </c>
    </row>
    <row r="199" spans="1:4" x14ac:dyDescent="0.25">
      <c r="A199" s="11" t="s">
        <v>269</v>
      </c>
      <c r="B199" s="20">
        <v>2.5168633332999999</v>
      </c>
      <c r="C199" s="9">
        <v>3.2484676564999999</v>
      </c>
      <c r="D199" s="9">
        <f t="shared" si="4"/>
        <v>4.0189689284331287</v>
      </c>
    </row>
    <row r="200" spans="1:4" x14ac:dyDescent="0.25">
      <c r="A200" s="11" t="s">
        <v>270</v>
      </c>
      <c r="B200" s="20">
        <v>2.52711</v>
      </c>
      <c r="C200" s="9">
        <v>3.1630594978</v>
      </c>
      <c r="D200" s="9">
        <f t="shared" si="4"/>
        <v>3.8974356218730333</v>
      </c>
    </row>
    <row r="201" spans="1:4" x14ac:dyDescent="0.25">
      <c r="A201" s="11" t="s">
        <v>271</v>
      </c>
      <c r="B201" s="20">
        <v>2.5338566667000002</v>
      </c>
      <c r="C201" s="9">
        <v>2.9968459271999999</v>
      </c>
      <c r="D201" s="9">
        <f t="shared" ref="D201:D204" si="5">C201*$B$229/B201</f>
        <v>3.6827997641721297</v>
      </c>
    </row>
    <row r="202" spans="1:4" x14ac:dyDescent="0.25">
      <c r="A202" s="11" t="s">
        <v>272</v>
      </c>
      <c r="B202" s="20">
        <v>2.5524733333</v>
      </c>
      <c r="C202" s="9">
        <v>3.0472360304000001</v>
      </c>
      <c r="D202" s="9">
        <f t="shared" si="5"/>
        <v>3.7174113155921429</v>
      </c>
    </row>
    <row r="203" spans="1:4" x14ac:dyDescent="0.25">
      <c r="A203" s="11" t="s">
        <v>273</v>
      </c>
      <c r="B203" s="20">
        <v>2.5608933333000001</v>
      </c>
      <c r="C203" s="9">
        <v>2.8967029501999999</v>
      </c>
      <c r="D203" s="9">
        <f t="shared" si="5"/>
        <v>3.5221529184176763</v>
      </c>
    </row>
    <row r="204" spans="1:4" x14ac:dyDescent="0.25">
      <c r="A204" s="11" t="s">
        <v>274</v>
      </c>
      <c r="B204" s="20">
        <v>2.5788799999999998</v>
      </c>
      <c r="C204" s="9">
        <v>3.0118306080999999</v>
      </c>
      <c r="D204" s="9">
        <f t="shared" si="5"/>
        <v>3.6365967293568029</v>
      </c>
    </row>
    <row r="205" spans="1:4" x14ac:dyDescent="0.25">
      <c r="A205" s="11" t="s">
        <v>275</v>
      </c>
      <c r="B205" s="20">
        <v>2.5876733333000002</v>
      </c>
      <c r="C205" s="9">
        <v>2.7987515378999999</v>
      </c>
      <c r="D205" s="9">
        <f t="shared" ref="D205:D208" si="6">C205*$B$229/B205</f>
        <v>3.3678336371208539</v>
      </c>
    </row>
    <row r="206" spans="1:4" x14ac:dyDescent="0.25">
      <c r="A206" s="11" t="s">
        <v>276</v>
      </c>
      <c r="B206" s="20">
        <v>2.5632600000000001</v>
      </c>
      <c r="C206" s="9">
        <v>2.0012790161999998</v>
      </c>
      <c r="D206" s="9">
        <f t="shared" si="6"/>
        <v>2.4311441861879568</v>
      </c>
    </row>
    <row r="207" spans="1:4" x14ac:dyDescent="0.25">
      <c r="A207" s="11" t="s">
        <v>277</v>
      </c>
      <c r="B207" s="20">
        <v>2.5924166667000001</v>
      </c>
      <c r="C207" s="9">
        <v>2.1359996097999998</v>
      </c>
      <c r="D207" s="9">
        <f t="shared" si="6"/>
        <v>2.5656186238949519</v>
      </c>
    </row>
    <row r="208" spans="1:4" x14ac:dyDescent="0.25">
      <c r="A208" s="11" t="s">
        <v>278</v>
      </c>
      <c r="B208" s="20">
        <v>2.6104966667</v>
      </c>
      <c r="C208" s="9">
        <v>2.2976681171000002</v>
      </c>
      <c r="D208" s="9">
        <f t="shared" si="6"/>
        <v>2.7406898427962649</v>
      </c>
    </row>
    <row r="209" spans="1:5" x14ac:dyDescent="0.25">
      <c r="A209" s="11" t="s">
        <v>279</v>
      </c>
      <c r="B209" s="20">
        <v>2.6367033332999998</v>
      </c>
      <c r="C209" s="9">
        <v>2.7249681665000001</v>
      </c>
      <c r="D209" s="9">
        <f t="shared" ref="D209:D220" si="7">C209*$B$229/B209</f>
        <v>3.2180730643982058</v>
      </c>
    </row>
    <row r="210" spans="1:5" x14ac:dyDescent="0.25">
      <c r="A210" s="11" t="s">
        <v>280</v>
      </c>
      <c r="B210" s="20">
        <v>2.6862266667000001</v>
      </c>
      <c r="C210" s="9">
        <v>2.8343979017000001</v>
      </c>
      <c r="D210" s="9">
        <f t="shared" si="7"/>
        <v>3.2855940021920715</v>
      </c>
    </row>
    <row r="211" spans="1:5" x14ac:dyDescent="0.25">
      <c r="A211" s="11" t="s">
        <v>281</v>
      </c>
      <c r="B211" s="20">
        <v>2.7288999999999999</v>
      </c>
      <c r="C211" s="9">
        <v>2.9733291809</v>
      </c>
      <c r="D211" s="9">
        <f t="shared" si="7"/>
        <v>3.392744125228822</v>
      </c>
    </row>
    <row r="212" spans="1:5" x14ac:dyDescent="0.25">
      <c r="A212" s="11" t="s">
        <v>282</v>
      </c>
      <c r="B212" s="20">
        <v>2.7868033333</v>
      </c>
      <c r="C212" s="9">
        <v>3.4599959328000001</v>
      </c>
      <c r="D212" s="9">
        <f t="shared" si="7"/>
        <v>3.8660280640070606</v>
      </c>
    </row>
    <row r="213" spans="1:5" x14ac:dyDescent="0.25">
      <c r="A213" s="11" t="s">
        <v>284</v>
      </c>
      <c r="B213" s="20">
        <v>2.8482599999999998</v>
      </c>
      <c r="C213" s="9">
        <v>4.1530213201999997</v>
      </c>
      <c r="D213" s="9">
        <f t="shared" si="7"/>
        <v>4.5402552069004543</v>
      </c>
    </row>
    <row r="214" spans="1:5" x14ac:dyDescent="0.25">
      <c r="A214" s="11" t="s">
        <v>285</v>
      </c>
      <c r="B214" s="20">
        <v>2.9170633332999998</v>
      </c>
      <c r="C214" s="9">
        <v>5.5262962191999998</v>
      </c>
      <c r="D214" s="9">
        <f t="shared" si="7"/>
        <v>5.8990766218784492</v>
      </c>
    </row>
    <row r="215" spans="1:5" x14ac:dyDescent="0.25">
      <c r="A215" s="11" t="s">
        <v>286</v>
      </c>
      <c r="B215" s="20">
        <v>2.9550900000000002</v>
      </c>
      <c r="C215" s="9">
        <v>4.9672027724000003</v>
      </c>
      <c r="D215" s="9">
        <f t="shared" si="7"/>
        <v>5.2340384935818962</v>
      </c>
    </row>
    <row r="216" spans="1:5" x14ac:dyDescent="0.25">
      <c r="A216" s="11" t="s">
        <v>287</v>
      </c>
      <c r="B216" s="20">
        <v>2.98441</v>
      </c>
      <c r="C216" s="9">
        <v>4.9329753288999996</v>
      </c>
      <c r="D216" s="9">
        <f t="shared" si="7"/>
        <v>5.1469054741944502</v>
      </c>
    </row>
    <row r="217" spans="1:5" x14ac:dyDescent="0.25">
      <c r="A217" s="11" t="s">
        <v>288</v>
      </c>
      <c r="B217" s="20">
        <v>3.0120300000000002</v>
      </c>
      <c r="C217" s="9">
        <v>4.0713253483000003</v>
      </c>
      <c r="D217" s="9">
        <f t="shared" si="7"/>
        <v>4.2089353151359976</v>
      </c>
    </row>
    <row r="218" spans="1:5" x14ac:dyDescent="0.25">
      <c r="A218" s="11" t="s">
        <v>289</v>
      </c>
      <c r="B218" s="20">
        <v>3.0346666667000002</v>
      </c>
      <c r="C218" s="9">
        <v>3.5327908615000001</v>
      </c>
      <c r="D218" s="9">
        <f t="shared" si="7"/>
        <v>3.6249554146162835</v>
      </c>
    </row>
    <row r="219" spans="1:5" x14ac:dyDescent="0.25">
      <c r="A219" s="11" t="s">
        <v>290</v>
      </c>
      <c r="B219" s="20">
        <v>3.0603433333000001</v>
      </c>
      <c r="C219" s="9">
        <v>3.867695356</v>
      </c>
      <c r="D219" s="9">
        <f t="shared" si="7"/>
        <v>3.9352999728821687</v>
      </c>
      <c r="E219" s="8" t="s">
        <v>182</v>
      </c>
    </row>
    <row r="220" spans="1:5" x14ac:dyDescent="0.25">
      <c r="A220" s="11" t="s">
        <v>291</v>
      </c>
      <c r="B220" s="20">
        <v>3.0809899999999999</v>
      </c>
      <c r="C220" s="9">
        <v>3.9453853315999998</v>
      </c>
      <c r="D220" s="9">
        <f t="shared" si="7"/>
        <v>3.9874465283587477</v>
      </c>
      <c r="E220" s="8" t="s">
        <v>183</v>
      </c>
    </row>
    <row r="221" spans="1:5" x14ac:dyDescent="0.25">
      <c r="A221" s="11" t="s">
        <v>292</v>
      </c>
      <c r="B221" s="20">
        <v>3.1052178764999998</v>
      </c>
      <c r="C221" s="9">
        <v>3.7800266733000001</v>
      </c>
      <c r="D221" s="9">
        <f t="shared" ref="D221:D228" si="8">C221*$B$229/B221</f>
        <v>3.7905176397955662</v>
      </c>
      <c r="E221">
        <f>MAX('Heat Oil-M'!E583:E585)</f>
        <v>1</v>
      </c>
    </row>
    <row r="222" spans="1:5" x14ac:dyDescent="0.25">
      <c r="A222" s="11" t="s">
        <v>293</v>
      </c>
      <c r="B222" s="20">
        <v>3.1197539999999999</v>
      </c>
      <c r="C222" s="9">
        <v>3.6599832419</v>
      </c>
      <c r="D222" s="9">
        <f t="shared" si="8"/>
        <v>3.6530404570440265</v>
      </c>
      <c r="E222">
        <f>MAX('Heat Oil-M'!E586:E588)</f>
        <v>1</v>
      </c>
    </row>
    <row r="223" spans="1:5" x14ac:dyDescent="0.25">
      <c r="A223" s="11" t="s">
        <v>294</v>
      </c>
      <c r="B223" s="20">
        <v>3.1373289999999998</v>
      </c>
      <c r="C223" s="9">
        <v>3.6507468664</v>
      </c>
      <c r="D223" s="9">
        <f t="shared" si="8"/>
        <v>3.6234092820623882</v>
      </c>
      <c r="E223">
        <f>MAX('Heat Oil-M'!E589:E591)</f>
        <v>1</v>
      </c>
    </row>
    <row r="224" spans="1:5" x14ac:dyDescent="0.25">
      <c r="A224" s="11" t="s">
        <v>295</v>
      </c>
      <c r="B224" s="20">
        <v>3.1556543332999998</v>
      </c>
      <c r="C224" s="9">
        <v>4.0261106575000003</v>
      </c>
      <c r="D224" s="9">
        <f t="shared" si="8"/>
        <v>3.9727571467553839</v>
      </c>
      <c r="E224">
        <f>MAX('Heat Oil-M'!E592:E594)</f>
        <v>1</v>
      </c>
    </row>
    <row r="225" spans="1:5" x14ac:dyDescent="0.25">
      <c r="A225" s="11" t="s">
        <v>296</v>
      </c>
      <c r="B225" s="20">
        <v>3.1722579999999998</v>
      </c>
      <c r="C225" s="9">
        <v>4.0247423744999997</v>
      </c>
      <c r="D225" s="9">
        <f t="shared" si="8"/>
        <v>3.950620566310679</v>
      </c>
      <c r="E225">
        <f>MAX('Heat Oil-M'!E595:E597)</f>
        <v>1</v>
      </c>
    </row>
    <row r="226" spans="1:5" x14ac:dyDescent="0.25">
      <c r="A226" s="11" t="s">
        <v>297</v>
      </c>
      <c r="B226" s="20">
        <v>3.1853069999999999</v>
      </c>
      <c r="C226" s="9">
        <v>3.7826244980000001</v>
      </c>
      <c r="D226" s="9">
        <f t="shared" si="8"/>
        <v>3.6977510602131374</v>
      </c>
      <c r="E226">
        <f>MAX('Heat Oil-M'!E598:E600)</f>
        <v>1</v>
      </c>
    </row>
    <row r="227" spans="1:5" x14ac:dyDescent="0.25">
      <c r="A227" s="11" t="s">
        <v>298</v>
      </c>
      <c r="B227" s="20">
        <v>3.201295</v>
      </c>
      <c r="C227" s="9">
        <v>3.7215049155000002</v>
      </c>
      <c r="D227" s="9">
        <f t="shared" si="8"/>
        <v>3.6198338422609786</v>
      </c>
      <c r="E227">
        <f>MAX('Heat Oil-M'!E601:E603)</f>
        <v>1</v>
      </c>
    </row>
    <row r="228" spans="1:5" x14ac:dyDescent="0.25">
      <c r="A228" s="11" t="s">
        <v>299</v>
      </c>
      <c r="B228" s="20">
        <v>3.2197990000000001</v>
      </c>
      <c r="C228" s="9">
        <v>3.9398551366999999</v>
      </c>
      <c r="D228" s="9">
        <f t="shared" si="8"/>
        <v>3.8101952200871487</v>
      </c>
      <c r="E228">
        <f>MAX('Heat Oil-M'!E604:E606)</f>
        <v>1</v>
      </c>
    </row>
    <row r="229" spans="1:5" x14ac:dyDescent="0.25">
      <c r="A229" s="12" t="str">
        <f>"Base CPI ("&amp;TEXT('Notes and Sources'!$G$7,"m/yyyy")&amp;")"</f>
        <v>Base CPI (4/2024)</v>
      </c>
      <c r="B229" s="22">
        <v>3.113836</v>
      </c>
      <c r="C229" s="13"/>
      <c r="D229" s="13"/>
      <c r="E229" s="15"/>
    </row>
    <row r="230" spans="1:5" x14ac:dyDescent="0.25">
      <c r="A230" s="34" t="str">
        <f>A1&amp;" "&amp;TEXT(C1,"Mmmm yyyy")</f>
        <v>EIA Short-Term Energy Outlook, April 2024</v>
      </c>
      <c r="B230" s="34"/>
      <c r="C230" s="34"/>
      <c r="D230" s="34"/>
      <c r="E230" s="34"/>
    </row>
    <row r="231" spans="1:5" x14ac:dyDescent="0.25">
      <c r="A231" s="29" t="s">
        <v>184</v>
      </c>
      <c r="B231" s="29"/>
      <c r="C231" s="29"/>
      <c r="D231" s="29"/>
      <c r="E231" s="29"/>
    </row>
    <row r="232" spans="1:5" x14ac:dyDescent="0.25">
      <c r="A232" s="29" t="s">
        <v>207</v>
      </c>
      <c r="B232" s="29"/>
      <c r="C232" s="29"/>
      <c r="D232" s="29"/>
      <c r="E232" s="29"/>
    </row>
    <row r="233" spans="1:5" x14ac:dyDescent="0.25">
      <c r="A233" s="29" t="str">
        <f>"Real Price ("&amp;TEXT($C$1,"mmm yyyy")&amp;" $)"</f>
        <v>Real Price (Apr 2024 $)</v>
      </c>
      <c r="B233" s="29"/>
      <c r="C233" s="29"/>
      <c r="D233" s="29"/>
      <c r="E233" s="29"/>
    </row>
    <row r="234" spans="1:5" x14ac:dyDescent="0.25">
      <c r="A234" s="30" t="s">
        <v>167</v>
      </c>
      <c r="B234" s="30"/>
      <c r="C234" s="30"/>
      <c r="D234" s="30"/>
      <c r="E234" s="30"/>
    </row>
  </sheetData>
  <mergeCells count="8">
    <mergeCell ref="A234:E234"/>
    <mergeCell ref="A232:E232"/>
    <mergeCell ref="C39:D39"/>
    <mergeCell ref="A1:B1"/>
    <mergeCell ref="C1:D1"/>
    <mergeCell ref="A230:E230"/>
    <mergeCell ref="A231:E231"/>
    <mergeCell ref="A233:E233"/>
  </mergeCells>
  <phoneticPr fontId="3" type="noConversion"/>
  <conditionalFormatting sqref="B169:D170 B173:D174 B177:D178 B181:D182 B185:D186 B205:D206 B209:D210 B213:D214 B217:D218 B221:D228">
    <cfRule type="expression" dxfId="82" priority="6" stopIfTrue="1">
      <formula>$E169=1</formula>
    </cfRule>
  </conditionalFormatting>
  <conditionalFormatting sqref="B171:D172 B175:D176 B179:D180">
    <cfRule type="expression" dxfId="81" priority="7" stopIfTrue="1">
      <formula>#REF!=1</formula>
    </cfRule>
  </conditionalFormatting>
  <conditionalFormatting sqref="B179:D180">
    <cfRule type="expression" dxfId="80" priority="20" stopIfTrue="1">
      <formula>#REF!=1</formula>
    </cfRule>
  </conditionalFormatting>
  <conditionalFormatting sqref="B183:D184">
    <cfRule type="expression" dxfId="79" priority="44" stopIfTrue="1">
      <formula>#REF!=1</formula>
    </cfRule>
  </conditionalFormatting>
  <conditionalFormatting sqref="B187:D188">
    <cfRule type="expression" dxfId="78" priority="67" stopIfTrue="1">
      <formula>#REF!=1</formula>
    </cfRule>
  </conditionalFormatting>
  <conditionalFormatting sqref="B189:D190 B197:D198">
    <cfRule type="expression" dxfId="77" priority="118" stopIfTrue="1">
      <formula>$E193=1</formula>
    </cfRule>
  </conditionalFormatting>
  <conditionalFormatting sqref="B191:D192">
    <cfRule type="expression" dxfId="76" priority="91" stopIfTrue="1">
      <formula>#REF!=1</formula>
    </cfRule>
  </conditionalFormatting>
  <conditionalFormatting sqref="B193:D196">
    <cfRule type="expression" dxfId="75" priority="120" stopIfTrue="1">
      <formula>#REF!=1</formula>
    </cfRule>
  </conditionalFormatting>
  <conditionalFormatting sqref="B199:D204">
    <cfRule type="expression" dxfId="74" priority="144" stopIfTrue="1">
      <formula>#REF!=1</formula>
    </cfRule>
  </conditionalFormatting>
  <conditionalFormatting sqref="B207:D208">
    <cfRule type="expression" dxfId="73" priority="188" stopIfTrue="1">
      <formula>#REF!=1</formula>
    </cfRule>
  </conditionalFormatting>
  <conditionalFormatting sqref="B211:D212">
    <cfRule type="expression" dxfId="72" priority="215" stopIfTrue="1">
      <formula>#REF!=1</formula>
    </cfRule>
  </conditionalFormatting>
  <conditionalFormatting sqref="B215:D216">
    <cfRule type="expression" dxfId="71" priority="242" stopIfTrue="1">
      <formula>#REF!=1</formula>
    </cfRule>
  </conditionalFormatting>
  <conditionalFormatting sqref="B219:D220">
    <cfRule type="expression" dxfId="70" priority="262" stopIfTrue="1">
      <formula>#REF!=1</formula>
    </cfRule>
  </conditionalFormatting>
  <hyperlinks>
    <hyperlink ref="A3" location="Contents!B4" display="Return to Contents" xr:uid="{00000000-0004-0000-0B00-000000000000}"/>
    <hyperlink ref="A234" location="'Notes and Sources'!A7" display="See Notes and Sources for more information" xr:uid="{00000000-0004-0000-0B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177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28795</v>
      </c>
      <c r="B41" s="20">
        <v>0.67500000000000004</v>
      </c>
      <c r="C41" s="9">
        <v>0.53300000000000003</v>
      </c>
      <c r="D41" s="9">
        <f t="shared" ref="D41:D104" si="0">C41*$B$607/B41</f>
        <v>2.4587771674074075</v>
      </c>
    </row>
    <row r="42" spans="1:4" x14ac:dyDescent="0.25">
      <c r="A42" s="10">
        <v>28825</v>
      </c>
      <c r="B42" s="20">
        <v>0.67900000000000005</v>
      </c>
      <c r="C42" s="9">
        <v>0.54500000000000004</v>
      </c>
      <c r="D42" s="9">
        <f t="shared" si="0"/>
        <v>2.4993234462444773</v>
      </c>
    </row>
    <row r="43" spans="1:4" x14ac:dyDescent="0.25">
      <c r="A43" s="10">
        <v>28856</v>
      </c>
      <c r="B43" s="20">
        <v>0.68500000000000005</v>
      </c>
      <c r="C43" s="9">
        <v>0.55500000000000005</v>
      </c>
      <c r="D43" s="9">
        <f t="shared" si="0"/>
        <v>2.5228890218978104</v>
      </c>
    </row>
    <row r="44" spans="1:4" x14ac:dyDescent="0.25">
      <c r="A44" s="10">
        <v>28887</v>
      </c>
      <c r="B44" s="20">
        <v>0.69199999999999995</v>
      </c>
      <c r="C44" s="9">
        <v>0.57699999999999996</v>
      </c>
      <c r="D44" s="9">
        <f t="shared" si="0"/>
        <v>2.5963632543352602</v>
      </c>
    </row>
    <row r="45" spans="1:4" x14ac:dyDescent="0.25">
      <c r="A45" s="10">
        <v>28915</v>
      </c>
      <c r="B45" s="20">
        <v>0.69899999999999995</v>
      </c>
      <c r="C45" s="9">
        <v>0.60499999999999998</v>
      </c>
      <c r="D45" s="9">
        <f t="shared" si="0"/>
        <v>2.6950941058655227</v>
      </c>
    </row>
    <row r="46" spans="1:4" x14ac:dyDescent="0.25">
      <c r="A46" s="10">
        <v>28946</v>
      </c>
      <c r="B46" s="20">
        <v>0.70599999999999996</v>
      </c>
      <c r="C46" s="9">
        <v>0.627</v>
      </c>
      <c r="D46" s="9">
        <f t="shared" si="0"/>
        <v>2.7654039263456092</v>
      </c>
    </row>
    <row r="47" spans="1:4" x14ac:dyDescent="0.25">
      <c r="A47" s="10">
        <v>28976</v>
      </c>
      <c r="B47" s="20">
        <v>0.71399999999999997</v>
      </c>
      <c r="C47" s="9">
        <v>0.65600000000000003</v>
      </c>
      <c r="D47" s="9">
        <f t="shared" si="0"/>
        <v>2.8608913389355743</v>
      </c>
    </row>
    <row r="48" spans="1:4" x14ac:dyDescent="0.25">
      <c r="A48" s="10">
        <v>29007</v>
      </c>
      <c r="B48" s="20">
        <v>0.72199999999999998</v>
      </c>
      <c r="C48" s="9">
        <v>0.70899999999999996</v>
      </c>
      <c r="D48" s="9">
        <f t="shared" si="0"/>
        <v>3.0577697008310247</v>
      </c>
    </row>
    <row r="49" spans="1:4" x14ac:dyDescent="0.25">
      <c r="A49" s="10">
        <v>29037</v>
      </c>
      <c r="B49" s="20">
        <v>0.73</v>
      </c>
      <c r="C49" s="9">
        <v>0.752</v>
      </c>
      <c r="D49" s="9">
        <f t="shared" si="0"/>
        <v>3.2076776328767123</v>
      </c>
    </row>
    <row r="50" spans="1:4" x14ac:dyDescent="0.25">
      <c r="A50" s="10">
        <v>29068</v>
      </c>
      <c r="B50" s="20">
        <v>0.73699999999999999</v>
      </c>
      <c r="C50" s="9">
        <v>0.8</v>
      </c>
      <c r="D50" s="9">
        <f t="shared" si="0"/>
        <v>3.380011940298508</v>
      </c>
    </row>
    <row r="51" spans="1:4" x14ac:dyDescent="0.25">
      <c r="A51" s="10">
        <v>29099</v>
      </c>
      <c r="B51" s="20">
        <v>0.74399999999999999</v>
      </c>
      <c r="C51" s="9">
        <v>0.84799999999999998</v>
      </c>
      <c r="D51" s="9">
        <f t="shared" si="0"/>
        <v>3.5491033978494624</v>
      </c>
    </row>
    <row r="52" spans="1:4" x14ac:dyDescent="0.25">
      <c r="A52" s="10">
        <v>29129</v>
      </c>
      <c r="B52" s="20">
        <v>0.752</v>
      </c>
      <c r="C52" s="9">
        <v>0.85599999999999998</v>
      </c>
      <c r="D52" s="9">
        <f t="shared" si="0"/>
        <v>3.5444728936170216</v>
      </c>
    </row>
    <row r="53" spans="1:4" x14ac:dyDescent="0.25">
      <c r="A53" s="10">
        <v>29160</v>
      </c>
      <c r="B53" s="20">
        <v>0.76</v>
      </c>
      <c r="C53" s="9">
        <v>0.86699999999999999</v>
      </c>
      <c r="D53" s="9">
        <f t="shared" si="0"/>
        <v>3.5522313315789473</v>
      </c>
    </row>
    <row r="54" spans="1:4" x14ac:dyDescent="0.25">
      <c r="A54" s="10">
        <v>29190</v>
      </c>
      <c r="B54" s="20">
        <v>0.76900000000000002</v>
      </c>
      <c r="C54" s="9">
        <v>0.88300000000000001</v>
      </c>
      <c r="D54" s="9">
        <f t="shared" si="0"/>
        <v>3.5754449778933681</v>
      </c>
    </row>
    <row r="55" spans="1:4" x14ac:dyDescent="0.25">
      <c r="A55" s="10">
        <v>29221</v>
      </c>
      <c r="B55" s="20">
        <v>0.78</v>
      </c>
      <c r="C55" s="9">
        <v>0.92900000000000005</v>
      </c>
      <c r="D55" s="9">
        <f t="shared" si="0"/>
        <v>3.7086585179487184</v>
      </c>
    </row>
    <row r="56" spans="1:4" x14ac:dyDescent="0.25">
      <c r="A56" s="10">
        <v>29252</v>
      </c>
      <c r="B56" s="20">
        <v>0.79</v>
      </c>
      <c r="C56" s="9">
        <v>0.97699999999999998</v>
      </c>
      <c r="D56" s="9">
        <f t="shared" si="0"/>
        <v>3.8509085721518983</v>
      </c>
    </row>
    <row r="57" spans="1:4" x14ac:dyDescent="0.25">
      <c r="A57" s="10">
        <v>29281</v>
      </c>
      <c r="B57" s="20">
        <v>0.80100000000000005</v>
      </c>
      <c r="C57" s="9">
        <v>1.006</v>
      </c>
      <c r="D57" s="9">
        <f t="shared" si="0"/>
        <v>3.9107603196004996</v>
      </c>
    </row>
    <row r="58" spans="1:4" x14ac:dyDescent="0.25">
      <c r="A58" s="10">
        <v>29312</v>
      </c>
      <c r="B58" s="20">
        <v>0.80900000000000005</v>
      </c>
      <c r="C58" s="9">
        <v>1.01</v>
      </c>
      <c r="D58" s="9">
        <f t="shared" si="0"/>
        <v>3.8874837577255867</v>
      </c>
    </row>
    <row r="59" spans="1:4" x14ac:dyDescent="0.25">
      <c r="A59" s="10">
        <v>29342</v>
      </c>
      <c r="B59" s="20">
        <v>0.81699999999999995</v>
      </c>
      <c r="C59" s="9">
        <v>1.0109999999999999</v>
      </c>
      <c r="D59" s="9">
        <f t="shared" si="0"/>
        <v>3.8532291260709912</v>
      </c>
    </row>
    <row r="60" spans="1:4" x14ac:dyDescent="0.25">
      <c r="A60" s="10">
        <v>29373</v>
      </c>
      <c r="B60" s="20">
        <v>0.82499999999999996</v>
      </c>
      <c r="C60" s="9">
        <v>1.0169999999999999</v>
      </c>
      <c r="D60" s="9">
        <f t="shared" si="0"/>
        <v>3.8385105599999996</v>
      </c>
    </row>
    <row r="61" spans="1:4" x14ac:dyDescent="0.25">
      <c r="A61" s="10">
        <v>29403</v>
      </c>
      <c r="B61" s="20">
        <v>0.82599999999999996</v>
      </c>
      <c r="C61" s="9">
        <v>1.022</v>
      </c>
      <c r="D61" s="9">
        <f t="shared" si="0"/>
        <v>3.8527123389830509</v>
      </c>
    </row>
    <row r="62" spans="1:4" x14ac:dyDescent="0.25">
      <c r="A62" s="10">
        <v>29434</v>
      </c>
      <c r="B62" s="20">
        <v>0.83199999999999996</v>
      </c>
      <c r="C62" s="9">
        <v>1.0209999999999999</v>
      </c>
      <c r="D62" s="9">
        <f t="shared" si="0"/>
        <v>3.8211857644230767</v>
      </c>
    </row>
    <row r="63" spans="1:4" x14ac:dyDescent="0.25">
      <c r="A63" s="10">
        <v>29465</v>
      </c>
      <c r="B63" s="20">
        <v>0.83899999999999997</v>
      </c>
      <c r="C63" s="9">
        <v>1.0189999999999999</v>
      </c>
      <c r="D63" s="9">
        <f t="shared" si="0"/>
        <v>3.7818818641239567</v>
      </c>
    </row>
    <row r="64" spans="1:4" x14ac:dyDescent="0.25">
      <c r="A64" s="10">
        <v>29495</v>
      </c>
      <c r="B64" s="20">
        <v>0.84699999999999998</v>
      </c>
      <c r="C64" s="9">
        <v>1.0129999999999999</v>
      </c>
      <c r="D64" s="9">
        <f t="shared" si="0"/>
        <v>3.7241037402597401</v>
      </c>
    </row>
    <row r="65" spans="1:4" x14ac:dyDescent="0.25">
      <c r="A65" s="10">
        <v>29526</v>
      </c>
      <c r="B65" s="20">
        <v>0.85599999999999998</v>
      </c>
      <c r="C65" s="9">
        <v>1.0249999999999999</v>
      </c>
      <c r="D65" s="9">
        <f t="shared" si="0"/>
        <v>3.7286003504672895</v>
      </c>
    </row>
    <row r="66" spans="1:4" x14ac:dyDescent="0.25">
      <c r="A66" s="10">
        <v>29556</v>
      </c>
      <c r="B66" s="20">
        <v>0.86399999999999999</v>
      </c>
      <c r="C66" s="9">
        <v>1.0660000000000001</v>
      </c>
      <c r="D66" s="9">
        <f t="shared" si="0"/>
        <v>3.8418393240740745</v>
      </c>
    </row>
    <row r="67" spans="1:4" x14ac:dyDescent="0.25">
      <c r="A67" s="10">
        <v>29587</v>
      </c>
      <c r="B67" s="20">
        <v>0.872</v>
      </c>
      <c r="C67" s="9">
        <v>1.1499999999999999</v>
      </c>
      <c r="D67" s="9">
        <f t="shared" si="0"/>
        <v>4.1065497706422018</v>
      </c>
    </row>
    <row r="68" spans="1:4" x14ac:dyDescent="0.25">
      <c r="A68" s="10">
        <v>29618</v>
      </c>
      <c r="B68" s="20">
        <v>0.88</v>
      </c>
      <c r="C68" s="9">
        <v>1.26</v>
      </c>
      <c r="D68" s="9">
        <f t="shared" si="0"/>
        <v>4.4584470000000005</v>
      </c>
    </row>
    <row r="69" spans="1:4" x14ac:dyDescent="0.25">
      <c r="A69" s="10">
        <v>29646</v>
      </c>
      <c r="B69" s="20">
        <v>0.88600000000000001</v>
      </c>
      <c r="C69" s="9">
        <v>1.29</v>
      </c>
      <c r="D69" s="9">
        <f t="shared" si="0"/>
        <v>4.5336889841986459</v>
      </c>
    </row>
    <row r="70" spans="1:4" x14ac:dyDescent="0.25">
      <c r="A70" s="10">
        <v>29677</v>
      </c>
      <c r="B70" s="20">
        <v>0.89100000000000001</v>
      </c>
      <c r="C70" s="9">
        <v>1.28</v>
      </c>
      <c r="D70" s="9">
        <f t="shared" si="0"/>
        <v>4.4732997530864198</v>
      </c>
    </row>
    <row r="71" spans="1:4" x14ac:dyDescent="0.25">
      <c r="A71" s="10">
        <v>29707</v>
      </c>
      <c r="B71" s="20">
        <v>0.89700000000000002</v>
      </c>
      <c r="C71" s="9">
        <v>1.2669999999999999</v>
      </c>
      <c r="D71" s="9">
        <f t="shared" si="0"/>
        <v>4.3982499576365663</v>
      </c>
    </row>
    <row r="72" spans="1:4" x14ac:dyDescent="0.25">
      <c r="A72" s="10">
        <v>29738</v>
      </c>
      <c r="B72" s="20">
        <v>0.90500000000000003</v>
      </c>
      <c r="C72" s="9">
        <v>1.2589999999999999</v>
      </c>
      <c r="D72" s="9">
        <f t="shared" si="0"/>
        <v>4.3318447779005522</v>
      </c>
    </row>
    <row r="73" spans="1:4" x14ac:dyDescent="0.25">
      <c r="A73" s="10">
        <v>29768</v>
      </c>
      <c r="B73" s="20">
        <v>0.91500000000000004</v>
      </c>
      <c r="C73" s="9">
        <v>1.2509999999999999</v>
      </c>
      <c r="D73" s="9">
        <f t="shared" si="0"/>
        <v>4.2572774163934417</v>
      </c>
    </row>
    <row r="74" spans="1:4" x14ac:dyDescent="0.25">
      <c r="A74" s="10">
        <v>29799</v>
      </c>
      <c r="B74" s="20">
        <v>0.92200000000000004</v>
      </c>
      <c r="C74" s="9">
        <v>1.246</v>
      </c>
      <c r="D74" s="9">
        <f t="shared" si="0"/>
        <v>4.2080690412147508</v>
      </c>
    </row>
    <row r="75" spans="1:4" x14ac:dyDescent="0.25">
      <c r="A75" s="10">
        <v>29830</v>
      </c>
      <c r="B75" s="20">
        <v>0.93100000000000005</v>
      </c>
      <c r="C75" s="9">
        <v>1.2390000000000001</v>
      </c>
      <c r="D75" s="9">
        <f t="shared" si="0"/>
        <v>4.1439772330827074</v>
      </c>
    </row>
    <row r="76" spans="1:4" x14ac:dyDescent="0.25">
      <c r="A76" s="10">
        <v>29860</v>
      </c>
      <c r="B76" s="20">
        <v>0.93400000000000005</v>
      </c>
      <c r="C76" s="9">
        <v>1.232</v>
      </c>
      <c r="D76" s="9">
        <f t="shared" si="0"/>
        <v>4.1073297130620983</v>
      </c>
    </row>
    <row r="77" spans="1:4" x14ac:dyDescent="0.25">
      <c r="A77" s="10">
        <v>29891</v>
      </c>
      <c r="B77" s="20">
        <v>0.93799999999999994</v>
      </c>
      <c r="C77" s="9">
        <v>1.2350000000000001</v>
      </c>
      <c r="D77" s="9">
        <f t="shared" si="0"/>
        <v>4.0997734115138602</v>
      </c>
    </row>
    <row r="78" spans="1:4" x14ac:dyDescent="0.25">
      <c r="A78" s="10">
        <v>29921</v>
      </c>
      <c r="B78" s="20">
        <v>0.94099999999999995</v>
      </c>
      <c r="C78" s="9">
        <v>1.2470000000000001</v>
      </c>
      <c r="D78" s="9">
        <f t="shared" si="0"/>
        <v>4.1264117874601496</v>
      </c>
    </row>
    <row r="79" spans="1:4" x14ac:dyDescent="0.25">
      <c r="A79" s="10">
        <v>29952</v>
      </c>
      <c r="B79" s="20">
        <v>0.94399999999999995</v>
      </c>
      <c r="C79" s="9">
        <v>1.254</v>
      </c>
      <c r="D79" s="9">
        <f t="shared" si="0"/>
        <v>4.1363880762711869</v>
      </c>
    </row>
    <row r="80" spans="1:4" x14ac:dyDescent="0.25">
      <c r="A80" s="10">
        <v>29983</v>
      </c>
      <c r="B80" s="20">
        <v>0.94699999999999995</v>
      </c>
      <c r="C80" s="9">
        <v>1.248</v>
      </c>
      <c r="D80" s="9">
        <f t="shared" si="0"/>
        <v>4.1035557845828938</v>
      </c>
    </row>
    <row r="81" spans="1:4" x14ac:dyDescent="0.25">
      <c r="A81" s="10">
        <v>30011</v>
      </c>
      <c r="B81" s="20">
        <v>0.94699999999999995</v>
      </c>
      <c r="C81" s="9">
        <v>1.208</v>
      </c>
      <c r="D81" s="9">
        <f t="shared" si="0"/>
        <v>3.9720315607180572</v>
      </c>
    </row>
    <row r="82" spans="1:4" x14ac:dyDescent="0.25">
      <c r="A82" s="10">
        <v>30042</v>
      </c>
      <c r="B82" s="20">
        <v>0.95</v>
      </c>
      <c r="C82" s="9">
        <v>1.1619999999999999</v>
      </c>
      <c r="D82" s="9">
        <f t="shared" si="0"/>
        <v>3.8087130863157892</v>
      </c>
    </row>
    <row r="83" spans="1:4" x14ac:dyDescent="0.25">
      <c r="A83" s="10">
        <v>30072</v>
      </c>
      <c r="B83" s="20">
        <v>0.95899999999999996</v>
      </c>
      <c r="C83" s="9">
        <v>1.171</v>
      </c>
      <c r="D83" s="9">
        <f t="shared" si="0"/>
        <v>3.8021918206465073</v>
      </c>
    </row>
    <row r="84" spans="1:4" x14ac:dyDescent="0.25">
      <c r="A84" s="10">
        <v>30103</v>
      </c>
      <c r="B84" s="20">
        <v>0.97</v>
      </c>
      <c r="C84" s="9">
        <v>1.194</v>
      </c>
      <c r="D84" s="9">
        <f t="shared" si="0"/>
        <v>3.832907406185567</v>
      </c>
    </row>
    <row r="85" spans="1:4" x14ac:dyDescent="0.25">
      <c r="A85" s="10">
        <v>30133</v>
      </c>
      <c r="B85" s="20">
        <v>0.97499999999999998</v>
      </c>
      <c r="C85" s="9">
        <v>1.2</v>
      </c>
      <c r="D85" s="9">
        <f t="shared" si="0"/>
        <v>3.8324135384615383</v>
      </c>
    </row>
    <row r="86" spans="1:4" x14ac:dyDescent="0.25">
      <c r="A86" s="10">
        <v>30164</v>
      </c>
      <c r="B86" s="20">
        <v>0.97699999999999998</v>
      </c>
      <c r="C86" s="9">
        <v>1.1950000000000001</v>
      </c>
      <c r="D86" s="9">
        <f t="shared" si="0"/>
        <v>3.8086325690890486</v>
      </c>
    </row>
    <row r="87" spans="1:4" x14ac:dyDescent="0.25">
      <c r="A87" s="10">
        <v>30195</v>
      </c>
      <c r="B87" s="20">
        <v>0.97699999999999998</v>
      </c>
      <c r="C87" s="9">
        <v>1.1910000000000001</v>
      </c>
      <c r="D87" s="9">
        <f t="shared" si="0"/>
        <v>3.7958840081883318</v>
      </c>
    </row>
    <row r="88" spans="1:4" x14ac:dyDescent="0.25">
      <c r="A88" s="10">
        <v>30225</v>
      </c>
      <c r="B88" s="20">
        <v>0.98099999999999998</v>
      </c>
      <c r="C88" s="9">
        <v>1.214</v>
      </c>
      <c r="D88" s="9">
        <f t="shared" si="0"/>
        <v>3.8534117268093779</v>
      </c>
    </row>
    <row r="89" spans="1:4" x14ac:dyDescent="0.25">
      <c r="A89" s="10">
        <v>30256</v>
      </c>
      <c r="B89" s="20">
        <v>0.98</v>
      </c>
      <c r="C89" s="9">
        <v>1.2370000000000001</v>
      </c>
      <c r="D89" s="9">
        <f t="shared" si="0"/>
        <v>3.9304236040816334</v>
      </c>
    </row>
    <row r="90" spans="1:4" x14ac:dyDescent="0.25">
      <c r="A90" s="10">
        <v>30286</v>
      </c>
      <c r="B90" s="20">
        <v>0.97699999999999998</v>
      </c>
      <c r="C90" s="9">
        <v>1.2290000000000001</v>
      </c>
      <c r="D90" s="9">
        <f t="shared" si="0"/>
        <v>3.9169953367451384</v>
      </c>
    </row>
    <row r="91" spans="1:4" x14ac:dyDescent="0.25">
      <c r="A91" s="10">
        <v>30317</v>
      </c>
      <c r="B91" s="20">
        <v>0.97899999999999998</v>
      </c>
      <c r="C91" s="9">
        <v>1.194</v>
      </c>
      <c r="D91" s="9">
        <f t="shared" si="0"/>
        <v>3.7976712808988764</v>
      </c>
    </row>
    <row r="92" spans="1:4" x14ac:dyDescent="0.25">
      <c r="A92" s="10">
        <v>30348</v>
      </c>
      <c r="B92" s="20">
        <v>0.98</v>
      </c>
      <c r="C92" s="9">
        <v>1.1599999999999999</v>
      </c>
      <c r="D92" s="9">
        <f t="shared" si="0"/>
        <v>3.6857650612244894</v>
      </c>
    </row>
    <row r="93" spans="1:4" x14ac:dyDescent="0.25">
      <c r="A93" s="10">
        <v>30376</v>
      </c>
      <c r="B93" s="20">
        <v>0.98099999999999998</v>
      </c>
      <c r="C93" s="9">
        <v>1.101</v>
      </c>
      <c r="D93" s="9">
        <f t="shared" si="0"/>
        <v>3.4947333700305809</v>
      </c>
    </row>
    <row r="94" spans="1:4" x14ac:dyDescent="0.25">
      <c r="A94" s="10">
        <v>30407</v>
      </c>
      <c r="B94" s="20">
        <v>0.98799999999999999</v>
      </c>
      <c r="C94" s="9">
        <v>1.07</v>
      </c>
      <c r="D94" s="9">
        <f t="shared" si="0"/>
        <v>3.3722717813765186</v>
      </c>
    </row>
    <row r="95" spans="1:4" x14ac:dyDescent="0.25">
      <c r="A95" s="10">
        <v>30437</v>
      </c>
      <c r="B95" s="20">
        <v>0.99199999999999999</v>
      </c>
      <c r="C95" s="9">
        <v>1.089</v>
      </c>
      <c r="D95" s="9">
        <f t="shared" si="0"/>
        <v>3.4183139153225808</v>
      </c>
    </row>
    <row r="96" spans="1:4" x14ac:dyDescent="0.25">
      <c r="A96" s="10">
        <v>30468</v>
      </c>
      <c r="B96" s="20">
        <v>0.99399999999999999</v>
      </c>
      <c r="C96" s="9">
        <v>1.087</v>
      </c>
      <c r="D96" s="9">
        <f t="shared" si="0"/>
        <v>3.4051707565392353</v>
      </c>
    </row>
    <row r="97" spans="1:4" x14ac:dyDescent="0.25">
      <c r="A97" s="10">
        <v>30498</v>
      </c>
      <c r="B97" s="20">
        <v>0.998</v>
      </c>
      <c r="C97" s="9">
        <v>1.083</v>
      </c>
      <c r="D97" s="9">
        <f t="shared" si="0"/>
        <v>3.3790424729458914</v>
      </c>
    </row>
    <row r="98" spans="1:4" x14ac:dyDescent="0.25">
      <c r="A98" s="10">
        <v>30529</v>
      </c>
      <c r="B98" s="20">
        <v>1.0009999999999999</v>
      </c>
      <c r="C98" s="9">
        <v>1.083</v>
      </c>
      <c r="D98" s="9">
        <f t="shared" si="0"/>
        <v>3.3689154725274726</v>
      </c>
    </row>
    <row r="99" spans="1:4" x14ac:dyDescent="0.25">
      <c r="A99" s="10">
        <v>30560</v>
      </c>
      <c r="B99" s="20">
        <v>1.004</v>
      </c>
      <c r="C99" s="9">
        <v>1.087</v>
      </c>
      <c r="D99" s="9">
        <f t="shared" si="0"/>
        <v>3.3712547131474104</v>
      </c>
    </row>
    <row r="100" spans="1:4" x14ac:dyDescent="0.25">
      <c r="A100" s="10">
        <v>30590</v>
      </c>
      <c r="B100" s="20">
        <v>1.008</v>
      </c>
      <c r="C100" s="9">
        <v>1.089</v>
      </c>
      <c r="D100" s="9">
        <f t="shared" si="0"/>
        <v>3.3640549642857143</v>
      </c>
    </row>
    <row r="101" spans="1:4" x14ac:dyDescent="0.25">
      <c r="A101" s="10">
        <v>30621</v>
      </c>
      <c r="B101" s="20">
        <v>1.0109999999999999</v>
      </c>
      <c r="C101" s="9">
        <v>1.0860000000000001</v>
      </c>
      <c r="D101" s="9">
        <f t="shared" si="0"/>
        <v>3.3448327359050447</v>
      </c>
    </row>
    <row r="102" spans="1:4" x14ac:dyDescent="0.25">
      <c r="A102" s="10">
        <v>30651</v>
      </c>
      <c r="B102" s="20">
        <v>1.014</v>
      </c>
      <c r="C102" s="9">
        <v>1.085</v>
      </c>
      <c r="D102" s="9">
        <f t="shared" si="0"/>
        <v>3.331865936883629</v>
      </c>
    </row>
    <row r="103" spans="1:4" x14ac:dyDescent="0.25">
      <c r="A103" s="10">
        <v>30682</v>
      </c>
      <c r="B103" s="20">
        <v>1.0209999999999999</v>
      </c>
      <c r="C103" s="9">
        <v>1.1220000000000001</v>
      </c>
      <c r="D103" s="9">
        <f t="shared" si="0"/>
        <v>3.4218648305582771</v>
      </c>
    </row>
    <row r="104" spans="1:4" x14ac:dyDescent="0.25">
      <c r="A104" s="10">
        <v>30713</v>
      </c>
      <c r="B104" s="20">
        <v>1.026</v>
      </c>
      <c r="C104" s="9">
        <v>1.22</v>
      </c>
      <c r="D104" s="9">
        <f t="shared" si="0"/>
        <v>3.7026120077972711</v>
      </c>
    </row>
    <row r="105" spans="1:4" x14ac:dyDescent="0.25">
      <c r="A105" s="10">
        <v>30742</v>
      </c>
      <c r="B105" s="20">
        <v>1.0289999999999999</v>
      </c>
      <c r="C105" s="9">
        <v>1.1579999999999999</v>
      </c>
      <c r="D105" s="9">
        <f t="shared" ref="D105:D168" si="1">C105*$B$607/B105</f>
        <v>3.5042002798833818</v>
      </c>
    </row>
    <row r="106" spans="1:4" x14ac:dyDescent="0.25">
      <c r="A106" s="10">
        <v>30773</v>
      </c>
      <c r="B106" s="20">
        <v>1.0329999999999999</v>
      </c>
      <c r="C106" s="9">
        <v>1.137</v>
      </c>
      <c r="D106" s="9">
        <f t="shared" si="1"/>
        <v>3.4273296534365927</v>
      </c>
    </row>
    <row r="107" spans="1:4" x14ac:dyDescent="0.25">
      <c r="A107" s="10">
        <v>30803</v>
      </c>
      <c r="B107" s="20">
        <v>1.0349999999999999</v>
      </c>
      <c r="C107" s="9">
        <v>1.1339999999999999</v>
      </c>
      <c r="D107" s="9">
        <f t="shared" si="1"/>
        <v>3.4116811826086955</v>
      </c>
    </row>
    <row r="108" spans="1:4" x14ac:dyDescent="0.25">
      <c r="A108" s="10">
        <v>30834</v>
      </c>
      <c r="B108" s="20">
        <v>1.0369999999999999</v>
      </c>
      <c r="C108" s="9">
        <v>1.127</v>
      </c>
      <c r="D108" s="9">
        <f t="shared" si="1"/>
        <v>3.3840821330761814</v>
      </c>
    </row>
    <row r="109" spans="1:4" x14ac:dyDescent="0.25">
      <c r="A109" s="10">
        <v>30864</v>
      </c>
      <c r="B109" s="20">
        <v>1.0409999999999999</v>
      </c>
      <c r="C109" s="9">
        <v>1.109</v>
      </c>
      <c r="D109" s="9">
        <f t="shared" si="1"/>
        <v>3.3172373909702211</v>
      </c>
    </row>
    <row r="110" spans="1:4" x14ac:dyDescent="0.25">
      <c r="A110" s="10">
        <v>30895</v>
      </c>
      <c r="B110" s="20">
        <v>1.044</v>
      </c>
      <c r="C110" s="9">
        <v>1.0880000000000001</v>
      </c>
      <c r="D110" s="9">
        <f t="shared" si="1"/>
        <v>3.2450704674329502</v>
      </c>
    </row>
    <row r="111" spans="1:4" x14ac:dyDescent="0.25">
      <c r="A111" s="10">
        <v>30926</v>
      </c>
      <c r="B111" s="20">
        <v>1.0469999999999999</v>
      </c>
      <c r="C111" s="9">
        <v>1.081</v>
      </c>
      <c r="D111" s="9">
        <f t="shared" si="1"/>
        <v>3.2149538834766003</v>
      </c>
    </row>
    <row r="112" spans="1:4" x14ac:dyDescent="0.25">
      <c r="A112" s="10">
        <v>30956</v>
      </c>
      <c r="B112" s="20">
        <v>1.0509999999999999</v>
      </c>
      <c r="C112" s="9">
        <v>1.091</v>
      </c>
      <c r="D112" s="9">
        <f t="shared" si="1"/>
        <v>3.2323454576593722</v>
      </c>
    </row>
    <row r="113" spans="1:4" x14ac:dyDescent="0.25">
      <c r="A113" s="10">
        <v>30987</v>
      </c>
      <c r="B113" s="20">
        <v>1.0529999999999999</v>
      </c>
      <c r="C113" s="9">
        <v>1.089</v>
      </c>
      <c r="D113" s="9">
        <f t="shared" si="1"/>
        <v>3.2202919316239318</v>
      </c>
    </row>
    <row r="114" spans="1:4" x14ac:dyDescent="0.25">
      <c r="A114" s="10">
        <v>31017</v>
      </c>
      <c r="B114" s="20">
        <v>1.0549999999999999</v>
      </c>
      <c r="C114" s="9">
        <v>1.085</v>
      </c>
      <c r="D114" s="9">
        <f t="shared" si="1"/>
        <v>3.2023810995260664</v>
      </c>
    </row>
    <row r="115" spans="1:4" x14ac:dyDescent="0.25">
      <c r="A115" s="10">
        <v>31048</v>
      </c>
      <c r="B115" s="20">
        <v>1.0569999999999999</v>
      </c>
      <c r="C115" s="9">
        <v>1.0780000000000001</v>
      </c>
      <c r="D115" s="9">
        <f t="shared" si="1"/>
        <v>3.1757002913907288</v>
      </c>
    </row>
    <row r="116" spans="1:4" x14ac:dyDescent="0.25">
      <c r="A116" s="10">
        <v>31079</v>
      </c>
      <c r="B116" s="20">
        <v>1.0629999999999999</v>
      </c>
      <c r="C116" s="9">
        <v>1.085</v>
      </c>
      <c r="D116" s="9">
        <f t="shared" si="1"/>
        <v>3.1782803951081844</v>
      </c>
    </row>
    <row r="117" spans="1:4" x14ac:dyDescent="0.25">
      <c r="A117" s="10">
        <v>31107</v>
      </c>
      <c r="B117" s="20">
        <v>1.0680000000000001</v>
      </c>
      <c r="C117" s="9">
        <v>1.081</v>
      </c>
      <c r="D117" s="9">
        <f t="shared" si="1"/>
        <v>3.1517384981273406</v>
      </c>
    </row>
    <row r="118" spans="1:4" x14ac:dyDescent="0.25">
      <c r="A118" s="10">
        <v>31138</v>
      </c>
      <c r="B118" s="20">
        <v>1.07</v>
      </c>
      <c r="C118" s="9">
        <v>1.087</v>
      </c>
      <c r="D118" s="9">
        <f t="shared" si="1"/>
        <v>3.1633081607476634</v>
      </c>
    </row>
    <row r="119" spans="1:4" x14ac:dyDescent="0.25">
      <c r="A119" s="10">
        <v>31168</v>
      </c>
      <c r="B119" s="20">
        <v>1.0720000000000001</v>
      </c>
      <c r="C119" s="9">
        <v>1.0820000000000001</v>
      </c>
      <c r="D119" s="9">
        <f t="shared" si="1"/>
        <v>3.1428829776119405</v>
      </c>
    </row>
    <row r="120" spans="1:4" x14ac:dyDescent="0.25">
      <c r="A120" s="10">
        <v>31199</v>
      </c>
      <c r="B120" s="20">
        <v>1.075</v>
      </c>
      <c r="C120" s="9">
        <v>1.0629999999999999</v>
      </c>
      <c r="D120" s="9">
        <f t="shared" si="1"/>
        <v>3.0790769004651164</v>
      </c>
    </row>
    <row r="121" spans="1:4" x14ac:dyDescent="0.25">
      <c r="A121" s="10">
        <v>31229</v>
      </c>
      <c r="B121" s="20">
        <v>1.077</v>
      </c>
      <c r="C121" s="9">
        <v>1.04</v>
      </c>
      <c r="D121" s="9">
        <f t="shared" si="1"/>
        <v>3.0068611327762307</v>
      </c>
    </row>
    <row r="122" spans="1:4" x14ac:dyDescent="0.25">
      <c r="A122" s="10">
        <v>31260</v>
      </c>
      <c r="B122" s="20">
        <v>1.079</v>
      </c>
      <c r="C122" s="9">
        <v>1.024</v>
      </c>
      <c r="D122" s="9">
        <f t="shared" si="1"/>
        <v>2.9551140537534755</v>
      </c>
    </row>
    <row r="123" spans="1:4" x14ac:dyDescent="0.25">
      <c r="A123" s="10">
        <v>31291</v>
      </c>
      <c r="B123" s="20">
        <v>1.081</v>
      </c>
      <c r="C123" s="9">
        <v>1.046</v>
      </c>
      <c r="D123" s="9">
        <f t="shared" si="1"/>
        <v>3.0130179981498619</v>
      </c>
    </row>
    <row r="124" spans="1:4" x14ac:dyDescent="0.25">
      <c r="A124" s="10">
        <v>31321</v>
      </c>
      <c r="B124" s="20">
        <v>1.085</v>
      </c>
      <c r="C124" s="9">
        <v>1.0680000000000001</v>
      </c>
      <c r="D124" s="9">
        <f t="shared" si="1"/>
        <v>3.0650477861751155</v>
      </c>
    </row>
    <row r="125" spans="1:4" x14ac:dyDescent="0.25">
      <c r="A125" s="10">
        <v>31352</v>
      </c>
      <c r="B125" s="20">
        <v>1.0900000000000001</v>
      </c>
      <c r="C125" s="9">
        <v>1.119</v>
      </c>
      <c r="D125" s="9">
        <f t="shared" si="1"/>
        <v>3.1966811779816511</v>
      </c>
    </row>
    <row r="126" spans="1:4" x14ac:dyDescent="0.25">
      <c r="A126" s="10">
        <v>31382</v>
      </c>
      <c r="B126" s="20">
        <v>1.095</v>
      </c>
      <c r="C126" s="9">
        <v>1.143</v>
      </c>
      <c r="D126" s="9">
        <f t="shared" si="1"/>
        <v>3.2503329205479456</v>
      </c>
    </row>
    <row r="127" spans="1:4" x14ac:dyDescent="0.25">
      <c r="A127" s="10">
        <v>31413</v>
      </c>
      <c r="B127" s="20">
        <v>1.099</v>
      </c>
      <c r="C127" s="9">
        <v>1.1259999999999999</v>
      </c>
      <c r="D127" s="9">
        <f t="shared" si="1"/>
        <v>3.1903360655141038</v>
      </c>
    </row>
    <row r="128" spans="1:4" x14ac:dyDescent="0.25">
      <c r="A128" s="10">
        <v>31444</v>
      </c>
      <c r="B128" s="20">
        <v>1.097</v>
      </c>
      <c r="C128" s="9">
        <v>1.0109999999999999</v>
      </c>
      <c r="D128" s="9">
        <f t="shared" si="1"/>
        <v>2.8697248824065631</v>
      </c>
    </row>
    <row r="129" spans="1:4" x14ac:dyDescent="0.25">
      <c r="A129" s="10">
        <v>31472</v>
      </c>
      <c r="B129" s="20">
        <v>1.091</v>
      </c>
      <c r="C129" s="9">
        <v>0.93700000000000006</v>
      </c>
      <c r="D129" s="9">
        <f t="shared" si="1"/>
        <v>2.6743027791017417</v>
      </c>
    </row>
    <row r="130" spans="1:4" x14ac:dyDescent="0.25">
      <c r="A130" s="10">
        <v>31503</v>
      </c>
      <c r="B130" s="20">
        <v>1.087</v>
      </c>
      <c r="C130" s="9">
        <v>0.875</v>
      </c>
      <c r="D130" s="9">
        <f t="shared" si="1"/>
        <v>2.5065377184912605</v>
      </c>
    </row>
    <row r="131" spans="1:4" x14ac:dyDescent="0.25">
      <c r="A131" s="10">
        <v>31533</v>
      </c>
      <c r="B131" s="20">
        <v>1.0900000000000001</v>
      </c>
      <c r="C131" s="9">
        <v>0.83</v>
      </c>
      <c r="D131" s="9">
        <f t="shared" si="1"/>
        <v>2.3710861284403668</v>
      </c>
    </row>
    <row r="132" spans="1:4" x14ac:dyDescent="0.25">
      <c r="A132" s="10">
        <v>31564</v>
      </c>
      <c r="B132" s="20">
        <v>1.0940000000000001</v>
      </c>
      <c r="C132" s="9">
        <v>0.80600000000000005</v>
      </c>
      <c r="D132" s="9">
        <f t="shared" si="1"/>
        <v>2.2941058647166361</v>
      </c>
    </row>
    <row r="133" spans="1:4" x14ac:dyDescent="0.25">
      <c r="A133" s="10">
        <v>31594</v>
      </c>
      <c r="B133" s="20">
        <v>1.095</v>
      </c>
      <c r="C133" s="9">
        <v>0.751</v>
      </c>
      <c r="D133" s="9">
        <f t="shared" si="1"/>
        <v>2.135608069406393</v>
      </c>
    </row>
    <row r="134" spans="1:4" x14ac:dyDescent="0.25">
      <c r="A134" s="10">
        <v>31625</v>
      </c>
      <c r="B134" s="20">
        <v>1.0960000000000001</v>
      </c>
      <c r="C134" s="9">
        <v>0.72599999999999998</v>
      </c>
      <c r="D134" s="9">
        <f t="shared" si="1"/>
        <v>2.0626322408759119</v>
      </c>
    </row>
    <row r="135" spans="1:4" x14ac:dyDescent="0.25">
      <c r="A135" s="10">
        <v>31656</v>
      </c>
      <c r="B135" s="20">
        <v>1.1000000000000001</v>
      </c>
      <c r="C135" s="9">
        <v>0.73599999999999999</v>
      </c>
      <c r="D135" s="9">
        <f t="shared" si="1"/>
        <v>2.0834393599999999</v>
      </c>
    </row>
    <row r="136" spans="1:4" x14ac:dyDescent="0.25">
      <c r="A136" s="10">
        <v>31686</v>
      </c>
      <c r="B136" s="20">
        <v>1.1020000000000001</v>
      </c>
      <c r="C136" s="9">
        <v>0.73299999999999998</v>
      </c>
      <c r="D136" s="9">
        <f t="shared" si="1"/>
        <v>2.0711812958257712</v>
      </c>
    </row>
    <row r="137" spans="1:4" x14ac:dyDescent="0.25">
      <c r="A137" s="10">
        <v>31717</v>
      </c>
      <c r="B137" s="20">
        <v>1.1040000000000001</v>
      </c>
      <c r="C137" s="9">
        <v>0.73299999999999998</v>
      </c>
      <c r="D137" s="9">
        <f t="shared" si="1"/>
        <v>2.0674291557971012</v>
      </c>
    </row>
    <row r="138" spans="1:4" x14ac:dyDescent="0.25">
      <c r="A138" s="10">
        <v>31747</v>
      </c>
      <c r="B138" s="20">
        <v>1.1080000000000001</v>
      </c>
      <c r="C138" s="9">
        <v>0.75</v>
      </c>
      <c r="D138" s="9">
        <f t="shared" si="1"/>
        <v>2.1077409747292419</v>
      </c>
    </row>
    <row r="139" spans="1:4" x14ac:dyDescent="0.25">
      <c r="A139" s="10">
        <v>31778</v>
      </c>
      <c r="B139" s="20">
        <v>1.1140000000000001</v>
      </c>
      <c r="C139" s="9">
        <v>0.81699999999999995</v>
      </c>
      <c r="D139" s="9">
        <f t="shared" si="1"/>
        <v>2.2836660789946137</v>
      </c>
    </row>
    <row r="140" spans="1:4" x14ac:dyDescent="0.25">
      <c r="A140" s="10">
        <v>31809</v>
      </c>
      <c r="B140" s="20">
        <v>1.1180000000000001</v>
      </c>
      <c r="C140" s="9">
        <v>0.85099999999999998</v>
      </c>
      <c r="D140" s="9">
        <f t="shared" si="1"/>
        <v>2.3701918032200355</v>
      </c>
    </row>
    <row r="141" spans="1:4" x14ac:dyDescent="0.25">
      <c r="A141" s="10">
        <v>31837</v>
      </c>
      <c r="B141" s="20">
        <v>1.1220000000000001</v>
      </c>
      <c r="C141" s="9">
        <v>0.84299999999999997</v>
      </c>
      <c r="D141" s="9">
        <f t="shared" si="1"/>
        <v>2.3395398823529407</v>
      </c>
    </row>
    <row r="142" spans="1:4" x14ac:dyDescent="0.25">
      <c r="A142" s="10">
        <v>31868</v>
      </c>
      <c r="B142" s="20">
        <v>1.127</v>
      </c>
      <c r="C142" s="9">
        <v>0.84299999999999997</v>
      </c>
      <c r="D142" s="9">
        <f t="shared" si="1"/>
        <v>2.329160379769299</v>
      </c>
    </row>
    <row r="143" spans="1:4" x14ac:dyDescent="0.25">
      <c r="A143" s="10">
        <v>31898</v>
      </c>
      <c r="B143" s="20">
        <v>1.1299999999999999</v>
      </c>
      <c r="C143" s="9">
        <v>0.83899999999999997</v>
      </c>
      <c r="D143" s="9">
        <f t="shared" si="1"/>
        <v>2.3119543398230089</v>
      </c>
    </row>
    <row r="144" spans="1:4" x14ac:dyDescent="0.25">
      <c r="A144" s="10">
        <v>31929</v>
      </c>
      <c r="B144" s="20">
        <v>1.135</v>
      </c>
      <c r="C144" s="9">
        <v>0.84099999999999997</v>
      </c>
      <c r="D144" s="9">
        <f t="shared" si="1"/>
        <v>2.3072564546255503</v>
      </c>
    </row>
    <row r="145" spans="1:4" x14ac:dyDescent="0.25">
      <c r="A145" s="10">
        <v>31959</v>
      </c>
      <c r="B145" s="20">
        <v>1.1379999999999999</v>
      </c>
      <c r="C145" s="9">
        <v>0.84199999999999997</v>
      </c>
      <c r="D145" s="9">
        <f t="shared" si="1"/>
        <v>2.3039102917398946</v>
      </c>
    </row>
    <row r="146" spans="1:4" x14ac:dyDescent="0.25">
      <c r="A146" s="10">
        <v>31990</v>
      </c>
      <c r="B146" s="20">
        <v>1.143</v>
      </c>
      <c r="C146" s="9">
        <v>0.85</v>
      </c>
      <c r="D146" s="9">
        <f t="shared" si="1"/>
        <v>2.3156260717410322</v>
      </c>
    </row>
    <row r="147" spans="1:4" x14ac:dyDescent="0.25">
      <c r="A147" s="10">
        <v>32021</v>
      </c>
      <c r="B147" s="20">
        <v>1.147</v>
      </c>
      <c r="C147" s="9">
        <v>0.85199999999999998</v>
      </c>
      <c r="D147" s="9">
        <f t="shared" si="1"/>
        <v>2.3129801848299913</v>
      </c>
    </row>
    <row r="148" spans="1:4" x14ac:dyDescent="0.25">
      <c r="A148" s="10">
        <v>32051</v>
      </c>
      <c r="B148" s="20">
        <v>1.1499999999999999</v>
      </c>
      <c r="C148" s="9">
        <v>0.86299999999999999</v>
      </c>
      <c r="D148" s="9">
        <f t="shared" si="1"/>
        <v>2.3367308417391306</v>
      </c>
    </row>
    <row r="149" spans="1:4" x14ac:dyDescent="0.25">
      <c r="A149" s="10">
        <v>32082</v>
      </c>
      <c r="B149" s="20">
        <v>1.1539999999999999</v>
      </c>
      <c r="C149" s="9">
        <v>0.88800000000000001</v>
      </c>
      <c r="D149" s="9">
        <f t="shared" si="1"/>
        <v>2.3960887071057195</v>
      </c>
    </row>
    <row r="150" spans="1:4" x14ac:dyDescent="0.25">
      <c r="A150" s="10">
        <v>32112</v>
      </c>
      <c r="B150" s="20">
        <v>1.1559999999999999</v>
      </c>
      <c r="C150" s="9">
        <v>0.88900000000000001</v>
      </c>
      <c r="D150" s="9">
        <f t="shared" si="1"/>
        <v>2.3946368546712806</v>
      </c>
    </row>
    <row r="151" spans="1:4" x14ac:dyDescent="0.25">
      <c r="A151" s="10">
        <v>32143</v>
      </c>
      <c r="B151" s="20">
        <v>1.1599999999999999</v>
      </c>
      <c r="C151" s="9">
        <v>0.89</v>
      </c>
      <c r="D151" s="9">
        <f t="shared" si="1"/>
        <v>2.3890638275862073</v>
      </c>
    </row>
    <row r="152" spans="1:4" x14ac:dyDescent="0.25">
      <c r="A152" s="10">
        <v>32174</v>
      </c>
      <c r="B152" s="20">
        <v>1.1619999999999999</v>
      </c>
      <c r="C152" s="9">
        <v>0.88800000000000001</v>
      </c>
      <c r="D152" s="9">
        <f t="shared" si="1"/>
        <v>2.379592399311532</v>
      </c>
    </row>
    <row r="153" spans="1:4" x14ac:dyDescent="0.25">
      <c r="A153" s="10">
        <v>32203</v>
      </c>
      <c r="B153" s="20">
        <v>1.165</v>
      </c>
      <c r="C153" s="9">
        <v>0.88100000000000001</v>
      </c>
      <c r="D153" s="9">
        <f t="shared" si="1"/>
        <v>2.3547549493562232</v>
      </c>
    </row>
    <row r="154" spans="1:4" x14ac:dyDescent="0.25">
      <c r="A154" s="10">
        <v>32234</v>
      </c>
      <c r="B154" s="20">
        <v>1.1719999999999999</v>
      </c>
      <c r="C154" s="9">
        <v>0.876</v>
      </c>
      <c r="D154" s="9">
        <f t="shared" si="1"/>
        <v>2.3274064300341299</v>
      </c>
    </row>
    <row r="155" spans="1:4" x14ac:dyDescent="0.25">
      <c r="A155" s="10">
        <v>32264</v>
      </c>
      <c r="B155" s="20">
        <v>1.175</v>
      </c>
      <c r="C155" s="9">
        <v>0.874</v>
      </c>
      <c r="D155" s="9">
        <f t="shared" si="1"/>
        <v>2.316163969361702</v>
      </c>
    </row>
    <row r="156" spans="1:4" x14ac:dyDescent="0.25">
      <c r="A156" s="10">
        <v>32295</v>
      </c>
      <c r="B156" s="20">
        <v>1.18</v>
      </c>
      <c r="C156" s="9">
        <v>0.86199999999999999</v>
      </c>
      <c r="D156" s="9">
        <f t="shared" si="1"/>
        <v>2.2746835864406778</v>
      </c>
    </row>
    <row r="157" spans="1:4" x14ac:dyDescent="0.25">
      <c r="A157" s="10">
        <v>32325</v>
      </c>
      <c r="B157" s="20">
        <v>1.1850000000000001</v>
      </c>
      <c r="C157" s="9">
        <v>0.83199999999999996</v>
      </c>
      <c r="D157" s="9">
        <f t="shared" si="1"/>
        <v>2.1862544742616032</v>
      </c>
    </row>
    <row r="158" spans="1:4" x14ac:dyDescent="0.25">
      <c r="A158" s="10">
        <v>32356</v>
      </c>
      <c r="B158" s="20">
        <v>1.19</v>
      </c>
      <c r="C158" s="9">
        <v>0.82199999999999995</v>
      </c>
      <c r="D158" s="9">
        <f t="shared" si="1"/>
        <v>2.1509018420168067</v>
      </c>
    </row>
    <row r="159" spans="1:4" x14ac:dyDescent="0.25">
      <c r="A159" s="10">
        <v>32387</v>
      </c>
      <c r="B159" s="20">
        <v>1.1950000000000001</v>
      </c>
      <c r="C159" s="9">
        <v>0.81699999999999995</v>
      </c>
      <c r="D159" s="9">
        <f t="shared" si="1"/>
        <v>2.1288736502092047</v>
      </c>
    </row>
    <row r="160" spans="1:4" x14ac:dyDescent="0.25">
      <c r="A160" s="10">
        <v>32417</v>
      </c>
      <c r="B160" s="20">
        <v>1.1990000000000001</v>
      </c>
      <c r="C160" s="9">
        <v>0.79</v>
      </c>
      <c r="D160" s="9">
        <f t="shared" si="1"/>
        <v>2.0516517431192658</v>
      </c>
    </row>
    <row r="161" spans="1:4" x14ac:dyDescent="0.25">
      <c r="A161" s="10">
        <v>32448</v>
      </c>
      <c r="B161" s="20">
        <v>1.2030000000000001</v>
      </c>
      <c r="C161" s="9">
        <v>0.79800000000000004</v>
      </c>
      <c r="D161" s="9">
        <f t="shared" si="1"/>
        <v>2.0655370972568581</v>
      </c>
    </row>
    <row r="162" spans="1:4" x14ac:dyDescent="0.25">
      <c r="A162" s="10">
        <v>32478</v>
      </c>
      <c r="B162" s="20">
        <v>1.2070000000000001</v>
      </c>
      <c r="C162" s="9">
        <v>0.82599999999999996</v>
      </c>
      <c r="D162" s="9">
        <f t="shared" si="1"/>
        <v>2.1309267075393534</v>
      </c>
    </row>
    <row r="163" spans="1:4" x14ac:dyDescent="0.25">
      <c r="A163" s="10">
        <v>32509</v>
      </c>
      <c r="B163" s="20">
        <v>1.212</v>
      </c>
      <c r="C163" s="9">
        <v>0.88300000000000001</v>
      </c>
      <c r="D163" s="9">
        <f t="shared" si="1"/>
        <v>2.2685785379537955</v>
      </c>
    </row>
    <row r="164" spans="1:4" x14ac:dyDescent="0.25">
      <c r="A164" s="10">
        <v>32540</v>
      </c>
      <c r="B164" s="20">
        <v>1.216</v>
      </c>
      <c r="C164" s="9">
        <v>0.88800000000000001</v>
      </c>
      <c r="D164" s="9">
        <f t="shared" si="1"/>
        <v>2.2739197105263158</v>
      </c>
    </row>
    <row r="165" spans="1:4" x14ac:dyDescent="0.25">
      <c r="A165" s="10">
        <v>32568</v>
      </c>
      <c r="B165" s="20">
        <v>1.222</v>
      </c>
      <c r="C165" s="9">
        <v>0.89100000000000001</v>
      </c>
      <c r="D165" s="9">
        <f t="shared" si="1"/>
        <v>2.2703992438625207</v>
      </c>
    </row>
    <row r="166" spans="1:4" x14ac:dyDescent="0.25">
      <c r="A166" s="10">
        <v>32599</v>
      </c>
      <c r="B166" s="20">
        <v>1.2310000000000001</v>
      </c>
      <c r="C166" s="9">
        <v>0.90400000000000003</v>
      </c>
      <c r="D166" s="9">
        <f t="shared" si="1"/>
        <v>2.2866837887896017</v>
      </c>
    </row>
    <row r="167" spans="1:4" x14ac:dyDescent="0.25">
      <c r="A167" s="10">
        <v>32629</v>
      </c>
      <c r="B167" s="20">
        <v>1.2370000000000001</v>
      </c>
      <c r="C167" s="9">
        <v>0.88700000000000001</v>
      </c>
      <c r="D167" s="9">
        <f t="shared" si="1"/>
        <v>2.2327991366208568</v>
      </c>
    </row>
    <row r="168" spans="1:4" x14ac:dyDescent="0.25">
      <c r="A168" s="10">
        <v>32660</v>
      </c>
      <c r="B168" s="20">
        <v>1.2410000000000001</v>
      </c>
      <c r="C168" s="9">
        <v>0.86699999999999999</v>
      </c>
      <c r="D168" s="9">
        <f t="shared" si="1"/>
        <v>2.1754196712328766</v>
      </c>
    </row>
    <row r="169" spans="1:4" x14ac:dyDescent="0.25">
      <c r="A169" s="10">
        <v>32690</v>
      </c>
      <c r="B169" s="20">
        <v>1.2450000000000001</v>
      </c>
      <c r="C169" s="9">
        <v>0.85699999999999998</v>
      </c>
      <c r="D169" s="9">
        <f t="shared" ref="D169:D232" si="2">C169*$B$607/B169</f>
        <v>2.1434196401606425</v>
      </c>
    </row>
    <row r="170" spans="1:4" x14ac:dyDescent="0.25">
      <c r="A170" s="10">
        <v>32721</v>
      </c>
      <c r="B170" s="20">
        <v>1.2450000000000001</v>
      </c>
      <c r="C170" s="9">
        <v>0.84599999999999997</v>
      </c>
      <c r="D170" s="9">
        <f t="shared" si="2"/>
        <v>2.115907836144578</v>
      </c>
    </row>
    <row r="171" spans="1:4" x14ac:dyDescent="0.25">
      <c r="A171" s="10">
        <v>32752</v>
      </c>
      <c r="B171" s="20">
        <v>1.248</v>
      </c>
      <c r="C171" s="9">
        <v>0.85</v>
      </c>
      <c r="D171" s="9">
        <f t="shared" si="2"/>
        <v>2.1208017628205127</v>
      </c>
    </row>
    <row r="172" spans="1:4" x14ac:dyDescent="0.25">
      <c r="A172" s="10">
        <v>32782</v>
      </c>
      <c r="B172" s="20">
        <v>1.254</v>
      </c>
      <c r="C172" s="9">
        <v>0.88700000000000001</v>
      </c>
      <c r="D172" s="9">
        <f t="shared" si="2"/>
        <v>2.2025299298245615</v>
      </c>
    </row>
    <row r="173" spans="1:4" x14ac:dyDescent="0.25">
      <c r="A173" s="10">
        <v>32813</v>
      </c>
      <c r="B173" s="20">
        <v>1.2589999999999999</v>
      </c>
      <c r="C173" s="9">
        <v>0.91300000000000003</v>
      </c>
      <c r="D173" s="9">
        <f t="shared" si="2"/>
        <v>2.2580875837966645</v>
      </c>
    </row>
    <row r="174" spans="1:4" x14ac:dyDescent="0.25">
      <c r="A174" s="10">
        <v>32843</v>
      </c>
      <c r="B174" s="20">
        <v>1.2629999999999999</v>
      </c>
      <c r="C174" s="9">
        <v>0.97799999999999998</v>
      </c>
      <c r="D174" s="9">
        <f t="shared" si="2"/>
        <v>2.411188921615202</v>
      </c>
    </row>
    <row r="175" spans="1:4" x14ac:dyDescent="0.25">
      <c r="A175" s="10">
        <v>32874</v>
      </c>
      <c r="B175" s="20">
        <v>1.2749999999999999</v>
      </c>
      <c r="C175" s="9">
        <v>1.2589999999999999</v>
      </c>
      <c r="D175" s="9">
        <f t="shared" si="2"/>
        <v>3.0747604109803923</v>
      </c>
    </row>
    <row r="176" spans="1:4" x14ac:dyDescent="0.25">
      <c r="A176" s="10">
        <v>32905</v>
      </c>
      <c r="B176" s="20">
        <v>1.28</v>
      </c>
      <c r="C176" s="9">
        <v>1.0229999999999999</v>
      </c>
      <c r="D176" s="9">
        <f t="shared" si="2"/>
        <v>2.4886361156249999</v>
      </c>
    </row>
    <row r="177" spans="1:4" x14ac:dyDescent="0.25">
      <c r="A177" s="10">
        <v>32933</v>
      </c>
      <c r="B177" s="20">
        <v>1.286</v>
      </c>
      <c r="C177" s="9">
        <v>0.98699999999999999</v>
      </c>
      <c r="D177" s="9">
        <f t="shared" si="2"/>
        <v>2.3898570233281489</v>
      </c>
    </row>
    <row r="178" spans="1:4" x14ac:dyDescent="0.25">
      <c r="A178" s="10">
        <v>32964</v>
      </c>
      <c r="B178" s="20">
        <v>1.2889999999999999</v>
      </c>
      <c r="C178" s="9">
        <v>0.96799999999999997</v>
      </c>
      <c r="D178" s="9">
        <f t="shared" si="2"/>
        <v>2.338396623739333</v>
      </c>
    </row>
    <row r="179" spans="1:4" x14ac:dyDescent="0.25">
      <c r="A179" s="10">
        <v>32994</v>
      </c>
      <c r="B179" s="20">
        <v>1.2909999999999999</v>
      </c>
      <c r="C179" s="9">
        <v>0.95199999999999996</v>
      </c>
      <c r="D179" s="9">
        <f t="shared" si="2"/>
        <v>2.2961827048799384</v>
      </c>
    </row>
    <row r="180" spans="1:4" x14ac:dyDescent="0.25">
      <c r="A180" s="10">
        <v>33025</v>
      </c>
      <c r="B180" s="20">
        <v>1.2989999999999999</v>
      </c>
      <c r="C180" s="9">
        <v>0.90900000000000003</v>
      </c>
      <c r="D180" s="9">
        <f t="shared" si="2"/>
        <v>2.1789660692840647</v>
      </c>
    </row>
    <row r="181" spans="1:4" x14ac:dyDescent="0.25">
      <c r="A181" s="10">
        <v>33055</v>
      </c>
      <c r="B181" s="20">
        <v>1.3049999999999999</v>
      </c>
      <c r="C181" s="9">
        <v>0.88</v>
      </c>
      <c r="D181" s="9">
        <f t="shared" si="2"/>
        <v>2.0997514789272032</v>
      </c>
    </row>
    <row r="182" spans="1:4" x14ac:dyDescent="0.25">
      <c r="A182" s="10">
        <v>33086</v>
      </c>
      <c r="B182" s="20">
        <v>1.3160000000000001</v>
      </c>
      <c r="C182" s="9">
        <v>0.998</v>
      </c>
      <c r="D182" s="9">
        <f t="shared" si="2"/>
        <v>2.3614045045592702</v>
      </c>
    </row>
    <row r="183" spans="1:4" x14ac:dyDescent="0.25">
      <c r="A183" s="10">
        <v>33117</v>
      </c>
      <c r="B183" s="20">
        <v>1.325</v>
      </c>
      <c r="C183" s="9">
        <v>1.165</v>
      </c>
      <c r="D183" s="9">
        <f t="shared" si="2"/>
        <v>2.7378256150943399</v>
      </c>
    </row>
    <row r="184" spans="1:4" x14ac:dyDescent="0.25">
      <c r="A184" s="10">
        <v>33147</v>
      </c>
      <c r="B184" s="20">
        <v>1.3340000000000001</v>
      </c>
      <c r="C184" s="9">
        <v>1.33</v>
      </c>
      <c r="D184" s="9">
        <f t="shared" si="2"/>
        <v>3.10449916041979</v>
      </c>
    </row>
    <row r="185" spans="1:4" x14ac:dyDescent="0.25">
      <c r="A185" s="10">
        <v>33178</v>
      </c>
      <c r="B185" s="20">
        <v>1.337</v>
      </c>
      <c r="C185" s="9">
        <v>1.3049999999999999</v>
      </c>
      <c r="D185" s="9">
        <f t="shared" si="2"/>
        <v>3.0393088855646972</v>
      </c>
    </row>
    <row r="186" spans="1:4" x14ac:dyDescent="0.25">
      <c r="A186" s="10">
        <v>33208</v>
      </c>
      <c r="B186" s="20">
        <v>1.3420000000000001</v>
      </c>
      <c r="C186" s="9">
        <v>1.2729999999999999</v>
      </c>
      <c r="D186" s="9">
        <f t="shared" si="2"/>
        <v>2.953735639344262</v>
      </c>
    </row>
    <row r="187" spans="1:4" x14ac:dyDescent="0.25">
      <c r="A187" s="10">
        <v>33239</v>
      </c>
      <c r="B187" s="20">
        <v>1.347</v>
      </c>
      <c r="C187" s="9">
        <v>1.2350000000000001</v>
      </c>
      <c r="D187" s="9">
        <f t="shared" si="2"/>
        <v>2.8549275872308839</v>
      </c>
    </row>
    <row r="188" spans="1:4" x14ac:dyDescent="0.25">
      <c r="A188" s="10">
        <v>33270</v>
      </c>
      <c r="B188" s="20">
        <v>1.3480000000000001</v>
      </c>
      <c r="C188" s="9">
        <v>1.17</v>
      </c>
      <c r="D188" s="9">
        <f t="shared" si="2"/>
        <v>2.7026618100890207</v>
      </c>
    </row>
    <row r="189" spans="1:4" x14ac:dyDescent="0.25">
      <c r="A189" s="10">
        <v>33298</v>
      </c>
      <c r="B189" s="20">
        <v>1.3480000000000001</v>
      </c>
      <c r="C189" s="9">
        <v>1.0860000000000001</v>
      </c>
      <c r="D189" s="9">
        <f t="shared" si="2"/>
        <v>2.5086245519287833</v>
      </c>
    </row>
    <row r="190" spans="1:4" x14ac:dyDescent="0.25">
      <c r="A190" s="10">
        <v>33329</v>
      </c>
      <c r="B190" s="20">
        <v>1.351</v>
      </c>
      <c r="C190" s="9">
        <v>1.016</v>
      </c>
      <c r="D190" s="9">
        <f t="shared" si="2"/>
        <v>2.3417153042190972</v>
      </c>
    </row>
    <row r="191" spans="1:4" x14ac:dyDescent="0.25">
      <c r="A191" s="10">
        <v>33359</v>
      </c>
      <c r="B191" s="20">
        <v>1.3560000000000001</v>
      </c>
      <c r="C191" s="9">
        <v>0.96799999999999997</v>
      </c>
      <c r="D191" s="9">
        <f t="shared" si="2"/>
        <v>2.2228563775811208</v>
      </c>
    </row>
    <row r="192" spans="1:4" x14ac:dyDescent="0.25">
      <c r="A192" s="10">
        <v>33390</v>
      </c>
      <c r="B192" s="20">
        <v>1.36</v>
      </c>
      <c r="C192" s="9">
        <v>0.94499999999999995</v>
      </c>
      <c r="D192" s="9">
        <f t="shared" si="2"/>
        <v>2.1636581029411763</v>
      </c>
    </row>
    <row r="193" spans="1:4" x14ac:dyDescent="0.25">
      <c r="A193" s="10">
        <v>33420</v>
      </c>
      <c r="B193" s="20">
        <v>1.3620000000000001</v>
      </c>
      <c r="C193" s="9">
        <v>0.92600000000000005</v>
      </c>
      <c r="D193" s="9">
        <f t="shared" si="2"/>
        <v>2.1170426842878118</v>
      </c>
    </row>
    <row r="194" spans="1:4" x14ac:dyDescent="0.25">
      <c r="A194" s="10">
        <v>33451</v>
      </c>
      <c r="B194" s="20">
        <v>1.3660000000000001</v>
      </c>
      <c r="C194" s="9">
        <v>0.92700000000000005</v>
      </c>
      <c r="D194" s="9">
        <f t="shared" si="2"/>
        <v>2.1131229663250366</v>
      </c>
    </row>
    <row r="195" spans="1:4" x14ac:dyDescent="0.25">
      <c r="A195" s="10">
        <v>33482</v>
      </c>
      <c r="B195" s="20">
        <v>1.37</v>
      </c>
      <c r="C195" s="9">
        <v>0.94199999999999995</v>
      </c>
      <c r="D195" s="9">
        <f t="shared" si="2"/>
        <v>2.1410463591240871</v>
      </c>
    </row>
    <row r="196" spans="1:4" x14ac:dyDescent="0.25">
      <c r="A196" s="10">
        <v>33512</v>
      </c>
      <c r="B196" s="20">
        <v>1.3720000000000001</v>
      </c>
      <c r="C196" s="9">
        <v>0.96599999999999997</v>
      </c>
      <c r="D196" s="9">
        <f t="shared" si="2"/>
        <v>2.1923947346938775</v>
      </c>
    </row>
    <row r="197" spans="1:4" x14ac:dyDescent="0.25">
      <c r="A197" s="10">
        <v>33543</v>
      </c>
      <c r="B197" s="20">
        <v>1.3779999999999999</v>
      </c>
      <c r="C197" s="9">
        <v>1.02</v>
      </c>
      <c r="D197" s="9">
        <f t="shared" si="2"/>
        <v>2.3048713497822932</v>
      </c>
    </row>
    <row r="198" spans="1:4" x14ac:dyDescent="0.25">
      <c r="A198" s="10">
        <v>33573</v>
      </c>
      <c r="B198" s="20">
        <v>1.3819999999999999</v>
      </c>
      <c r="C198" s="9">
        <v>1.0169999999999999</v>
      </c>
      <c r="D198" s="9">
        <f t="shared" si="2"/>
        <v>2.2914408191027493</v>
      </c>
    </row>
    <row r="199" spans="1:4" x14ac:dyDescent="0.25">
      <c r="A199" s="10">
        <v>33604</v>
      </c>
      <c r="B199" s="20">
        <v>1.383</v>
      </c>
      <c r="C199" s="9">
        <v>0.98499999999999999</v>
      </c>
      <c r="D199" s="9">
        <f t="shared" si="2"/>
        <v>2.2177356905278383</v>
      </c>
    </row>
    <row r="200" spans="1:4" x14ac:dyDescent="0.25">
      <c r="A200" s="10">
        <v>33635</v>
      </c>
      <c r="B200" s="20">
        <v>1.3859999999999999</v>
      </c>
      <c r="C200" s="9">
        <v>0.97499999999999998</v>
      </c>
      <c r="D200" s="9">
        <f t="shared" si="2"/>
        <v>2.1904690476190476</v>
      </c>
    </row>
    <row r="201" spans="1:4" x14ac:dyDescent="0.25">
      <c r="A201" s="10">
        <v>33664</v>
      </c>
      <c r="B201" s="20">
        <v>1.391</v>
      </c>
      <c r="C201" s="9">
        <v>0.96099999999999997</v>
      </c>
      <c r="D201" s="9">
        <f t="shared" si="2"/>
        <v>2.1512554967649171</v>
      </c>
    </row>
    <row r="202" spans="1:4" x14ac:dyDescent="0.25">
      <c r="A202" s="10">
        <v>33695</v>
      </c>
      <c r="B202" s="20">
        <v>1.3939999999999999</v>
      </c>
      <c r="C202" s="9">
        <v>0.95099999999999996</v>
      </c>
      <c r="D202" s="9">
        <f t="shared" si="2"/>
        <v>2.1242884045911046</v>
      </c>
    </row>
    <row r="203" spans="1:4" x14ac:dyDescent="0.25">
      <c r="A203" s="10">
        <v>33725</v>
      </c>
      <c r="B203" s="20">
        <v>1.397</v>
      </c>
      <c r="C203" s="9">
        <v>0.95199999999999996</v>
      </c>
      <c r="D203" s="9">
        <f t="shared" si="2"/>
        <v>2.1219555275590549</v>
      </c>
    </row>
    <row r="204" spans="1:4" x14ac:dyDescent="0.25">
      <c r="A204" s="10">
        <v>33756</v>
      </c>
      <c r="B204" s="20">
        <v>1.401</v>
      </c>
      <c r="C204" s="9">
        <v>0.95399999999999996</v>
      </c>
      <c r="D204" s="9">
        <f t="shared" si="2"/>
        <v>2.1203422869379014</v>
      </c>
    </row>
    <row r="205" spans="1:4" x14ac:dyDescent="0.25">
      <c r="A205" s="10">
        <v>33786</v>
      </c>
      <c r="B205" s="20">
        <v>1.405</v>
      </c>
      <c r="C205" s="9">
        <v>0.94699999999999995</v>
      </c>
      <c r="D205" s="9">
        <f t="shared" si="2"/>
        <v>2.0987919516014237</v>
      </c>
    </row>
    <row r="206" spans="1:4" x14ac:dyDescent="0.25">
      <c r="A206" s="10">
        <v>33817</v>
      </c>
      <c r="B206" s="20">
        <v>1.4079999999999999</v>
      </c>
      <c r="C206" s="9">
        <v>0.94299999999999995</v>
      </c>
      <c r="D206" s="9">
        <f t="shared" si="2"/>
        <v>2.0854739687500001</v>
      </c>
    </row>
    <row r="207" spans="1:4" x14ac:dyDescent="0.25">
      <c r="A207" s="10">
        <v>33848</v>
      </c>
      <c r="B207" s="20">
        <v>1.411</v>
      </c>
      <c r="C207" s="9">
        <v>0.94499999999999995</v>
      </c>
      <c r="D207" s="9">
        <f t="shared" si="2"/>
        <v>2.0854535931963145</v>
      </c>
    </row>
    <row r="208" spans="1:4" x14ac:dyDescent="0.25">
      <c r="A208" s="10">
        <v>33878</v>
      </c>
      <c r="B208" s="20">
        <v>1.417</v>
      </c>
      <c r="C208" s="9">
        <v>0.96899999999999997</v>
      </c>
      <c r="D208" s="9">
        <f t="shared" si="2"/>
        <v>2.1293627974594211</v>
      </c>
    </row>
    <row r="209" spans="1:4" x14ac:dyDescent="0.25">
      <c r="A209" s="10">
        <v>33909</v>
      </c>
      <c r="B209" s="20">
        <v>1.421</v>
      </c>
      <c r="C209" s="9">
        <v>0.97799999999999998</v>
      </c>
      <c r="D209" s="9">
        <f t="shared" si="2"/>
        <v>2.1430905052779732</v>
      </c>
    </row>
    <row r="210" spans="1:4" x14ac:dyDescent="0.25">
      <c r="A210" s="10">
        <v>33939</v>
      </c>
      <c r="B210" s="20">
        <v>1.423</v>
      </c>
      <c r="C210" s="9">
        <v>0.97099999999999997</v>
      </c>
      <c r="D210" s="9">
        <f t="shared" si="2"/>
        <v>2.124760896697119</v>
      </c>
    </row>
    <row r="211" spans="1:4" x14ac:dyDescent="0.25">
      <c r="A211" s="10">
        <v>33970</v>
      </c>
      <c r="B211" s="20">
        <v>1.4279999999999999</v>
      </c>
      <c r="C211" s="9">
        <v>0.96899999999999997</v>
      </c>
      <c r="D211" s="9">
        <f t="shared" si="2"/>
        <v>2.1129601428571432</v>
      </c>
    </row>
    <row r="212" spans="1:4" x14ac:dyDescent="0.25">
      <c r="A212" s="10">
        <v>34001</v>
      </c>
      <c r="B212" s="20">
        <v>1.431</v>
      </c>
      <c r="C212" s="9">
        <v>0.97299999999999998</v>
      </c>
      <c r="D212" s="9">
        <f t="shared" si="2"/>
        <v>2.1172344011180995</v>
      </c>
    </row>
    <row r="213" spans="1:4" x14ac:dyDescent="0.25">
      <c r="A213" s="10">
        <v>34029</v>
      </c>
      <c r="B213" s="20">
        <v>1.4330000000000001</v>
      </c>
      <c r="C213" s="9">
        <v>0.97699999999999998</v>
      </c>
      <c r="D213" s="9">
        <f t="shared" si="2"/>
        <v>2.1229712295882761</v>
      </c>
    </row>
    <row r="214" spans="1:4" x14ac:dyDescent="0.25">
      <c r="A214" s="10">
        <v>34060</v>
      </c>
      <c r="B214" s="20">
        <v>1.4379999999999999</v>
      </c>
      <c r="C214" s="9">
        <v>0.97699999999999998</v>
      </c>
      <c r="D214" s="9">
        <f t="shared" si="2"/>
        <v>2.1155895493741306</v>
      </c>
    </row>
    <row r="215" spans="1:4" x14ac:dyDescent="0.25">
      <c r="A215" s="10">
        <v>34090</v>
      </c>
      <c r="B215" s="20">
        <v>1.4419999999999999</v>
      </c>
      <c r="C215" s="9">
        <v>0.96299999999999997</v>
      </c>
      <c r="D215" s="9">
        <f t="shared" si="2"/>
        <v>2.0794896449375866</v>
      </c>
    </row>
    <row r="216" spans="1:4" x14ac:dyDescent="0.25">
      <c r="A216" s="10">
        <v>34121</v>
      </c>
      <c r="B216" s="20">
        <v>1.4430000000000001</v>
      </c>
      <c r="C216" s="9">
        <v>0.95</v>
      </c>
      <c r="D216" s="9">
        <f t="shared" si="2"/>
        <v>2.0499959805959804</v>
      </c>
    </row>
    <row r="217" spans="1:4" x14ac:dyDescent="0.25">
      <c r="A217" s="10">
        <v>34151</v>
      </c>
      <c r="B217" s="20">
        <v>1.4450000000000001</v>
      </c>
      <c r="C217" s="9">
        <v>0.93700000000000006</v>
      </c>
      <c r="D217" s="9">
        <f t="shared" si="2"/>
        <v>2.0191448664359863</v>
      </c>
    </row>
    <row r="218" spans="1:4" x14ac:dyDescent="0.25">
      <c r="A218" s="10">
        <v>34182</v>
      </c>
      <c r="B218" s="20">
        <v>1.448</v>
      </c>
      <c r="C218" s="9">
        <v>0.90600000000000003</v>
      </c>
      <c r="D218" s="9">
        <f t="shared" si="2"/>
        <v>1.9482979392265196</v>
      </c>
    </row>
    <row r="219" spans="1:4" x14ac:dyDescent="0.25">
      <c r="A219" s="10">
        <v>34213</v>
      </c>
      <c r="B219" s="20">
        <v>1.45</v>
      </c>
      <c r="C219" s="9">
        <v>0.90700000000000003</v>
      </c>
      <c r="D219" s="9">
        <f t="shared" si="2"/>
        <v>1.9477581048275863</v>
      </c>
    </row>
    <row r="220" spans="1:4" x14ac:dyDescent="0.25">
      <c r="A220" s="10">
        <v>34243</v>
      </c>
      <c r="B220" s="20">
        <v>1.456</v>
      </c>
      <c r="C220" s="9">
        <v>0.92400000000000004</v>
      </c>
      <c r="D220" s="9">
        <f t="shared" si="2"/>
        <v>1.9760882307692311</v>
      </c>
    </row>
    <row r="221" spans="1:4" x14ac:dyDescent="0.25">
      <c r="A221" s="10">
        <v>34274</v>
      </c>
      <c r="B221" s="20">
        <v>1.46</v>
      </c>
      <c r="C221" s="9">
        <v>0.92700000000000005</v>
      </c>
      <c r="D221" s="9">
        <f t="shared" si="2"/>
        <v>1.9770725835616441</v>
      </c>
    </row>
    <row r="222" spans="1:4" x14ac:dyDescent="0.25">
      <c r="A222" s="10">
        <v>34304</v>
      </c>
      <c r="B222" s="20">
        <v>1.4630000000000001</v>
      </c>
      <c r="C222" s="9">
        <v>0.91400000000000003</v>
      </c>
      <c r="D222" s="9">
        <f t="shared" si="2"/>
        <v>1.9453493533834585</v>
      </c>
    </row>
    <row r="223" spans="1:4" x14ac:dyDescent="0.25">
      <c r="A223" s="10">
        <v>34335</v>
      </c>
      <c r="B223" s="20">
        <v>1.4630000000000001</v>
      </c>
      <c r="C223" s="9">
        <v>0.91900000000000004</v>
      </c>
      <c r="D223" s="9">
        <f t="shared" si="2"/>
        <v>1.9559913082706766</v>
      </c>
    </row>
    <row r="224" spans="1:4" x14ac:dyDescent="0.25">
      <c r="A224" s="10">
        <v>34366</v>
      </c>
      <c r="B224" s="20">
        <v>1.4670000000000001</v>
      </c>
      <c r="C224" s="9">
        <v>0.97799999999999998</v>
      </c>
      <c r="D224" s="9">
        <f t="shared" si="2"/>
        <v>2.0758906666666666</v>
      </c>
    </row>
    <row r="225" spans="1:4" x14ac:dyDescent="0.25">
      <c r="A225" s="10">
        <v>34394</v>
      </c>
      <c r="B225" s="20">
        <v>1.4710000000000001</v>
      </c>
      <c r="C225" s="9">
        <v>0.96599999999999997</v>
      </c>
      <c r="D225" s="9">
        <f t="shared" si="2"/>
        <v>2.0448440353501018</v>
      </c>
    </row>
    <row r="226" spans="1:4" x14ac:dyDescent="0.25">
      <c r="A226" s="10">
        <v>34425</v>
      </c>
      <c r="B226" s="20">
        <v>1.472</v>
      </c>
      <c r="C226" s="9">
        <v>0.93500000000000005</v>
      </c>
      <c r="D226" s="9">
        <f t="shared" si="2"/>
        <v>1.9778781657608697</v>
      </c>
    </row>
    <row r="227" spans="1:4" x14ac:dyDescent="0.25">
      <c r="A227" s="10">
        <v>34455</v>
      </c>
      <c r="B227" s="20">
        <v>1.4750000000000001</v>
      </c>
      <c r="C227" s="9">
        <v>0.91900000000000004</v>
      </c>
      <c r="D227" s="9">
        <f t="shared" si="2"/>
        <v>1.9400781586440676</v>
      </c>
    </row>
    <row r="228" spans="1:4" x14ac:dyDescent="0.25">
      <c r="A228" s="10">
        <v>34486</v>
      </c>
      <c r="B228" s="20">
        <v>1.4790000000000001</v>
      </c>
      <c r="C228" s="9">
        <v>0.90600000000000003</v>
      </c>
      <c r="D228" s="9">
        <f t="shared" si="2"/>
        <v>1.9074614036511157</v>
      </c>
    </row>
    <row r="229" spans="1:4" x14ac:dyDescent="0.25">
      <c r="A229" s="10">
        <v>34516</v>
      </c>
      <c r="B229" s="20">
        <v>1.484</v>
      </c>
      <c r="C229" s="9">
        <v>0.89800000000000002</v>
      </c>
      <c r="D229" s="9">
        <f t="shared" si="2"/>
        <v>1.8842484690026957</v>
      </c>
    </row>
    <row r="230" spans="1:4" x14ac:dyDescent="0.25">
      <c r="A230" s="10">
        <v>34547</v>
      </c>
      <c r="B230" s="20">
        <v>1.49</v>
      </c>
      <c r="C230" s="9">
        <v>0.89400000000000002</v>
      </c>
      <c r="D230" s="9">
        <f t="shared" si="2"/>
        <v>1.8683016000000001</v>
      </c>
    </row>
    <row r="231" spans="1:4" x14ac:dyDescent="0.25">
      <c r="A231" s="10">
        <v>34578</v>
      </c>
      <c r="B231" s="20">
        <v>1.4930000000000001</v>
      </c>
      <c r="C231" s="9">
        <v>0.89400000000000002</v>
      </c>
      <c r="D231" s="9">
        <f t="shared" si="2"/>
        <v>1.8645474775619557</v>
      </c>
    </row>
    <row r="232" spans="1:4" x14ac:dyDescent="0.25">
      <c r="A232" s="10">
        <v>34608</v>
      </c>
      <c r="B232" s="20">
        <v>1.494</v>
      </c>
      <c r="C232" s="9">
        <v>0.89</v>
      </c>
      <c r="D232" s="9">
        <f t="shared" si="2"/>
        <v>1.8549625435073629</v>
      </c>
    </row>
    <row r="233" spans="1:4" x14ac:dyDescent="0.25">
      <c r="A233" s="10">
        <v>34639</v>
      </c>
      <c r="B233" s="20">
        <v>1.498</v>
      </c>
      <c r="C233" s="9">
        <v>0.89400000000000002</v>
      </c>
      <c r="D233" s="9">
        <f t="shared" ref="D233:D296" si="3">C233*$B$607/B233</f>
        <v>1.858324021361816</v>
      </c>
    </row>
    <row r="234" spans="1:4" x14ac:dyDescent="0.25">
      <c r="A234" s="10">
        <v>34669</v>
      </c>
      <c r="B234" s="20">
        <v>1.5009999999999999</v>
      </c>
      <c r="C234" s="9">
        <v>0.9</v>
      </c>
      <c r="D234" s="9">
        <f t="shared" si="3"/>
        <v>1.8670568954030646</v>
      </c>
    </row>
    <row r="235" spans="1:4" x14ac:dyDescent="0.25">
      <c r="A235" s="10">
        <v>34700</v>
      </c>
      <c r="B235" s="20">
        <v>1.5049999999999999</v>
      </c>
      <c r="C235" s="9">
        <v>0.91300000000000003</v>
      </c>
      <c r="D235" s="9">
        <f t="shared" si="3"/>
        <v>1.8889915401993358</v>
      </c>
    </row>
    <row r="236" spans="1:4" x14ac:dyDescent="0.25">
      <c r="A236" s="10">
        <v>34731</v>
      </c>
      <c r="B236" s="20">
        <v>1.5089999999999999</v>
      </c>
      <c r="C236" s="9">
        <v>0.91500000000000004</v>
      </c>
      <c r="D236" s="9">
        <f t="shared" si="3"/>
        <v>1.8881112922465211</v>
      </c>
    </row>
    <row r="237" spans="1:4" x14ac:dyDescent="0.25">
      <c r="A237" s="10">
        <v>34759</v>
      </c>
      <c r="B237" s="20">
        <v>1.512</v>
      </c>
      <c r="C237" s="9">
        <v>0.90600000000000003</v>
      </c>
      <c r="D237" s="9">
        <f t="shared" si="3"/>
        <v>1.8658303015873017</v>
      </c>
    </row>
    <row r="238" spans="1:4" x14ac:dyDescent="0.25">
      <c r="A238" s="10">
        <v>34790</v>
      </c>
      <c r="B238" s="20">
        <v>1.518</v>
      </c>
      <c r="C238" s="9">
        <v>0.9</v>
      </c>
      <c r="D238" s="9">
        <f t="shared" si="3"/>
        <v>1.8461478260869564</v>
      </c>
    </row>
    <row r="239" spans="1:4" x14ac:dyDescent="0.25">
      <c r="A239" s="10">
        <v>34820</v>
      </c>
      <c r="B239" s="20">
        <v>1.5209999999999999</v>
      </c>
      <c r="C239" s="9">
        <v>0.90100000000000002</v>
      </c>
      <c r="D239" s="9">
        <f t="shared" si="3"/>
        <v>1.8445537383300463</v>
      </c>
    </row>
    <row r="240" spans="1:4" x14ac:dyDescent="0.25">
      <c r="A240" s="10">
        <v>34851</v>
      </c>
      <c r="B240" s="20">
        <v>1.524</v>
      </c>
      <c r="C240" s="9">
        <v>0.89500000000000002</v>
      </c>
      <c r="D240" s="9">
        <f t="shared" si="3"/>
        <v>1.8286635301837271</v>
      </c>
    </row>
    <row r="241" spans="1:4" x14ac:dyDescent="0.25">
      <c r="A241" s="10">
        <v>34881</v>
      </c>
      <c r="B241" s="20">
        <v>1.526</v>
      </c>
      <c r="C241" s="9">
        <v>0.88500000000000001</v>
      </c>
      <c r="D241" s="9">
        <f t="shared" si="3"/>
        <v>1.805861638269987</v>
      </c>
    </row>
    <row r="242" spans="1:4" x14ac:dyDescent="0.25">
      <c r="A242" s="10">
        <v>34912</v>
      </c>
      <c r="B242" s="20">
        <v>1.5289999999999999</v>
      </c>
      <c r="C242" s="9">
        <v>0.879</v>
      </c>
      <c r="D242" s="9">
        <f t="shared" si="3"/>
        <v>1.7900993093525179</v>
      </c>
    </row>
    <row r="243" spans="1:4" x14ac:dyDescent="0.25">
      <c r="A243" s="10">
        <v>34943</v>
      </c>
      <c r="B243" s="20">
        <v>1.5309999999999999</v>
      </c>
      <c r="C243" s="9">
        <v>0.87</v>
      </c>
      <c r="D243" s="9">
        <f t="shared" si="3"/>
        <v>1.7694561201828871</v>
      </c>
    </row>
    <row r="244" spans="1:4" x14ac:dyDescent="0.25">
      <c r="A244" s="10">
        <v>34973</v>
      </c>
      <c r="B244" s="20">
        <v>1.5349999999999999</v>
      </c>
      <c r="C244" s="9">
        <v>0.873</v>
      </c>
      <c r="D244" s="9">
        <f t="shared" si="3"/>
        <v>1.77093083257329</v>
      </c>
    </row>
    <row r="245" spans="1:4" x14ac:dyDescent="0.25">
      <c r="A245" s="10">
        <v>35004</v>
      </c>
      <c r="B245" s="20">
        <v>1.5369999999999999</v>
      </c>
      <c r="C245" s="9">
        <v>0.879</v>
      </c>
      <c r="D245" s="9">
        <f t="shared" si="3"/>
        <v>1.7807819414443722</v>
      </c>
    </row>
    <row r="246" spans="1:4" x14ac:dyDescent="0.25">
      <c r="A246" s="10">
        <v>35034</v>
      </c>
      <c r="B246" s="20">
        <v>1.5389999999999999</v>
      </c>
      <c r="C246" s="9">
        <v>0.90500000000000003</v>
      </c>
      <c r="D246" s="9">
        <f t="shared" si="3"/>
        <v>1.8310731513970111</v>
      </c>
    </row>
    <row r="247" spans="1:4" x14ac:dyDescent="0.25">
      <c r="A247" s="10">
        <v>35065</v>
      </c>
      <c r="B247" s="20">
        <v>1.5469999999999999</v>
      </c>
      <c r="C247" s="9">
        <v>1.0069999999999999</v>
      </c>
      <c r="D247" s="9">
        <f t="shared" si="3"/>
        <v>2.026911992243051</v>
      </c>
    </row>
    <row r="248" spans="1:4" x14ac:dyDescent="0.25">
      <c r="A248" s="10">
        <v>35096</v>
      </c>
      <c r="B248" s="20">
        <v>1.55</v>
      </c>
      <c r="C248" s="9">
        <v>1.0009999999999999</v>
      </c>
      <c r="D248" s="9">
        <f t="shared" si="3"/>
        <v>2.0109353780645161</v>
      </c>
    </row>
    <row r="249" spans="1:4" x14ac:dyDescent="0.25">
      <c r="A249" s="10">
        <v>35125</v>
      </c>
      <c r="B249" s="20">
        <v>1.5549999999999999</v>
      </c>
      <c r="C249" s="9">
        <v>1.02</v>
      </c>
      <c r="D249" s="9">
        <f t="shared" si="3"/>
        <v>2.0425162186495176</v>
      </c>
    </row>
    <row r="250" spans="1:4" x14ac:dyDescent="0.25">
      <c r="A250" s="10">
        <v>35156</v>
      </c>
      <c r="B250" s="20">
        <v>1.5609999999999999</v>
      </c>
      <c r="C250" s="9">
        <v>1.0649999999999999</v>
      </c>
      <c r="D250" s="9">
        <f t="shared" si="3"/>
        <v>2.1244300704676489</v>
      </c>
    </row>
    <row r="251" spans="1:4" x14ac:dyDescent="0.25">
      <c r="A251" s="10">
        <v>35186</v>
      </c>
      <c r="B251" s="20">
        <v>1.5640000000000001</v>
      </c>
      <c r="C251" s="9">
        <v>1.038</v>
      </c>
      <c r="D251" s="9">
        <f t="shared" si="3"/>
        <v>2.0665995959079284</v>
      </c>
    </row>
    <row r="252" spans="1:4" x14ac:dyDescent="0.25">
      <c r="A252" s="10">
        <v>35217</v>
      </c>
      <c r="B252" s="20">
        <v>1.5669999999999999</v>
      </c>
      <c r="C252" s="9">
        <v>0.96899999999999997</v>
      </c>
      <c r="D252" s="9">
        <f t="shared" si="3"/>
        <v>1.9255310044671348</v>
      </c>
    </row>
    <row r="253" spans="1:4" x14ac:dyDescent="0.25">
      <c r="A253" s="10">
        <v>35247</v>
      </c>
      <c r="B253" s="20">
        <v>1.57</v>
      </c>
      <c r="C253" s="9">
        <v>0.93500000000000005</v>
      </c>
      <c r="D253" s="9">
        <f t="shared" si="3"/>
        <v>1.85441825477707</v>
      </c>
    </row>
    <row r="254" spans="1:4" x14ac:dyDescent="0.25">
      <c r="A254" s="10">
        <v>35278</v>
      </c>
      <c r="B254" s="20">
        <v>1.5720000000000001</v>
      </c>
      <c r="C254" s="9">
        <v>0.93400000000000005</v>
      </c>
      <c r="D254" s="9">
        <f t="shared" si="3"/>
        <v>1.8500781323155218</v>
      </c>
    </row>
    <row r="255" spans="1:4" x14ac:dyDescent="0.25">
      <c r="A255" s="10">
        <v>35309</v>
      </c>
      <c r="B255" s="20">
        <v>1.577</v>
      </c>
      <c r="C255" s="9">
        <v>0.98</v>
      </c>
      <c r="D255" s="9">
        <f t="shared" si="3"/>
        <v>1.935040760938491</v>
      </c>
    </row>
    <row r="256" spans="1:4" x14ac:dyDescent="0.25">
      <c r="A256" s="10">
        <v>35339</v>
      </c>
      <c r="B256" s="20">
        <v>1.5820000000000001</v>
      </c>
      <c r="C256" s="9">
        <v>1.0629999999999999</v>
      </c>
      <c r="D256" s="9">
        <f t="shared" si="3"/>
        <v>2.0922930897597976</v>
      </c>
    </row>
    <row r="257" spans="1:4" x14ac:dyDescent="0.25">
      <c r="A257" s="10">
        <v>35370</v>
      </c>
      <c r="B257" s="20">
        <v>1.587</v>
      </c>
      <c r="C257" s="9">
        <v>1.097</v>
      </c>
      <c r="D257" s="9">
        <f t="shared" si="3"/>
        <v>2.152412156269691</v>
      </c>
    </row>
    <row r="258" spans="1:4" x14ac:dyDescent="0.25">
      <c r="A258" s="10">
        <v>35400</v>
      </c>
      <c r="B258" s="20">
        <v>1.591</v>
      </c>
      <c r="C258" s="9">
        <v>1.121</v>
      </c>
      <c r="D258" s="9">
        <f t="shared" si="3"/>
        <v>2.193972442489001</v>
      </c>
    </row>
    <row r="259" spans="1:4" x14ac:dyDescent="0.25">
      <c r="A259" s="10">
        <v>35431</v>
      </c>
      <c r="B259" s="20">
        <v>1.5940000000000001</v>
      </c>
      <c r="C259" s="9">
        <v>1.1359999999999999</v>
      </c>
      <c r="D259" s="9">
        <f t="shared" si="3"/>
        <v>2.2191453550815554</v>
      </c>
    </row>
    <row r="260" spans="1:4" x14ac:dyDescent="0.25">
      <c r="A260" s="10">
        <v>35462</v>
      </c>
      <c r="B260" s="20">
        <v>1.597</v>
      </c>
      <c r="C260" s="9">
        <v>1.127</v>
      </c>
      <c r="D260" s="9">
        <f t="shared" si="3"/>
        <v>2.1974284107701942</v>
      </c>
    </row>
    <row r="261" spans="1:4" x14ac:dyDescent="0.25">
      <c r="A261" s="10">
        <v>35490</v>
      </c>
      <c r="B261" s="20">
        <v>1.5980000000000001</v>
      </c>
      <c r="C261" s="9">
        <v>1.079</v>
      </c>
      <c r="D261" s="9">
        <f t="shared" si="3"/>
        <v>2.1025213041301627</v>
      </c>
    </row>
    <row r="262" spans="1:4" x14ac:dyDescent="0.25">
      <c r="A262" s="10">
        <v>35521</v>
      </c>
      <c r="B262" s="20">
        <v>1.599</v>
      </c>
      <c r="C262" s="9">
        <v>1.046</v>
      </c>
      <c r="D262" s="9">
        <f t="shared" si="3"/>
        <v>2.0369433746091308</v>
      </c>
    </row>
    <row r="263" spans="1:4" x14ac:dyDescent="0.25">
      <c r="A263" s="10">
        <v>35551</v>
      </c>
      <c r="B263" s="20">
        <v>1.599</v>
      </c>
      <c r="C263" s="9">
        <v>1.0309999999999999</v>
      </c>
      <c r="D263" s="9">
        <f t="shared" si="3"/>
        <v>2.0077329055659785</v>
      </c>
    </row>
    <row r="264" spans="1:4" x14ac:dyDescent="0.25">
      <c r="A264" s="10">
        <v>35582</v>
      </c>
      <c r="B264" s="20">
        <v>1.6020000000000001</v>
      </c>
      <c r="C264" s="9">
        <v>1.0009999999999999</v>
      </c>
      <c r="D264" s="9">
        <f t="shared" si="3"/>
        <v>1.9456615705368288</v>
      </c>
    </row>
    <row r="265" spans="1:4" x14ac:dyDescent="0.25">
      <c r="A265" s="10">
        <v>35612</v>
      </c>
      <c r="B265" s="20">
        <v>1.6040000000000001</v>
      </c>
      <c r="C265" s="9">
        <v>0.95699999999999996</v>
      </c>
      <c r="D265" s="9">
        <f t="shared" si="3"/>
        <v>1.8578186109725685</v>
      </c>
    </row>
    <row r="266" spans="1:4" x14ac:dyDescent="0.25">
      <c r="A266" s="10">
        <v>35643</v>
      </c>
      <c r="B266" s="20">
        <v>1.6080000000000001</v>
      </c>
      <c r="C266" s="9">
        <v>0.94499999999999995</v>
      </c>
      <c r="D266" s="9">
        <f t="shared" si="3"/>
        <v>1.8299595895522387</v>
      </c>
    </row>
    <row r="267" spans="1:4" x14ac:dyDescent="0.25">
      <c r="A267" s="10">
        <v>35674</v>
      </c>
      <c r="B267" s="20">
        <v>1.6120000000000001</v>
      </c>
      <c r="C267" s="9">
        <v>0.94499999999999995</v>
      </c>
      <c r="D267" s="9">
        <f t="shared" si="3"/>
        <v>1.825418746898263</v>
      </c>
    </row>
    <row r="268" spans="1:4" x14ac:dyDescent="0.25">
      <c r="A268" s="10">
        <v>35704</v>
      </c>
      <c r="B268" s="20">
        <v>1.615</v>
      </c>
      <c r="C268" s="9">
        <v>0.95599999999999996</v>
      </c>
      <c r="D268" s="9">
        <f t="shared" si="3"/>
        <v>1.8432366662538699</v>
      </c>
    </row>
    <row r="269" spans="1:4" x14ac:dyDescent="0.25">
      <c r="A269" s="10">
        <v>35735</v>
      </c>
      <c r="B269" s="20">
        <v>1.617</v>
      </c>
      <c r="C269" s="9">
        <v>0.97</v>
      </c>
      <c r="D269" s="9">
        <f t="shared" si="3"/>
        <v>1.867916462585034</v>
      </c>
    </row>
    <row r="270" spans="1:4" x14ac:dyDescent="0.25">
      <c r="A270" s="10">
        <v>35765</v>
      </c>
      <c r="B270" s="20">
        <v>1.6180000000000001</v>
      </c>
      <c r="C270" s="9">
        <v>0.97899999999999998</v>
      </c>
      <c r="D270" s="9">
        <f t="shared" si="3"/>
        <v>1.8840824746600739</v>
      </c>
    </row>
    <row r="271" spans="1:4" x14ac:dyDescent="0.25">
      <c r="A271" s="10">
        <v>35796</v>
      </c>
      <c r="B271" s="20">
        <v>1.62</v>
      </c>
      <c r="C271" s="9">
        <v>0.96599999999999997</v>
      </c>
      <c r="D271" s="9">
        <f t="shared" si="3"/>
        <v>1.856768874074074</v>
      </c>
    </row>
    <row r="272" spans="1:4" x14ac:dyDescent="0.25">
      <c r="A272" s="10">
        <v>35827</v>
      </c>
      <c r="B272" s="20">
        <v>1.62</v>
      </c>
      <c r="C272" s="9">
        <v>0.94799999999999995</v>
      </c>
      <c r="D272" s="9">
        <f t="shared" si="3"/>
        <v>1.822170696296296</v>
      </c>
    </row>
    <row r="273" spans="1:4" x14ac:dyDescent="0.25">
      <c r="A273" s="10">
        <v>35855</v>
      </c>
      <c r="B273" s="20">
        <v>1.62</v>
      </c>
      <c r="C273" s="9">
        <v>0.93300000000000005</v>
      </c>
      <c r="D273" s="9">
        <f t="shared" si="3"/>
        <v>1.7933388814814815</v>
      </c>
    </row>
    <row r="274" spans="1:4" x14ac:dyDescent="0.25">
      <c r="A274" s="10">
        <v>35886</v>
      </c>
      <c r="B274" s="20">
        <v>1.6220000000000001</v>
      </c>
      <c r="C274" s="9">
        <v>0.91500000000000004</v>
      </c>
      <c r="D274" s="9">
        <f t="shared" si="3"/>
        <v>1.7565720961775586</v>
      </c>
    </row>
    <row r="275" spans="1:4" x14ac:dyDescent="0.25">
      <c r="A275" s="10">
        <v>35916</v>
      </c>
      <c r="B275" s="20">
        <v>1.6259999999999999</v>
      </c>
      <c r="C275" s="9">
        <v>0.90300000000000002</v>
      </c>
      <c r="D275" s="9">
        <f t="shared" si="3"/>
        <v>1.7292705461254616</v>
      </c>
    </row>
    <row r="276" spans="1:4" x14ac:dyDescent="0.25">
      <c r="A276" s="10">
        <v>35947</v>
      </c>
      <c r="B276" s="20">
        <v>1.6279999999999999</v>
      </c>
      <c r="C276" s="9">
        <v>0.874</v>
      </c>
      <c r="D276" s="9">
        <f t="shared" si="3"/>
        <v>1.6716785405405405</v>
      </c>
    </row>
    <row r="277" spans="1:4" x14ac:dyDescent="0.25">
      <c r="A277" s="10">
        <v>35977</v>
      </c>
      <c r="B277" s="20">
        <v>1.6319999999999999</v>
      </c>
      <c r="C277" s="9">
        <v>0.85299999999999998</v>
      </c>
      <c r="D277" s="9">
        <f t="shared" si="3"/>
        <v>1.6275135465686275</v>
      </c>
    </row>
    <row r="278" spans="1:4" x14ac:dyDescent="0.25">
      <c r="A278" s="10">
        <v>36008</v>
      </c>
      <c r="B278" s="20">
        <v>1.6339999999999999</v>
      </c>
      <c r="C278" s="9">
        <v>0.83799999999999997</v>
      </c>
      <c r="D278" s="9">
        <f t="shared" si="3"/>
        <v>1.5969367001223991</v>
      </c>
    </row>
    <row r="279" spans="1:4" x14ac:dyDescent="0.25">
      <c r="A279" s="10">
        <v>36039</v>
      </c>
      <c r="B279" s="20">
        <v>1.635</v>
      </c>
      <c r="C279" s="9">
        <v>0.82699999999999996</v>
      </c>
      <c r="D279" s="9">
        <f t="shared" si="3"/>
        <v>1.5750106250764524</v>
      </c>
    </row>
    <row r="280" spans="1:4" x14ac:dyDescent="0.25">
      <c r="A280" s="10">
        <v>36069</v>
      </c>
      <c r="B280" s="20">
        <v>1.639</v>
      </c>
      <c r="C280" s="9">
        <v>0.83399999999999996</v>
      </c>
      <c r="D280" s="9">
        <f t="shared" si="3"/>
        <v>1.5844656644295301</v>
      </c>
    </row>
    <row r="281" spans="1:4" x14ac:dyDescent="0.25">
      <c r="A281" s="10">
        <v>36100</v>
      </c>
      <c r="B281" s="20">
        <v>1.641</v>
      </c>
      <c r="C281" s="9">
        <v>0.84099999999999997</v>
      </c>
      <c r="D281" s="9">
        <f t="shared" si="3"/>
        <v>1.5958172309567336</v>
      </c>
    </row>
    <row r="282" spans="1:4" x14ac:dyDescent="0.25">
      <c r="A282" s="10">
        <v>36130</v>
      </c>
      <c r="B282" s="20">
        <v>1.6439999999999999</v>
      </c>
      <c r="C282" s="9">
        <v>0.82699999999999996</v>
      </c>
      <c r="D282" s="9">
        <f t="shared" si="3"/>
        <v>1.566388304136253</v>
      </c>
    </row>
    <row r="283" spans="1:4" x14ac:dyDescent="0.25">
      <c r="A283" s="10">
        <v>36161</v>
      </c>
      <c r="B283" s="20">
        <v>1.647</v>
      </c>
      <c r="C283" s="9">
        <v>0.83399999999999996</v>
      </c>
      <c r="D283" s="9">
        <f t="shared" si="3"/>
        <v>1.5767694134790526</v>
      </c>
    </row>
    <row r="284" spans="1:4" x14ac:dyDescent="0.25">
      <c r="A284" s="10">
        <v>36192</v>
      </c>
      <c r="B284" s="20">
        <v>1.647</v>
      </c>
      <c r="C284" s="9">
        <v>0.82799999999999996</v>
      </c>
      <c r="D284" s="9">
        <f t="shared" si="3"/>
        <v>1.5654257486338798</v>
      </c>
    </row>
    <row r="285" spans="1:4" x14ac:dyDescent="0.25">
      <c r="A285" s="10">
        <v>36220</v>
      </c>
      <c r="B285" s="20">
        <v>1.6479999999999999</v>
      </c>
      <c r="C285" s="9">
        <v>0.82799999999999996</v>
      </c>
      <c r="D285" s="9">
        <f t="shared" si="3"/>
        <v>1.5644758543689321</v>
      </c>
    </row>
    <row r="286" spans="1:4" x14ac:dyDescent="0.25">
      <c r="A286" s="10">
        <v>36251</v>
      </c>
      <c r="B286" s="20">
        <v>1.659</v>
      </c>
      <c r="C286" s="9">
        <v>0.85299999999999998</v>
      </c>
      <c r="D286" s="9">
        <f t="shared" si="3"/>
        <v>1.6010259843279082</v>
      </c>
    </row>
    <row r="287" spans="1:4" x14ac:dyDescent="0.25">
      <c r="A287" s="10">
        <v>36281</v>
      </c>
      <c r="B287" s="20">
        <v>1.66</v>
      </c>
      <c r="C287" s="9">
        <v>0.85199999999999998</v>
      </c>
      <c r="D287" s="9">
        <f t="shared" si="3"/>
        <v>1.5981857060240965</v>
      </c>
    </row>
    <row r="288" spans="1:4" x14ac:dyDescent="0.25">
      <c r="A288" s="10">
        <v>36312</v>
      </c>
      <c r="B288" s="20">
        <v>1.66</v>
      </c>
      <c r="C288" s="9">
        <v>0.84499999999999997</v>
      </c>
      <c r="D288" s="9">
        <f t="shared" si="3"/>
        <v>1.5850550722891568</v>
      </c>
    </row>
    <row r="289" spans="1:4" x14ac:dyDescent="0.25">
      <c r="A289" s="10">
        <v>36342</v>
      </c>
      <c r="B289" s="20">
        <v>1.667</v>
      </c>
      <c r="C289" s="9">
        <v>0.85699999999999998</v>
      </c>
      <c r="D289" s="9">
        <f t="shared" si="3"/>
        <v>1.6008143083383322</v>
      </c>
    </row>
    <row r="290" spans="1:4" x14ac:dyDescent="0.25">
      <c r="A290" s="10">
        <v>36373</v>
      </c>
      <c r="B290" s="20">
        <v>1.671</v>
      </c>
      <c r="C290" s="9">
        <v>0.877</v>
      </c>
      <c r="D290" s="9">
        <f t="shared" si="3"/>
        <v>1.6342514494314782</v>
      </c>
    </row>
    <row r="291" spans="1:4" x14ac:dyDescent="0.25">
      <c r="A291" s="10">
        <v>36404</v>
      </c>
      <c r="B291" s="20">
        <v>1.6779999999999999</v>
      </c>
      <c r="C291" s="9">
        <v>0.93899999999999995</v>
      </c>
      <c r="D291" s="9">
        <f t="shared" si="3"/>
        <v>1.742486295589988</v>
      </c>
    </row>
    <row r="292" spans="1:4" x14ac:dyDescent="0.25">
      <c r="A292" s="10">
        <v>36434</v>
      </c>
      <c r="B292" s="20">
        <v>1.681</v>
      </c>
      <c r="C292" s="9">
        <v>0.97599999999999998</v>
      </c>
      <c r="D292" s="9">
        <f t="shared" si="3"/>
        <v>1.8079142986317669</v>
      </c>
    </row>
    <row r="293" spans="1:4" x14ac:dyDescent="0.25">
      <c r="A293" s="10">
        <v>36465</v>
      </c>
      <c r="B293" s="20">
        <v>1.6839999999999999</v>
      </c>
      <c r="C293" s="9">
        <v>1.018</v>
      </c>
      <c r="D293" s="9">
        <f t="shared" si="3"/>
        <v>1.8823545415676961</v>
      </c>
    </row>
    <row r="294" spans="1:4" x14ac:dyDescent="0.25">
      <c r="A294" s="10">
        <v>36495</v>
      </c>
      <c r="B294" s="20">
        <v>1.6879999999999999</v>
      </c>
      <c r="C294" s="9">
        <v>1.0880000000000001</v>
      </c>
      <c r="D294" s="9">
        <f t="shared" si="3"/>
        <v>2.0070222559241708</v>
      </c>
    </row>
    <row r="295" spans="1:4" x14ac:dyDescent="0.25">
      <c r="A295" s="10">
        <v>36526</v>
      </c>
      <c r="B295" s="20">
        <v>1.6930000000000001</v>
      </c>
      <c r="C295" s="9">
        <v>1.1890000000000001</v>
      </c>
      <c r="D295" s="9">
        <f t="shared" si="3"/>
        <v>2.1868582421736562</v>
      </c>
    </row>
    <row r="296" spans="1:4" x14ac:dyDescent="0.25">
      <c r="A296" s="10">
        <v>36557</v>
      </c>
      <c r="B296" s="20">
        <v>1.7</v>
      </c>
      <c r="C296" s="9">
        <v>1.6140000000000001</v>
      </c>
      <c r="D296" s="9">
        <f t="shared" si="3"/>
        <v>2.9563125317647065</v>
      </c>
    </row>
    <row r="297" spans="1:4" x14ac:dyDescent="0.25">
      <c r="A297" s="10">
        <v>36586</v>
      </c>
      <c r="B297" s="20">
        <v>1.71</v>
      </c>
      <c r="C297" s="9">
        <v>1.359</v>
      </c>
      <c r="D297" s="9">
        <f t="shared" ref="D297:D360" si="4">C297*$B$607/B297</f>
        <v>2.4746801894736841</v>
      </c>
    </row>
    <row r="298" spans="1:4" x14ac:dyDescent="0.25">
      <c r="A298" s="10">
        <v>36617</v>
      </c>
      <c r="B298" s="20">
        <v>1.7090000000000001</v>
      </c>
      <c r="C298" s="9">
        <v>1.286</v>
      </c>
      <c r="D298" s="9">
        <f t="shared" si="4"/>
        <v>2.3431205944997076</v>
      </c>
    </row>
    <row r="299" spans="1:4" x14ac:dyDescent="0.25">
      <c r="A299" s="10">
        <v>36647</v>
      </c>
      <c r="B299" s="20">
        <v>1.712</v>
      </c>
      <c r="C299" s="9">
        <v>1.2629999999999999</v>
      </c>
      <c r="D299" s="9">
        <f t="shared" si="4"/>
        <v>2.2971815817757006</v>
      </c>
    </row>
    <row r="300" spans="1:4" x14ac:dyDescent="0.25">
      <c r="A300" s="10">
        <v>36678</v>
      </c>
      <c r="B300" s="20">
        <v>1.722</v>
      </c>
      <c r="C300" s="9">
        <v>1.2490000000000001</v>
      </c>
      <c r="D300" s="9">
        <f t="shared" si="4"/>
        <v>2.2585256469221839</v>
      </c>
    </row>
    <row r="301" spans="1:4" x14ac:dyDescent="0.25">
      <c r="A301" s="10">
        <v>36708</v>
      </c>
      <c r="B301" s="20">
        <v>1.7270000000000001</v>
      </c>
      <c r="C301" s="9">
        <v>1.25</v>
      </c>
      <c r="D301" s="9">
        <f t="shared" si="4"/>
        <v>2.253789808917197</v>
      </c>
    </row>
    <row r="302" spans="1:4" x14ac:dyDescent="0.25">
      <c r="A302" s="10">
        <v>36739</v>
      </c>
      <c r="B302" s="20">
        <v>1.7270000000000001</v>
      </c>
      <c r="C302" s="9">
        <v>1.246</v>
      </c>
      <c r="D302" s="9">
        <f t="shared" si="4"/>
        <v>2.2465776815286622</v>
      </c>
    </row>
    <row r="303" spans="1:4" x14ac:dyDescent="0.25">
      <c r="A303" s="10">
        <v>36770</v>
      </c>
      <c r="B303" s="20">
        <v>1.736</v>
      </c>
      <c r="C303" s="9">
        <v>1.407</v>
      </c>
      <c r="D303" s="9">
        <f t="shared" si="4"/>
        <v>2.5237138548387099</v>
      </c>
    </row>
    <row r="304" spans="1:4" x14ac:dyDescent="0.25">
      <c r="A304" s="10">
        <v>36800</v>
      </c>
      <c r="B304" s="20">
        <v>1.7390000000000001</v>
      </c>
      <c r="C304" s="9">
        <v>1.4530000000000001</v>
      </c>
      <c r="D304" s="9">
        <f t="shared" si="4"/>
        <v>2.6017272616446232</v>
      </c>
    </row>
    <row r="305" spans="1:4" x14ac:dyDescent="0.25">
      <c r="A305" s="10">
        <v>36831</v>
      </c>
      <c r="B305" s="20">
        <v>1.742</v>
      </c>
      <c r="C305" s="9">
        <v>1.4770000000000001</v>
      </c>
      <c r="D305" s="9">
        <f t="shared" si="4"/>
        <v>2.6401468266360508</v>
      </c>
    </row>
    <row r="306" spans="1:4" x14ac:dyDescent="0.25">
      <c r="A306" s="10">
        <v>36861</v>
      </c>
      <c r="B306" s="20">
        <v>1.746</v>
      </c>
      <c r="C306" s="9">
        <v>1.528</v>
      </c>
      <c r="D306" s="9">
        <f t="shared" si="4"/>
        <v>2.7250523528064146</v>
      </c>
    </row>
    <row r="307" spans="1:4" x14ac:dyDescent="0.25">
      <c r="A307" s="10">
        <v>36892</v>
      </c>
      <c r="B307" s="20">
        <v>1.756</v>
      </c>
      <c r="C307" s="9">
        <v>1.5089999999999999</v>
      </c>
      <c r="D307" s="9">
        <f t="shared" si="4"/>
        <v>2.6758419840546694</v>
      </c>
    </row>
    <row r="308" spans="1:4" x14ac:dyDescent="0.25">
      <c r="A308" s="10">
        <v>36923</v>
      </c>
      <c r="B308" s="20">
        <v>1.76</v>
      </c>
      <c r="C308" s="9">
        <v>1.4630000000000001</v>
      </c>
      <c r="D308" s="9">
        <f t="shared" si="4"/>
        <v>2.5883761750000001</v>
      </c>
    </row>
    <row r="309" spans="1:4" x14ac:dyDescent="0.25">
      <c r="A309" s="10">
        <v>36951</v>
      </c>
      <c r="B309" s="20">
        <v>1.7609999999999999</v>
      </c>
      <c r="C309" s="9">
        <v>1.3939999999999999</v>
      </c>
      <c r="D309" s="9">
        <f t="shared" si="4"/>
        <v>2.4648991391254969</v>
      </c>
    </row>
    <row r="310" spans="1:4" x14ac:dyDescent="0.25">
      <c r="A310" s="10">
        <v>36982</v>
      </c>
      <c r="B310" s="20">
        <v>1.764</v>
      </c>
      <c r="C310" s="9">
        <v>1.367</v>
      </c>
      <c r="D310" s="9">
        <f t="shared" si="4"/>
        <v>2.4130463786848075</v>
      </c>
    </row>
    <row r="311" spans="1:4" x14ac:dyDescent="0.25">
      <c r="A311" s="10">
        <v>37012</v>
      </c>
      <c r="B311" s="20">
        <v>1.7729999999999999</v>
      </c>
      <c r="C311" s="9">
        <v>1.343</v>
      </c>
      <c r="D311" s="9">
        <f t="shared" si="4"/>
        <v>2.3586473479977443</v>
      </c>
    </row>
    <row r="312" spans="1:4" x14ac:dyDescent="0.25">
      <c r="A312" s="10">
        <v>37043</v>
      </c>
      <c r="B312" s="20">
        <v>1.7769999999999999</v>
      </c>
      <c r="C312" s="9">
        <v>1.3220000000000001</v>
      </c>
      <c r="D312" s="9">
        <f t="shared" si="4"/>
        <v>2.3165397816544742</v>
      </c>
    </row>
    <row r="313" spans="1:4" x14ac:dyDescent="0.25">
      <c r="A313" s="10">
        <v>37073</v>
      </c>
      <c r="B313" s="20">
        <v>1.774</v>
      </c>
      <c r="C313" s="9">
        <v>1.2569999999999999</v>
      </c>
      <c r="D313" s="9">
        <f t="shared" si="4"/>
        <v>2.2063651927846673</v>
      </c>
    </row>
    <row r="314" spans="1:4" x14ac:dyDescent="0.25">
      <c r="A314" s="10">
        <v>37104</v>
      </c>
      <c r="B314" s="20">
        <v>1.774</v>
      </c>
      <c r="C314" s="9">
        <v>1.238</v>
      </c>
      <c r="D314" s="9">
        <f t="shared" si="4"/>
        <v>2.1730152018038331</v>
      </c>
    </row>
    <row r="315" spans="1:4" x14ac:dyDescent="0.25">
      <c r="A315" s="10">
        <v>37135</v>
      </c>
      <c r="B315" s="20">
        <v>1.7809999999999999</v>
      </c>
      <c r="C315" s="9">
        <v>1.2849999999999999</v>
      </c>
      <c r="D315" s="9">
        <f t="shared" si="4"/>
        <v>2.2466475350926443</v>
      </c>
    </row>
    <row r="316" spans="1:4" x14ac:dyDescent="0.25">
      <c r="A316" s="10">
        <v>37165</v>
      </c>
      <c r="B316" s="20">
        <v>1.776</v>
      </c>
      <c r="C316" s="9">
        <v>1.2270000000000001</v>
      </c>
      <c r="D316" s="9">
        <f t="shared" si="4"/>
        <v>2.1512819662162164</v>
      </c>
    </row>
    <row r="317" spans="1:4" x14ac:dyDescent="0.25">
      <c r="A317" s="10">
        <v>37196</v>
      </c>
      <c r="B317" s="20">
        <v>1.7749999999999999</v>
      </c>
      <c r="C317" s="9">
        <v>1.1930000000000001</v>
      </c>
      <c r="D317" s="9">
        <f t="shared" si="4"/>
        <v>2.0928486467605638</v>
      </c>
    </row>
    <row r="318" spans="1:4" x14ac:dyDescent="0.25">
      <c r="A318" s="10">
        <v>37226</v>
      </c>
      <c r="B318" s="20">
        <v>1.774</v>
      </c>
      <c r="C318" s="9">
        <v>1.117</v>
      </c>
      <c r="D318" s="9">
        <f t="shared" si="4"/>
        <v>1.960628417136415</v>
      </c>
    </row>
    <row r="319" spans="1:4" x14ac:dyDescent="0.25">
      <c r="A319" s="10">
        <v>37257</v>
      </c>
      <c r="B319" s="20">
        <v>1.7769999999999999</v>
      </c>
      <c r="C319" s="9">
        <v>1.123</v>
      </c>
      <c r="D319" s="9">
        <f t="shared" si="4"/>
        <v>1.9678322048396173</v>
      </c>
    </row>
    <row r="320" spans="1:4" x14ac:dyDescent="0.25">
      <c r="A320" s="10">
        <v>37288</v>
      </c>
      <c r="B320" s="20">
        <v>1.78</v>
      </c>
      <c r="C320" s="9">
        <v>1.1120000000000001</v>
      </c>
      <c r="D320" s="9">
        <f t="shared" si="4"/>
        <v>1.9452728269662924</v>
      </c>
    </row>
    <row r="321" spans="1:4" x14ac:dyDescent="0.25">
      <c r="A321" s="10">
        <v>37316</v>
      </c>
      <c r="B321" s="20">
        <v>1.7849999999999999</v>
      </c>
      <c r="C321" s="9">
        <v>1.119</v>
      </c>
      <c r="D321" s="9">
        <f t="shared" si="4"/>
        <v>1.952035005042017</v>
      </c>
    </row>
    <row r="322" spans="1:4" x14ac:dyDescent="0.25">
      <c r="A322" s="10">
        <v>37347</v>
      </c>
      <c r="B322" s="20">
        <v>1.7929999999999999</v>
      </c>
      <c r="C322" s="9">
        <v>1.1579999999999999</v>
      </c>
      <c r="D322" s="9">
        <f t="shared" si="4"/>
        <v>2.0110552638036809</v>
      </c>
    </row>
    <row r="323" spans="1:4" x14ac:dyDescent="0.25">
      <c r="A323" s="10">
        <v>37377</v>
      </c>
      <c r="B323" s="20">
        <v>1.7949999999999999</v>
      </c>
      <c r="C323" s="9">
        <v>1.163</v>
      </c>
      <c r="D323" s="9">
        <f t="shared" si="4"/>
        <v>2.0174881715877437</v>
      </c>
    </row>
    <row r="324" spans="1:4" x14ac:dyDescent="0.25">
      <c r="A324" s="10">
        <v>37408</v>
      </c>
      <c r="B324" s="20">
        <v>1.796</v>
      </c>
      <c r="C324" s="9">
        <v>1.1359999999999999</v>
      </c>
      <c r="D324" s="9">
        <f t="shared" si="4"/>
        <v>1.9695532828507794</v>
      </c>
    </row>
    <row r="325" spans="1:4" x14ac:dyDescent="0.25">
      <c r="A325" s="10">
        <v>37438</v>
      </c>
      <c r="B325" s="20">
        <v>1.8</v>
      </c>
      <c r="C325" s="9">
        <v>1.127</v>
      </c>
      <c r="D325" s="9">
        <f t="shared" si="4"/>
        <v>1.9496073177777777</v>
      </c>
    </row>
    <row r="326" spans="1:4" x14ac:dyDescent="0.25">
      <c r="A326" s="10">
        <v>37469</v>
      </c>
      <c r="B326" s="20">
        <v>1.8049999999999999</v>
      </c>
      <c r="C326" s="9">
        <v>1.135</v>
      </c>
      <c r="D326" s="9">
        <f t="shared" si="4"/>
        <v>1.9580076786703602</v>
      </c>
    </row>
    <row r="327" spans="1:4" x14ac:dyDescent="0.25">
      <c r="A327" s="10">
        <v>37500</v>
      </c>
      <c r="B327" s="20">
        <v>1.8080000000000001</v>
      </c>
      <c r="C327" s="9">
        <v>1.1739999999999999</v>
      </c>
      <c r="D327" s="9">
        <f t="shared" si="4"/>
        <v>2.0219266946902654</v>
      </c>
    </row>
    <row r="328" spans="1:4" x14ac:dyDescent="0.25">
      <c r="A328" s="10">
        <v>37530</v>
      </c>
      <c r="B328" s="20">
        <v>1.8120000000000001</v>
      </c>
      <c r="C328" s="9">
        <v>1.2030000000000001</v>
      </c>
      <c r="D328" s="9">
        <f t="shared" si="4"/>
        <v>2.0672984039735098</v>
      </c>
    </row>
    <row r="329" spans="1:4" x14ac:dyDescent="0.25">
      <c r="A329" s="10">
        <v>37561</v>
      </c>
      <c r="B329" s="20">
        <v>1.8149999999999999</v>
      </c>
      <c r="C329" s="9">
        <v>1.2210000000000001</v>
      </c>
      <c r="D329" s="9">
        <f t="shared" si="4"/>
        <v>2.0947624</v>
      </c>
    </row>
    <row r="330" spans="1:4" x14ac:dyDescent="0.25">
      <c r="A330" s="10">
        <v>37591</v>
      </c>
      <c r="B330" s="20">
        <v>1.8180000000000001</v>
      </c>
      <c r="C330" s="9">
        <v>1.2669999999999999</v>
      </c>
      <c r="D330" s="9">
        <f t="shared" si="4"/>
        <v>2.170093625962596</v>
      </c>
    </row>
    <row r="331" spans="1:4" x14ac:dyDescent="0.25">
      <c r="A331" s="10">
        <v>37622</v>
      </c>
      <c r="B331" s="20">
        <v>1.8260000000000001</v>
      </c>
      <c r="C331" s="9">
        <v>1.3959999999999999</v>
      </c>
      <c r="D331" s="9">
        <f t="shared" si="4"/>
        <v>2.3805668433734937</v>
      </c>
    </row>
    <row r="332" spans="1:4" x14ac:dyDescent="0.25">
      <c r="A332" s="10">
        <v>37653</v>
      </c>
      <c r="B332" s="20">
        <v>1.8360000000000001</v>
      </c>
      <c r="C332" s="9">
        <v>1.641</v>
      </c>
      <c r="D332" s="9">
        <f t="shared" si="4"/>
        <v>2.7831181241830065</v>
      </c>
    </row>
    <row r="333" spans="1:4" x14ac:dyDescent="0.25">
      <c r="A333" s="10">
        <v>37681</v>
      </c>
      <c r="B333" s="20">
        <v>1.839</v>
      </c>
      <c r="C333" s="9">
        <v>1.766</v>
      </c>
      <c r="D333" s="9">
        <f t="shared" si="4"/>
        <v>2.9902307645459487</v>
      </c>
    </row>
    <row r="334" spans="1:4" x14ac:dyDescent="0.25">
      <c r="A334" s="10">
        <v>37712</v>
      </c>
      <c r="B334" s="20">
        <v>1.8320000000000001</v>
      </c>
      <c r="C334" s="9">
        <v>1.4910000000000001</v>
      </c>
      <c r="D334" s="9">
        <f t="shared" si="4"/>
        <v>2.5342409803493453</v>
      </c>
    </row>
    <row r="335" spans="1:4" x14ac:dyDescent="0.25">
      <c r="A335" s="10">
        <v>37742</v>
      </c>
      <c r="B335" s="20">
        <v>1.829</v>
      </c>
      <c r="C335" s="9">
        <v>1.3720000000000001</v>
      </c>
      <c r="D335" s="9">
        <f t="shared" si="4"/>
        <v>2.3358026200109352</v>
      </c>
    </row>
    <row r="336" spans="1:4" x14ac:dyDescent="0.25">
      <c r="A336" s="10">
        <v>37773</v>
      </c>
      <c r="B336" s="20">
        <v>1.831</v>
      </c>
      <c r="C336" s="9">
        <v>1.3049999999999999</v>
      </c>
      <c r="D336" s="9">
        <f t="shared" si="4"/>
        <v>2.2193096559257239</v>
      </c>
    </row>
    <row r="337" spans="1:4" x14ac:dyDescent="0.25">
      <c r="A337" s="10">
        <v>37803</v>
      </c>
      <c r="B337" s="20">
        <v>1.837</v>
      </c>
      <c r="C337" s="9">
        <v>1.2789999999999999</v>
      </c>
      <c r="D337" s="9">
        <f t="shared" si="4"/>
        <v>2.167989245508982</v>
      </c>
    </row>
    <row r="338" spans="1:4" x14ac:dyDescent="0.25">
      <c r="A338" s="10">
        <v>37834</v>
      </c>
      <c r="B338" s="20">
        <v>1.845</v>
      </c>
      <c r="C338" s="9">
        <v>1.2829999999999999</v>
      </c>
      <c r="D338" s="9">
        <f t="shared" si="4"/>
        <v>2.165339614092141</v>
      </c>
    </row>
    <row r="339" spans="1:4" x14ac:dyDescent="0.25">
      <c r="A339" s="10">
        <v>37865</v>
      </c>
      <c r="B339" s="20">
        <v>1.851</v>
      </c>
      <c r="C339" s="9">
        <v>1.284</v>
      </c>
      <c r="D339" s="9">
        <f t="shared" si="4"/>
        <v>2.1600029303079418</v>
      </c>
    </row>
    <row r="340" spans="1:4" x14ac:dyDescent="0.25">
      <c r="A340" s="10">
        <v>37895</v>
      </c>
      <c r="B340" s="20">
        <v>1.849</v>
      </c>
      <c r="C340" s="9">
        <v>1.2969999999999999</v>
      </c>
      <c r="D340" s="9">
        <f t="shared" si="4"/>
        <v>2.1842321752298539</v>
      </c>
    </row>
    <row r="341" spans="1:4" x14ac:dyDescent="0.25">
      <c r="A341" s="10">
        <v>37926</v>
      </c>
      <c r="B341" s="20">
        <v>1.85</v>
      </c>
      <c r="C341" s="9">
        <v>1.331</v>
      </c>
      <c r="D341" s="9">
        <f t="shared" si="4"/>
        <v>2.2402787654054053</v>
      </c>
    </row>
    <row r="342" spans="1:4" x14ac:dyDescent="0.25">
      <c r="A342" s="10">
        <v>37956</v>
      </c>
      <c r="B342" s="20">
        <v>1.855</v>
      </c>
      <c r="C342" s="9">
        <v>1.36</v>
      </c>
      <c r="D342" s="9">
        <f t="shared" si="4"/>
        <v>2.2829201940700812</v>
      </c>
    </row>
    <row r="343" spans="1:4" x14ac:dyDescent="0.25">
      <c r="A343" s="10">
        <v>37987</v>
      </c>
      <c r="B343" s="20">
        <v>1.863</v>
      </c>
      <c r="C343" s="9">
        <v>1.508</v>
      </c>
      <c r="D343" s="9">
        <f t="shared" si="4"/>
        <v>2.5204856081588836</v>
      </c>
    </row>
    <row r="344" spans="1:4" x14ac:dyDescent="0.25">
      <c r="A344" s="10">
        <v>38018</v>
      </c>
      <c r="B344" s="20">
        <v>1.867</v>
      </c>
      <c r="C344" s="9">
        <v>1.5580000000000001</v>
      </c>
      <c r="D344" s="9">
        <f t="shared" si="4"/>
        <v>2.5984769619710768</v>
      </c>
    </row>
    <row r="345" spans="1:4" x14ac:dyDescent="0.25">
      <c r="A345" s="10">
        <v>38047</v>
      </c>
      <c r="B345" s="20">
        <v>1.871</v>
      </c>
      <c r="C345" s="9">
        <v>1.5409999999999999</v>
      </c>
      <c r="D345" s="9">
        <f t="shared" si="4"/>
        <v>2.5646292228754675</v>
      </c>
    </row>
    <row r="346" spans="1:4" x14ac:dyDescent="0.25">
      <c r="A346" s="10">
        <v>38078</v>
      </c>
      <c r="B346" s="20">
        <v>1.8740000000000001</v>
      </c>
      <c r="C346" s="9">
        <v>1.5189999999999999</v>
      </c>
      <c r="D346" s="9">
        <f t="shared" si="4"/>
        <v>2.5239684546424757</v>
      </c>
    </row>
    <row r="347" spans="1:4" x14ac:dyDescent="0.25">
      <c r="A347" s="10">
        <v>38108</v>
      </c>
      <c r="B347" s="20">
        <v>1.8819999999999999</v>
      </c>
      <c r="C347" s="9">
        <v>1.5329999999999999</v>
      </c>
      <c r="D347" s="9">
        <f t="shared" si="4"/>
        <v>2.5364030754516471</v>
      </c>
    </row>
    <row r="348" spans="1:4" x14ac:dyDescent="0.25">
      <c r="A348" s="10">
        <v>38139</v>
      </c>
      <c r="B348" s="20">
        <v>1.889</v>
      </c>
      <c r="C348" s="9">
        <v>1.5369999999999999</v>
      </c>
      <c r="D348" s="9">
        <f t="shared" si="4"/>
        <v>2.5335976347273688</v>
      </c>
    </row>
    <row r="349" spans="1:4" x14ac:dyDescent="0.25">
      <c r="A349" s="10">
        <v>38169</v>
      </c>
      <c r="B349" s="20">
        <v>1.891</v>
      </c>
      <c r="C349" s="9">
        <v>1.536</v>
      </c>
      <c r="D349" s="9">
        <f t="shared" si="4"/>
        <v>2.5292713358011634</v>
      </c>
    </row>
    <row r="350" spans="1:4" x14ac:dyDescent="0.25">
      <c r="A350" s="10">
        <v>38200</v>
      </c>
      <c r="B350" s="20">
        <v>1.8919999999999999</v>
      </c>
      <c r="C350" s="9">
        <v>1.607</v>
      </c>
      <c r="D350" s="9">
        <f t="shared" si="4"/>
        <v>2.644785651162791</v>
      </c>
    </row>
    <row r="351" spans="1:4" x14ac:dyDescent="0.25">
      <c r="A351" s="10">
        <v>38231</v>
      </c>
      <c r="B351" s="20">
        <v>1.8979999999999999</v>
      </c>
      <c r="C351" s="9">
        <v>1.671</v>
      </c>
      <c r="D351" s="9">
        <f t="shared" si="4"/>
        <v>2.74142252687039</v>
      </c>
    </row>
    <row r="352" spans="1:4" x14ac:dyDescent="0.25">
      <c r="A352" s="10">
        <v>38261</v>
      </c>
      <c r="B352" s="20">
        <v>1.9079999999999999</v>
      </c>
      <c r="C352" s="9">
        <v>1.8819999999999999</v>
      </c>
      <c r="D352" s="9">
        <f t="shared" si="4"/>
        <v>3.0714042725366877</v>
      </c>
    </row>
    <row r="353" spans="1:4" x14ac:dyDescent="0.25">
      <c r="A353" s="10">
        <v>38292</v>
      </c>
      <c r="B353" s="20">
        <v>1.917</v>
      </c>
      <c r="C353" s="9">
        <v>1.958</v>
      </c>
      <c r="D353" s="9">
        <f t="shared" si="4"/>
        <v>3.1804334314032343</v>
      </c>
    </row>
    <row r="354" spans="1:4" x14ac:dyDescent="0.25">
      <c r="A354" s="10">
        <v>38322</v>
      </c>
      <c r="B354" s="20">
        <v>1.917</v>
      </c>
      <c r="C354" s="9">
        <v>1.895</v>
      </c>
      <c r="D354" s="9">
        <f t="shared" si="4"/>
        <v>3.0781007929055817</v>
      </c>
    </row>
    <row r="355" spans="1:4" x14ac:dyDescent="0.25">
      <c r="A355" s="10">
        <v>38353</v>
      </c>
      <c r="B355" s="20">
        <v>1.9159999999999999</v>
      </c>
      <c r="C355" s="9">
        <v>1.859</v>
      </c>
      <c r="D355" s="9">
        <f t="shared" si="4"/>
        <v>3.0212010041753654</v>
      </c>
    </row>
    <row r="356" spans="1:4" x14ac:dyDescent="0.25">
      <c r="A356" s="10">
        <v>38384</v>
      </c>
      <c r="B356" s="20">
        <v>1.9239999999999999</v>
      </c>
      <c r="C356" s="9">
        <v>1.962</v>
      </c>
      <c r="D356" s="9">
        <f t="shared" si="4"/>
        <v>3.1753358794178794</v>
      </c>
    </row>
    <row r="357" spans="1:4" x14ac:dyDescent="0.25">
      <c r="A357" s="10">
        <v>38412</v>
      </c>
      <c r="B357" s="20">
        <v>1.931</v>
      </c>
      <c r="C357" s="9">
        <v>2.0779999999999998</v>
      </c>
      <c r="D357" s="9">
        <f t="shared" si="4"/>
        <v>3.3508809984464007</v>
      </c>
    </row>
    <row r="358" spans="1:4" x14ac:dyDescent="0.25">
      <c r="A358" s="10">
        <v>38443</v>
      </c>
      <c r="B358" s="20">
        <v>1.9370000000000001</v>
      </c>
      <c r="C358" s="9">
        <v>2.12</v>
      </c>
      <c r="D358" s="9">
        <f t="shared" si="4"/>
        <v>3.4080187506453279</v>
      </c>
    </row>
    <row r="359" spans="1:4" x14ac:dyDescent="0.25">
      <c r="A359" s="10">
        <v>38473</v>
      </c>
      <c r="B359" s="20">
        <v>1.9359999999999999</v>
      </c>
      <c r="C359" s="9">
        <v>2.036</v>
      </c>
      <c r="D359" s="9">
        <f t="shared" si="4"/>
        <v>3.2746746363636365</v>
      </c>
    </row>
    <row r="360" spans="1:4" x14ac:dyDescent="0.25">
      <c r="A360" s="10">
        <v>38504</v>
      </c>
      <c r="B360" s="20">
        <v>1.9370000000000001</v>
      </c>
      <c r="C360" s="9">
        <v>2.0590000000000002</v>
      </c>
      <c r="D360" s="9">
        <f t="shared" si="4"/>
        <v>3.3099578337635522</v>
      </c>
    </row>
    <row r="361" spans="1:4" x14ac:dyDescent="0.25">
      <c r="A361" s="10">
        <v>38534</v>
      </c>
      <c r="B361" s="20">
        <v>1.9490000000000001</v>
      </c>
      <c r="C361" s="9">
        <v>2.173</v>
      </c>
      <c r="D361" s="9">
        <f t="shared" ref="D361:D424" si="5">C361*$B$607/B361</f>
        <v>3.4717114561313491</v>
      </c>
    </row>
    <row r="362" spans="1:4" x14ac:dyDescent="0.25">
      <c r="A362" s="10">
        <v>38565</v>
      </c>
      <c r="B362" s="20">
        <v>1.9610000000000001</v>
      </c>
      <c r="C362" s="9">
        <v>2.2759999999999998</v>
      </c>
      <c r="D362" s="9">
        <f t="shared" si="5"/>
        <v>3.6140187332993365</v>
      </c>
    </row>
    <row r="363" spans="1:4" x14ac:dyDescent="0.25">
      <c r="A363" s="10">
        <v>38596</v>
      </c>
      <c r="B363" s="20">
        <v>1.988</v>
      </c>
      <c r="C363" s="9">
        <v>2.593</v>
      </c>
      <c r="D363" s="9">
        <f t="shared" si="5"/>
        <v>4.0614571167002005</v>
      </c>
    </row>
    <row r="364" spans="1:4" x14ac:dyDescent="0.25">
      <c r="A364" s="10">
        <v>38626</v>
      </c>
      <c r="B364" s="20">
        <v>1.9910000000000001</v>
      </c>
      <c r="C364" s="9">
        <v>2.6259999999999999</v>
      </c>
      <c r="D364" s="9">
        <f t="shared" si="5"/>
        <v>4.1069479337016572</v>
      </c>
    </row>
    <row r="365" spans="1:4" x14ac:dyDescent="0.25">
      <c r="A365" s="10">
        <v>38657</v>
      </c>
      <c r="B365" s="20">
        <v>1.9810000000000001</v>
      </c>
      <c r="C365" s="9">
        <v>2.4580000000000002</v>
      </c>
      <c r="D365" s="9">
        <f t="shared" si="5"/>
        <v>3.8636087269056034</v>
      </c>
    </row>
    <row r="366" spans="1:4" x14ac:dyDescent="0.25">
      <c r="A366" s="10">
        <v>38687</v>
      </c>
      <c r="B366" s="20">
        <v>1.9810000000000001</v>
      </c>
      <c r="C366" s="9">
        <v>2.407</v>
      </c>
      <c r="D366" s="9">
        <f t="shared" si="5"/>
        <v>3.7834443472993438</v>
      </c>
    </row>
    <row r="367" spans="1:4" x14ac:dyDescent="0.25">
      <c r="A367" s="10">
        <v>38718</v>
      </c>
      <c r="B367" s="20">
        <v>1.9930000000000001</v>
      </c>
      <c r="C367" s="9">
        <v>2.4180000000000001</v>
      </c>
      <c r="D367" s="9">
        <f t="shared" si="5"/>
        <v>3.7778501996989466</v>
      </c>
    </row>
    <row r="368" spans="1:4" x14ac:dyDescent="0.25">
      <c r="A368" s="10">
        <v>38749</v>
      </c>
      <c r="B368" s="20">
        <v>1.994</v>
      </c>
      <c r="C368" s="9">
        <v>2.423</v>
      </c>
      <c r="D368" s="9">
        <f t="shared" si="5"/>
        <v>3.7837636048144438</v>
      </c>
    </row>
    <row r="369" spans="1:4" x14ac:dyDescent="0.25">
      <c r="A369" s="10">
        <v>38777</v>
      </c>
      <c r="B369" s="20">
        <v>1.9970000000000001</v>
      </c>
      <c r="C369" s="9">
        <v>2.4289999999999998</v>
      </c>
      <c r="D369" s="9">
        <f t="shared" si="5"/>
        <v>3.787434974461692</v>
      </c>
    </row>
    <row r="370" spans="1:4" x14ac:dyDescent="0.25">
      <c r="A370" s="10">
        <v>38808</v>
      </c>
      <c r="B370" s="20">
        <v>2.0070000000000001</v>
      </c>
      <c r="C370" s="9">
        <v>2.5259999999999998</v>
      </c>
      <c r="D370" s="9">
        <f t="shared" si="5"/>
        <v>3.9190581644245137</v>
      </c>
    </row>
    <row r="371" spans="1:4" x14ac:dyDescent="0.25">
      <c r="A371" s="10">
        <v>38838</v>
      </c>
      <c r="B371" s="20">
        <v>2.0129999999999999</v>
      </c>
      <c r="C371" s="9">
        <v>2.5720000000000001</v>
      </c>
      <c r="D371" s="9">
        <f t="shared" si="5"/>
        <v>3.978532633879782</v>
      </c>
    </row>
    <row r="372" spans="1:4" x14ac:dyDescent="0.25">
      <c r="A372" s="10">
        <v>38869</v>
      </c>
      <c r="B372" s="20">
        <v>2.0179999999999998</v>
      </c>
      <c r="C372" s="9">
        <v>2.5659999999999998</v>
      </c>
      <c r="D372" s="9">
        <f t="shared" si="5"/>
        <v>3.9594168364717546</v>
      </c>
    </row>
    <row r="373" spans="1:4" x14ac:dyDescent="0.25">
      <c r="A373" s="10">
        <v>38899</v>
      </c>
      <c r="B373" s="20">
        <v>2.0289999999999999</v>
      </c>
      <c r="C373" s="9">
        <v>2.597</v>
      </c>
      <c r="D373" s="9">
        <f t="shared" si="5"/>
        <v>3.9855259201577136</v>
      </c>
    </row>
    <row r="374" spans="1:4" x14ac:dyDescent="0.25">
      <c r="A374" s="10">
        <v>38930</v>
      </c>
      <c r="B374" s="20">
        <v>2.0379999999999998</v>
      </c>
      <c r="C374" s="9">
        <v>2.649</v>
      </c>
      <c r="D374" s="9">
        <f t="shared" si="5"/>
        <v>4.0473756447497546</v>
      </c>
    </row>
    <row r="375" spans="1:4" x14ac:dyDescent="0.25">
      <c r="A375" s="10">
        <v>38961</v>
      </c>
      <c r="B375" s="20">
        <v>2.028</v>
      </c>
      <c r="C375" s="9">
        <v>2.5310000000000001</v>
      </c>
      <c r="D375" s="9">
        <f t="shared" si="5"/>
        <v>3.8861533116370808</v>
      </c>
    </row>
    <row r="376" spans="1:4" x14ac:dyDescent="0.25">
      <c r="A376" s="10">
        <v>38991</v>
      </c>
      <c r="B376" s="20">
        <v>2.0190000000000001</v>
      </c>
      <c r="C376" s="9">
        <v>2.3959999999999999</v>
      </c>
      <c r="D376" s="9">
        <f t="shared" si="5"/>
        <v>3.6952704586428919</v>
      </c>
    </row>
    <row r="377" spans="1:4" x14ac:dyDescent="0.25">
      <c r="A377" s="10">
        <v>39022</v>
      </c>
      <c r="B377" s="20">
        <v>2.02</v>
      </c>
      <c r="C377" s="9">
        <v>2.375</v>
      </c>
      <c r="D377" s="9">
        <f t="shared" si="5"/>
        <v>3.6610695544554455</v>
      </c>
    </row>
    <row r="378" spans="1:4" x14ac:dyDescent="0.25">
      <c r="A378" s="10">
        <v>39052</v>
      </c>
      <c r="B378" s="20">
        <v>2.0310000000000001</v>
      </c>
      <c r="C378" s="9">
        <v>2.46</v>
      </c>
      <c r="D378" s="9">
        <f t="shared" si="5"/>
        <v>3.7715591137370752</v>
      </c>
    </row>
    <row r="379" spans="1:4" x14ac:dyDescent="0.25">
      <c r="A379" s="10">
        <v>39083</v>
      </c>
      <c r="B379" s="20">
        <v>2.03437</v>
      </c>
      <c r="C379" s="9">
        <v>2.3679999999999999</v>
      </c>
      <c r="D379" s="9">
        <f t="shared" si="5"/>
        <v>3.6244948794958636</v>
      </c>
    </row>
    <row r="380" spans="1:4" x14ac:dyDescent="0.25">
      <c r="A380" s="10">
        <v>39114</v>
      </c>
      <c r="B380" s="20">
        <v>2.0422600000000002</v>
      </c>
      <c r="C380" s="9">
        <v>2.4249999999999998</v>
      </c>
      <c r="D380" s="9">
        <f t="shared" si="5"/>
        <v>3.6974000861790364</v>
      </c>
    </row>
    <row r="381" spans="1:4" x14ac:dyDescent="0.25">
      <c r="A381" s="10">
        <v>39142</v>
      </c>
      <c r="B381" s="20">
        <v>2.05288</v>
      </c>
      <c r="C381" s="9">
        <v>2.5049999999999999</v>
      </c>
      <c r="D381" s="9">
        <f t="shared" si="5"/>
        <v>3.7996176980632086</v>
      </c>
    </row>
    <row r="382" spans="1:4" x14ac:dyDescent="0.25">
      <c r="A382" s="10">
        <v>39173</v>
      </c>
      <c r="B382" s="20">
        <v>2.05904</v>
      </c>
      <c r="C382" s="9">
        <v>2.5550000000000002</v>
      </c>
      <c r="D382" s="9">
        <f t="shared" si="5"/>
        <v>3.8638642182764791</v>
      </c>
    </row>
    <row r="383" spans="1:4" x14ac:dyDescent="0.25">
      <c r="A383" s="10">
        <v>39203</v>
      </c>
      <c r="B383" s="20">
        <v>2.0675500000000002</v>
      </c>
      <c r="C383" s="9">
        <v>2.5670000000000002</v>
      </c>
      <c r="D383" s="9">
        <f t="shared" si="5"/>
        <v>3.8660332335372782</v>
      </c>
    </row>
    <row r="384" spans="1:4" x14ac:dyDescent="0.25">
      <c r="A384" s="10">
        <v>39234</v>
      </c>
      <c r="B384" s="20">
        <v>2.0723400000000001</v>
      </c>
      <c r="C384" s="9">
        <v>2.5609999999999999</v>
      </c>
      <c r="D384" s="9">
        <f t="shared" si="5"/>
        <v>3.8480818765260527</v>
      </c>
    </row>
    <row r="385" spans="1:4" x14ac:dyDescent="0.25">
      <c r="A385" s="10">
        <v>39264</v>
      </c>
      <c r="B385" s="20">
        <v>2.0760299999999998</v>
      </c>
      <c r="C385" s="9">
        <v>2.621</v>
      </c>
      <c r="D385" s="9">
        <f t="shared" si="5"/>
        <v>3.9312361362793409</v>
      </c>
    </row>
    <row r="386" spans="1:4" x14ac:dyDescent="0.25">
      <c r="A386" s="10">
        <v>39295</v>
      </c>
      <c r="B386" s="20">
        <v>2.07667</v>
      </c>
      <c r="C386" s="9">
        <v>2.6339999999999999</v>
      </c>
      <c r="D386" s="9">
        <f t="shared" si="5"/>
        <v>3.9495172675485271</v>
      </c>
    </row>
    <row r="387" spans="1:4" x14ac:dyDescent="0.25">
      <c r="A387" s="10">
        <v>39326</v>
      </c>
      <c r="B387" s="20">
        <v>2.0854699999999999</v>
      </c>
      <c r="C387" s="9">
        <v>2.706</v>
      </c>
      <c r="D387" s="9">
        <f t="shared" si="5"/>
        <v>4.0403555150637507</v>
      </c>
    </row>
    <row r="388" spans="1:4" x14ac:dyDescent="0.25">
      <c r="A388" s="10">
        <v>39356</v>
      </c>
      <c r="B388" s="20">
        <v>2.0918999999999999</v>
      </c>
      <c r="C388" s="9">
        <v>2.8079999999999998</v>
      </c>
      <c r="D388" s="9">
        <f t="shared" si="5"/>
        <v>4.1797655184282227</v>
      </c>
    </row>
    <row r="389" spans="1:4" x14ac:dyDescent="0.25">
      <c r="A389" s="10">
        <v>39387</v>
      </c>
      <c r="B389" s="20">
        <v>2.1083400000000001</v>
      </c>
      <c r="C389" s="9">
        <v>3.169</v>
      </c>
      <c r="D389" s="9">
        <f t="shared" si="5"/>
        <v>4.680339169204208</v>
      </c>
    </row>
    <row r="390" spans="1:4" x14ac:dyDescent="0.25">
      <c r="A390" s="10">
        <v>39417</v>
      </c>
      <c r="B390" s="20">
        <v>2.1144500000000002</v>
      </c>
      <c r="C390" s="9">
        <v>3.2469999999999999</v>
      </c>
      <c r="D390" s="9">
        <f t="shared" si="5"/>
        <v>4.7816810480266732</v>
      </c>
    </row>
    <row r="391" spans="1:4" x14ac:dyDescent="0.25">
      <c r="A391" s="10">
        <v>39448</v>
      </c>
      <c r="B391" s="20">
        <v>2.12174</v>
      </c>
      <c r="C391" s="9">
        <v>3.3370000000000002</v>
      </c>
      <c r="D391" s="9">
        <f t="shared" si="5"/>
        <v>4.8973346083874567</v>
      </c>
    </row>
    <row r="392" spans="1:4" x14ac:dyDescent="0.25">
      <c r="A392" s="10">
        <v>39479</v>
      </c>
      <c r="B392" s="20">
        <v>2.1268699999999998</v>
      </c>
      <c r="C392" s="9">
        <v>3.3380000000000001</v>
      </c>
      <c r="D392" s="9">
        <f t="shared" si="5"/>
        <v>4.8869863075787432</v>
      </c>
    </row>
    <row r="393" spans="1:4" x14ac:dyDescent="0.25">
      <c r="A393" s="10">
        <v>39508</v>
      </c>
      <c r="B393" s="20">
        <v>2.1344799999999999</v>
      </c>
      <c r="C393" s="9">
        <v>3.6989999999999998</v>
      </c>
      <c r="D393" s="9">
        <f t="shared" si="5"/>
        <v>5.3961992447809308</v>
      </c>
    </row>
    <row r="394" spans="1:4" x14ac:dyDescent="0.25">
      <c r="A394" s="10">
        <v>39539</v>
      </c>
      <c r="B394" s="20">
        <v>2.1394199999999999</v>
      </c>
      <c r="C394" s="9">
        <v>3.875</v>
      </c>
      <c r="D394" s="9">
        <f t="shared" si="5"/>
        <v>5.6398998326649279</v>
      </c>
    </row>
    <row r="395" spans="1:4" x14ac:dyDescent="0.25">
      <c r="A395" s="10">
        <v>39569</v>
      </c>
      <c r="B395" s="20">
        <v>2.1520800000000002</v>
      </c>
      <c r="C395" s="9">
        <v>4.1849999999999996</v>
      </c>
      <c r="D395" s="9">
        <f t="shared" si="5"/>
        <v>6.0552598695215778</v>
      </c>
    </row>
    <row r="396" spans="1:4" x14ac:dyDescent="0.25">
      <c r="A396" s="10">
        <v>39600</v>
      </c>
      <c r="B396" s="20">
        <v>2.1746300000000001</v>
      </c>
      <c r="C396" s="9">
        <v>4.5890000000000004</v>
      </c>
      <c r="D396" s="9">
        <f t="shared" si="5"/>
        <v>6.5709538652552393</v>
      </c>
    </row>
    <row r="397" spans="1:4" x14ac:dyDescent="0.25">
      <c r="A397" s="10">
        <v>39630</v>
      </c>
      <c r="B397" s="20">
        <v>2.1901600000000001</v>
      </c>
      <c r="C397" s="9">
        <v>4.649</v>
      </c>
      <c r="D397" s="9">
        <f t="shared" si="5"/>
        <v>6.609664848230266</v>
      </c>
    </row>
    <row r="398" spans="1:4" x14ac:dyDescent="0.25">
      <c r="A398" s="10">
        <v>39661</v>
      </c>
      <c r="B398" s="20">
        <v>2.1869000000000001</v>
      </c>
      <c r="C398" s="9">
        <v>4.2169999999999996</v>
      </c>
      <c r="D398" s="9">
        <f t="shared" si="5"/>
        <v>6.0044109982166534</v>
      </c>
    </row>
    <row r="399" spans="1:4" x14ac:dyDescent="0.25">
      <c r="A399" s="10">
        <v>39692</v>
      </c>
      <c r="B399" s="20">
        <v>2.1887699999999999</v>
      </c>
      <c r="C399" s="9">
        <v>3.952</v>
      </c>
      <c r="D399" s="9">
        <f t="shared" si="5"/>
        <v>5.6222809486606637</v>
      </c>
    </row>
    <row r="400" spans="1:4" x14ac:dyDescent="0.25">
      <c r="A400" s="10">
        <v>39722</v>
      </c>
      <c r="B400" s="20">
        <v>2.16995</v>
      </c>
      <c r="C400" s="9">
        <v>3.544</v>
      </c>
      <c r="D400" s="9">
        <f t="shared" si="5"/>
        <v>5.0855709965667408</v>
      </c>
    </row>
    <row r="401" spans="1:4" x14ac:dyDescent="0.25">
      <c r="A401" s="10">
        <v>39753</v>
      </c>
      <c r="B401" s="20">
        <v>2.1315300000000001</v>
      </c>
      <c r="C401" s="9">
        <v>3.0030000000000001</v>
      </c>
      <c r="D401" s="9">
        <f t="shared" si="5"/>
        <v>4.3869190243627818</v>
      </c>
    </row>
    <row r="402" spans="1:4" x14ac:dyDescent="0.25">
      <c r="A402" s="10">
        <v>39783</v>
      </c>
      <c r="B402" s="20">
        <v>2.1139800000000002</v>
      </c>
      <c r="C402" s="9">
        <v>2.637</v>
      </c>
      <c r="D402" s="9">
        <f t="shared" si="5"/>
        <v>3.8842304714330314</v>
      </c>
    </row>
    <row r="403" spans="1:4" x14ac:dyDescent="0.25">
      <c r="A403" s="10">
        <v>39814</v>
      </c>
      <c r="B403" s="20">
        <v>2.1193300000000002</v>
      </c>
      <c r="C403" s="9">
        <v>2.5089999999999999</v>
      </c>
      <c r="D403" s="9">
        <f t="shared" si="5"/>
        <v>3.6863605592333424</v>
      </c>
    </row>
    <row r="404" spans="1:4" x14ac:dyDescent="0.25">
      <c r="A404" s="10">
        <v>39845</v>
      </c>
      <c r="B404" s="20">
        <v>2.1270500000000001</v>
      </c>
      <c r="C404" s="9">
        <v>2.4510000000000001</v>
      </c>
      <c r="D404" s="9">
        <f t="shared" si="5"/>
        <v>3.588073640017865</v>
      </c>
    </row>
    <row r="405" spans="1:4" x14ac:dyDescent="0.25">
      <c r="A405" s="10">
        <v>39873</v>
      </c>
      <c r="B405" s="20">
        <v>2.1249500000000001</v>
      </c>
      <c r="C405" s="9">
        <v>2.319</v>
      </c>
      <c r="D405" s="9">
        <f t="shared" si="5"/>
        <v>3.3981908675498245</v>
      </c>
    </row>
    <row r="406" spans="1:4" x14ac:dyDescent="0.25">
      <c r="A406" s="10">
        <v>39904</v>
      </c>
      <c r="B406" s="20">
        <v>2.1270899999999999</v>
      </c>
      <c r="C406" s="9">
        <v>2.3540000000000001</v>
      </c>
      <c r="D406" s="9">
        <f t="shared" si="5"/>
        <v>3.4460083701206816</v>
      </c>
    </row>
    <row r="407" spans="1:4" x14ac:dyDescent="0.25">
      <c r="A407" s="10">
        <v>39934</v>
      </c>
      <c r="B407" s="20">
        <v>2.13022</v>
      </c>
      <c r="C407" s="9">
        <v>2.3439999999999999</v>
      </c>
      <c r="D407" s="9">
        <f t="shared" si="5"/>
        <v>3.4263276018439406</v>
      </c>
    </row>
    <row r="408" spans="1:4" x14ac:dyDescent="0.25">
      <c r="A408" s="10">
        <v>39965</v>
      </c>
      <c r="B408" s="20">
        <v>2.1478999999999999</v>
      </c>
      <c r="C408" s="9">
        <v>2.4489999999999998</v>
      </c>
      <c r="D408" s="9">
        <f t="shared" si="5"/>
        <v>3.5503442264537455</v>
      </c>
    </row>
    <row r="409" spans="1:4" x14ac:dyDescent="0.25">
      <c r="A409" s="10">
        <v>39995</v>
      </c>
      <c r="B409" s="20">
        <v>2.1472600000000002</v>
      </c>
      <c r="C409" s="9">
        <v>2.452</v>
      </c>
      <c r="D409" s="9">
        <f t="shared" si="5"/>
        <v>3.5557528534038725</v>
      </c>
    </row>
    <row r="410" spans="1:4" x14ac:dyDescent="0.25">
      <c r="A410" s="10">
        <v>40026</v>
      </c>
      <c r="B410" s="20">
        <v>2.1544500000000002</v>
      </c>
      <c r="C410" s="9">
        <v>2.5590000000000002</v>
      </c>
      <c r="D410" s="9">
        <f t="shared" si="5"/>
        <v>3.6985338828935457</v>
      </c>
    </row>
    <row r="411" spans="1:4" x14ac:dyDescent="0.25">
      <c r="A411" s="10">
        <v>40057</v>
      </c>
      <c r="B411" s="20">
        <v>2.1586099999999999</v>
      </c>
      <c r="C411" s="9">
        <v>2.5529999999999999</v>
      </c>
      <c r="D411" s="9">
        <f t="shared" si="5"/>
        <v>3.6827510796299472</v>
      </c>
    </row>
    <row r="412" spans="1:4" x14ac:dyDescent="0.25">
      <c r="A412" s="10">
        <v>40087</v>
      </c>
      <c r="B412" s="20">
        <v>2.1650900000000002</v>
      </c>
      <c r="C412" s="9">
        <v>2.6030000000000002</v>
      </c>
      <c r="D412" s="9">
        <f t="shared" si="5"/>
        <v>3.7436388824483049</v>
      </c>
    </row>
    <row r="413" spans="1:4" x14ac:dyDescent="0.25">
      <c r="A413" s="10">
        <v>40118</v>
      </c>
      <c r="B413" s="20">
        <v>2.1723400000000002</v>
      </c>
      <c r="C413" s="9">
        <v>2.79</v>
      </c>
      <c r="D413" s="9">
        <f t="shared" si="5"/>
        <v>3.9991909369619858</v>
      </c>
    </row>
    <row r="414" spans="1:4" x14ac:dyDescent="0.25">
      <c r="A414" s="10">
        <v>40148</v>
      </c>
      <c r="B414" s="20">
        <v>2.17347</v>
      </c>
      <c r="C414" s="9">
        <v>2.7879999999999998</v>
      </c>
      <c r="D414" s="9">
        <f t="shared" si="5"/>
        <v>3.9942464207005384</v>
      </c>
    </row>
    <row r="415" spans="1:4" x14ac:dyDescent="0.25">
      <c r="A415" s="10">
        <v>40179</v>
      </c>
      <c r="B415" s="20">
        <v>2.1748799999999999</v>
      </c>
      <c r="C415" s="9">
        <v>2.9670000000000001</v>
      </c>
      <c r="D415" s="9">
        <f t="shared" si="5"/>
        <v>4.247936167512691</v>
      </c>
    </row>
    <row r="416" spans="1:4" x14ac:dyDescent="0.25">
      <c r="A416" s="10">
        <v>40210</v>
      </c>
      <c r="B416" s="20">
        <v>2.1728100000000001</v>
      </c>
      <c r="C416" s="9">
        <v>2.89</v>
      </c>
      <c r="D416" s="9">
        <f t="shared" si="5"/>
        <v>4.1416350440213359</v>
      </c>
    </row>
    <row r="417" spans="1:4" x14ac:dyDescent="0.25">
      <c r="A417" s="10">
        <v>40238</v>
      </c>
      <c r="B417" s="20">
        <v>2.17353</v>
      </c>
      <c r="C417" s="9">
        <v>2.9079999999999999</v>
      </c>
      <c r="D417" s="9">
        <f t="shared" si="5"/>
        <v>4.1660501985249807</v>
      </c>
    </row>
    <row r="418" spans="1:4" x14ac:dyDescent="0.25">
      <c r="A418" s="10">
        <v>40269</v>
      </c>
      <c r="B418" s="20">
        <v>2.1740300000000001</v>
      </c>
      <c r="C418" s="9">
        <v>2.9809999999999999</v>
      </c>
      <c r="D418" s="9">
        <f t="shared" si="5"/>
        <v>4.2696490462413124</v>
      </c>
    </row>
    <row r="419" spans="1:4" x14ac:dyDescent="0.25">
      <c r="A419" s="10">
        <v>40299</v>
      </c>
      <c r="B419" s="20">
        <v>2.1728999999999998</v>
      </c>
      <c r="C419" s="9">
        <v>2.9129999999999998</v>
      </c>
      <c r="D419" s="9">
        <f t="shared" si="5"/>
        <v>4.1744232445119431</v>
      </c>
    </row>
    <row r="420" spans="1:4" x14ac:dyDescent="0.25">
      <c r="A420" s="10">
        <v>40330</v>
      </c>
      <c r="B420" s="20">
        <v>2.1719900000000001</v>
      </c>
      <c r="C420" s="9">
        <v>2.8279999999999998</v>
      </c>
      <c r="D420" s="9">
        <f t="shared" si="5"/>
        <v>4.0543134213325098</v>
      </c>
    </row>
    <row r="421" spans="1:4" x14ac:dyDescent="0.25">
      <c r="A421" s="10">
        <v>40360</v>
      </c>
      <c r="B421" s="20">
        <v>2.17605</v>
      </c>
      <c r="C421" s="9">
        <v>2.8</v>
      </c>
      <c r="D421" s="9">
        <f t="shared" si="5"/>
        <v>4.0066821993979911</v>
      </c>
    </row>
    <row r="422" spans="1:4" x14ac:dyDescent="0.25">
      <c r="A422" s="10">
        <v>40391</v>
      </c>
      <c r="B422" s="20">
        <v>2.17923</v>
      </c>
      <c r="C422" s="9">
        <v>2.8140000000000001</v>
      </c>
      <c r="D422" s="9">
        <f t="shared" si="5"/>
        <v>4.0208397020966125</v>
      </c>
    </row>
    <row r="423" spans="1:4" x14ac:dyDescent="0.25">
      <c r="A423" s="10">
        <v>40422</v>
      </c>
      <c r="B423" s="20">
        <v>2.18275</v>
      </c>
      <c r="C423" s="9">
        <v>2.83</v>
      </c>
      <c r="D423" s="9">
        <f t="shared" si="5"/>
        <v>4.037180565800023</v>
      </c>
    </row>
    <row r="424" spans="1:4" x14ac:dyDescent="0.25">
      <c r="A424" s="10">
        <v>40452</v>
      </c>
      <c r="B424" s="20">
        <v>2.19035</v>
      </c>
      <c r="C424" s="9">
        <v>2.9359999999999999</v>
      </c>
      <c r="D424" s="9">
        <f t="shared" si="5"/>
        <v>4.1738637642385923</v>
      </c>
    </row>
    <row r="425" spans="1:4" x14ac:dyDescent="0.25">
      <c r="A425" s="10">
        <v>40483</v>
      </c>
      <c r="B425" s="20">
        <v>2.1959</v>
      </c>
      <c r="C425" s="9">
        <v>3.044</v>
      </c>
      <c r="D425" s="9">
        <f t="shared" ref="D425:D488" si="6">C425*$B$607/B425</f>
        <v>4.316461033744706</v>
      </c>
    </row>
    <row r="426" spans="1:4" x14ac:dyDescent="0.25">
      <c r="A426" s="10">
        <v>40513</v>
      </c>
      <c r="B426" s="20">
        <v>2.20472</v>
      </c>
      <c r="C426" s="9">
        <v>3.1930000000000001</v>
      </c>
      <c r="D426" s="9">
        <f t="shared" si="6"/>
        <v>4.5096331271091117</v>
      </c>
    </row>
    <row r="427" spans="1:4" x14ac:dyDescent="0.25">
      <c r="A427" s="10">
        <v>40544</v>
      </c>
      <c r="B427" s="20">
        <v>2.2118699999999998</v>
      </c>
      <c r="C427" s="9">
        <v>3.415</v>
      </c>
      <c r="D427" s="9">
        <f t="shared" si="6"/>
        <v>4.8075836012062192</v>
      </c>
    </row>
    <row r="428" spans="1:4" x14ac:dyDescent="0.25">
      <c r="A428" s="10">
        <v>40575</v>
      </c>
      <c r="B428" s="20">
        <v>2.2189800000000002</v>
      </c>
      <c r="C428" s="9">
        <v>3.6070000000000002</v>
      </c>
      <c r="D428" s="9">
        <f t="shared" si="6"/>
        <v>5.0616077891643911</v>
      </c>
    </row>
    <row r="429" spans="1:4" x14ac:dyDescent="0.25">
      <c r="A429" s="10">
        <v>40603</v>
      </c>
      <c r="B429" s="20">
        <v>2.2304599999999999</v>
      </c>
      <c r="C429" s="9">
        <v>3.827</v>
      </c>
      <c r="D429" s="9">
        <f t="shared" si="6"/>
        <v>5.3426873254844294</v>
      </c>
    </row>
    <row r="430" spans="1:4" x14ac:dyDescent="0.25">
      <c r="A430" s="10">
        <v>40634</v>
      </c>
      <c r="B430" s="20">
        <v>2.2409300000000001</v>
      </c>
      <c r="C430" s="9">
        <v>3.9750000000000001</v>
      </c>
      <c r="D430" s="9">
        <f t="shared" si="6"/>
        <v>5.5233756074486928</v>
      </c>
    </row>
    <row r="431" spans="1:4" x14ac:dyDescent="0.25">
      <c r="A431" s="10">
        <v>40664</v>
      </c>
      <c r="B431" s="20">
        <v>2.2480600000000002</v>
      </c>
      <c r="C431" s="9">
        <v>3.9140000000000001</v>
      </c>
      <c r="D431" s="9">
        <f t="shared" si="6"/>
        <v>5.4213651343825342</v>
      </c>
    </row>
    <row r="432" spans="1:4" x14ac:dyDescent="0.25">
      <c r="A432" s="10">
        <v>40695</v>
      </c>
      <c r="B432" s="20">
        <v>2.2480600000000002</v>
      </c>
      <c r="C432" s="9">
        <v>3.8239999999999998</v>
      </c>
      <c r="D432" s="9">
        <f t="shared" si="6"/>
        <v>5.2967042089623932</v>
      </c>
    </row>
    <row r="433" spans="1:4" x14ac:dyDescent="0.25">
      <c r="A433" s="10">
        <v>40725</v>
      </c>
      <c r="B433" s="20">
        <v>2.2539500000000001</v>
      </c>
      <c r="C433" s="9">
        <v>3.6890000000000001</v>
      </c>
      <c r="D433" s="9">
        <f t="shared" si="6"/>
        <v>5.0963601694802456</v>
      </c>
    </row>
    <row r="434" spans="1:4" x14ac:dyDescent="0.25">
      <c r="A434" s="10">
        <v>40756</v>
      </c>
      <c r="B434" s="20">
        <v>2.2610600000000001</v>
      </c>
      <c r="C434" s="9">
        <v>3.6709999999999998</v>
      </c>
      <c r="D434" s="9">
        <f t="shared" si="6"/>
        <v>5.0555456095813467</v>
      </c>
    </row>
    <row r="435" spans="1:4" x14ac:dyDescent="0.25">
      <c r="A435" s="10">
        <v>40787</v>
      </c>
      <c r="B435" s="20">
        <v>2.2659699999999998</v>
      </c>
      <c r="C435" s="9">
        <v>3.6539999999999999</v>
      </c>
      <c r="D435" s="9">
        <f t="shared" si="6"/>
        <v>5.0212300886596033</v>
      </c>
    </row>
    <row r="436" spans="1:4" x14ac:dyDescent="0.25">
      <c r="A436" s="10">
        <v>40817</v>
      </c>
      <c r="B436" s="20">
        <v>2.2675000000000001</v>
      </c>
      <c r="C436" s="9">
        <v>3.6419999999999999</v>
      </c>
      <c r="D436" s="9">
        <f t="shared" si="6"/>
        <v>5.0013630482910685</v>
      </c>
    </row>
    <row r="437" spans="1:4" x14ac:dyDescent="0.25">
      <c r="A437" s="10">
        <v>40848</v>
      </c>
      <c r="B437" s="20">
        <v>2.27169</v>
      </c>
      <c r="C437" s="9">
        <v>3.6819999999999999</v>
      </c>
      <c r="D437" s="9">
        <f t="shared" si="6"/>
        <v>5.0469668625560713</v>
      </c>
    </row>
    <row r="438" spans="1:4" x14ac:dyDescent="0.25">
      <c r="A438" s="10">
        <v>40878</v>
      </c>
      <c r="B438" s="20">
        <v>2.27223</v>
      </c>
      <c r="C438" s="9">
        <v>3.6459999999999999</v>
      </c>
      <c r="D438" s="9">
        <f t="shared" si="6"/>
        <v>4.9964334842863618</v>
      </c>
    </row>
    <row r="439" spans="1:4" x14ac:dyDescent="0.25">
      <c r="A439" s="10">
        <v>40909</v>
      </c>
      <c r="B439" s="20">
        <v>2.2784200000000001</v>
      </c>
      <c r="C439" s="9">
        <v>3.6970000000000001</v>
      </c>
      <c r="D439" s="9">
        <f t="shared" si="6"/>
        <v>5.0525590944601957</v>
      </c>
    </row>
    <row r="440" spans="1:4" x14ac:dyDescent="0.25">
      <c r="A440" s="10">
        <v>40940</v>
      </c>
      <c r="B440" s="20">
        <v>2.28329</v>
      </c>
      <c r="C440" s="9">
        <v>3.8039999999999998</v>
      </c>
      <c r="D440" s="9">
        <f t="shared" si="6"/>
        <v>5.1877037713124476</v>
      </c>
    </row>
    <row r="441" spans="1:4" x14ac:dyDescent="0.25">
      <c r="A441" s="10">
        <v>40969</v>
      </c>
      <c r="B441" s="20">
        <v>2.2880699999999998</v>
      </c>
      <c r="C441" s="9">
        <v>3.9089999999999998</v>
      </c>
      <c r="D441" s="9">
        <f t="shared" si="6"/>
        <v>5.3197607258519195</v>
      </c>
    </row>
    <row r="442" spans="1:4" x14ac:dyDescent="0.25">
      <c r="A442" s="10">
        <v>41000</v>
      </c>
      <c r="B442" s="20">
        <v>2.2918699999999999</v>
      </c>
      <c r="C442" s="9">
        <v>3.8580000000000001</v>
      </c>
      <c r="D442" s="9">
        <f t="shared" si="6"/>
        <v>5.2416495211333975</v>
      </c>
    </row>
    <row r="443" spans="1:4" x14ac:dyDescent="0.25">
      <c r="A443" s="10">
        <v>41030</v>
      </c>
      <c r="B443" s="20">
        <v>2.2871299999999999</v>
      </c>
      <c r="C443" s="9">
        <v>3.7490000000000001</v>
      </c>
      <c r="D443" s="9">
        <f t="shared" si="6"/>
        <v>5.1041135239361122</v>
      </c>
    </row>
    <row r="444" spans="1:4" x14ac:dyDescent="0.25">
      <c r="A444" s="10">
        <v>41061</v>
      </c>
      <c r="B444" s="20">
        <v>2.2852399999999999</v>
      </c>
      <c r="C444" s="9">
        <v>3.5129999999999999</v>
      </c>
      <c r="D444" s="9">
        <f t="shared" si="6"/>
        <v>4.7867645708984607</v>
      </c>
    </row>
    <row r="445" spans="1:4" x14ac:dyDescent="0.25">
      <c r="A445" s="10">
        <v>41091</v>
      </c>
      <c r="B445" s="20">
        <v>2.2858999999999998</v>
      </c>
      <c r="C445" s="9">
        <v>3.492</v>
      </c>
      <c r="D445" s="9">
        <f t="shared" si="6"/>
        <v>4.7567764609125511</v>
      </c>
    </row>
    <row r="446" spans="1:4" x14ac:dyDescent="0.25">
      <c r="A446" s="10">
        <v>41122</v>
      </c>
      <c r="B446" s="20">
        <v>2.2991799999999998</v>
      </c>
      <c r="C446" s="9">
        <v>3.66</v>
      </c>
      <c r="D446" s="9">
        <f t="shared" si="6"/>
        <v>4.9568279821501591</v>
      </c>
    </row>
    <row r="447" spans="1:4" x14ac:dyDescent="0.25">
      <c r="A447" s="10">
        <v>41153</v>
      </c>
      <c r="B447" s="20">
        <v>2.3101500000000001</v>
      </c>
      <c r="C447" s="9">
        <v>3.8170000000000002</v>
      </c>
      <c r="D447" s="9">
        <f t="shared" si="6"/>
        <v>5.1449092102244443</v>
      </c>
    </row>
    <row r="448" spans="1:4" x14ac:dyDescent="0.25">
      <c r="A448" s="10">
        <v>41183</v>
      </c>
      <c r="B448" s="20">
        <v>2.3163800000000001</v>
      </c>
      <c r="C448" s="9">
        <v>3.847</v>
      </c>
      <c r="D448" s="9">
        <f t="shared" si="6"/>
        <v>5.1713998100484373</v>
      </c>
    </row>
    <row r="449" spans="1:4" x14ac:dyDescent="0.25">
      <c r="A449" s="10">
        <v>41214</v>
      </c>
      <c r="B449" s="20">
        <v>2.3124899999999999</v>
      </c>
      <c r="C449" s="9">
        <v>3.847</v>
      </c>
      <c r="D449" s="9">
        <f t="shared" si="6"/>
        <v>5.1800989807523488</v>
      </c>
    </row>
    <row r="450" spans="1:4" x14ac:dyDescent="0.25">
      <c r="A450" s="10">
        <v>41244</v>
      </c>
      <c r="B450" s="20">
        <v>2.3122099999999999</v>
      </c>
      <c r="C450" s="9">
        <v>3.8439999999999999</v>
      </c>
      <c r="D450" s="9">
        <f t="shared" si="6"/>
        <v>5.1766861937280781</v>
      </c>
    </row>
    <row r="451" spans="1:4" x14ac:dyDescent="0.25">
      <c r="A451" s="10">
        <v>41275</v>
      </c>
      <c r="B451" s="20">
        <v>2.3167900000000001</v>
      </c>
      <c r="C451" s="9">
        <v>3.8410000000000002</v>
      </c>
      <c r="D451" s="9">
        <f t="shared" si="6"/>
        <v>5.1624204507098179</v>
      </c>
    </row>
    <row r="452" spans="1:4" x14ac:dyDescent="0.25">
      <c r="A452" s="10">
        <v>41306</v>
      </c>
      <c r="B452" s="20">
        <v>2.3293699999999999</v>
      </c>
      <c r="C452" s="9">
        <v>3.9649999999999999</v>
      </c>
      <c r="D452" s="9">
        <f t="shared" si="6"/>
        <v>5.3002999695196555</v>
      </c>
    </row>
    <row r="453" spans="1:4" x14ac:dyDescent="0.25">
      <c r="A453" s="10">
        <v>41334</v>
      </c>
      <c r="B453" s="20">
        <v>2.3228200000000001</v>
      </c>
      <c r="C453" s="9">
        <v>3.879</v>
      </c>
      <c r="D453" s="9">
        <f t="shared" si="6"/>
        <v>5.1999594647884901</v>
      </c>
    </row>
    <row r="454" spans="1:4" x14ac:dyDescent="0.25">
      <c r="A454" s="10">
        <v>41365</v>
      </c>
      <c r="B454" s="20">
        <v>2.3179699999999999</v>
      </c>
      <c r="C454" s="9">
        <v>3.7010000000000001</v>
      </c>
      <c r="D454" s="9">
        <f t="shared" si="6"/>
        <v>4.9717239808970781</v>
      </c>
    </row>
    <row r="455" spans="1:4" x14ac:dyDescent="0.25">
      <c r="A455" s="10">
        <v>41395</v>
      </c>
      <c r="B455" s="20">
        <v>2.3189299999999999</v>
      </c>
      <c r="C455" s="9">
        <v>3.5990000000000002</v>
      </c>
      <c r="D455" s="9">
        <f t="shared" si="6"/>
        <v>4.8327011871854699</v>
      </c>
    </row>
    <row r="456" spans="1:4" x14ac:dyDescent="0.25">
      <c r="A456" s="10">
        <v>41426</v>
      </c>
      <c r="B456" s="20">
        <v>2.3244500000000001</v>
      </c>
      <c r="C456" s="9">
        <v>3.569</v>
      </c>
      <c r="D456" s="9">
        <f t="shared" si="6"/>
        <v>4.7810366684592047</v>
      </c>
    </row>
    <row r="457" spans="1:4" x14ac:dyDescent="0.25">
      <c r="A457" s="10">
        <v>41456</v>
      </c>
      <c r="B457" s="20">
        <v>2.3290000000000002</v>
      </c>
      <c r="C457" s="9">
        <v>3.6040000000000001</v>
      </c>
      <c r="D457" s="9">
        <f t="shared" si="6"/>
        <v>4.8184907445255476</v>
      </c>
    </row>
    <row r="458" spans="1:4" x14ac:dyDescent="0.25">
      <c r="A458" s="10">
        <v>41487</v>
      </c>
      <c r="B458" s="20">
        <v>2.3345600000000002</v>
      </c>
      <c r="C458" s="9">
        <v>3.6509999999999998</v>
      </c>
      <c r="D458" s="9">
        <f t="shared" si="6"/>
        <v>4.8697035998218077</v>
      </c>
    </row>
    <row r="459" spans="1:4" x14ac:dyDescent="0.25">
      <c r="A459" s="10">
        <v>41518</v>
      </c>
      <c r="B459" s="20">
        <v>2.3354400000000002</v>
      </c>
      <c r="C459" s="9">
        <v>3.694</v>
      </c>
      <c r="D459" s="9">
        <f t="shared" si="6"/>
        <v>4.9252004692905826</v>
      </c>
    </row>
    <row r="460" spans="1:4" x14ac:dyDescent="0.25">
      <c r="A460" s="10">
        <v>41548</v>
      </c>
      <c r="B460" s="20">
        <v>2.3366899999999999</v>
      </c>
      <c r="C460" s="9">
        <v>3.6840000000000002</v>
      </c>
      <c r="D460" s="9">
        <f t="shared" si="6"/>
        <v>4.9092399180036717</v>
      </c>
    </row>
    <row r="461" spans="1:4" x14ac:dyDescent="0.25">
      <c r="A461" s="10">
        <v>41579</v>
      </c>
      <c r="B461" s="20">
        <v>2.3410000000000002</v>
      </c>
      <c r="C461" s="9">
        <v>3.6829999999999998</v>
      </c>
      <c r="D461" s="9">
        <f t="shared" si="6"/>
        <v>4.898871417343015</v>
      </c>
    </row>
    <row r="462" spans="1:4" x14ac:dyDescent="0.25">
      <c r="A462" s="10">
        <v>41609</v>
      </c>
      <c r="B462" s="20">
        <v>2.3471899999999999</v>
      </c>
      <c r="C462" s="9">
        <v>3.7719999999999998</v>
      </c>
      <c r="D462" s="9">
        <f t="shared" si="6"/>
        <v>5.0040215713257128</v>
      </c>
    </row>
    <row r="463" spans="1:4" x14ac:dyDescent="0.25">
      <c r="A463" s="10">
        <v>41640</v>
      </c>
      <c r="B463" s="20">
        <v>2.3528799999999999</v>
      </c>
      <c r="C463" s="9">
        <v>3.9039999999999999</v>
      </c>
      <c r="D463" s="9">
        <f t="shared" si="6"/>
        <v>5.1666110230866007</v>
      </c>
    </row>
    <row r="464" spans="1:4" x14ac:dyDescent="0.25">
      <c r="A464" s="10">
        <v>41671</v>
      </c>
      <c r="B464" s="20">
        <v>2.35547</v>
      </c>
      <c r="C464" s="9">
        <v>4.0720000000000001</v>
      </c>
      <c r="D464" s="9">
        <f t="shared" si="6"/>
        <v>5.3830191817344311</v>
      </c>
    </row>
    <row r="465" spans="1:4" x14ac:dyDescent="0.25">
      <c r="A465" s="10">
        <v>41699</v>
      </c>
      <c r="B465" s="20">
        <v>2.3602799999999999</v>
      </c>
      <c r="C465" s="9">
        <v>3.952</v>
      </c>
      <c r="D465" s="9">
        <f t="shared" si="6"/>
        <v>5.2137372989645296</v>
      </c>
    </row>
    <row r="466" spans="1:4" x14ac:dyDescent="0.25">
      <c r="A466" s="10">
        <v>41730</v>
      </c>
      <c r="B466" s="20">
        <v>2.3646799999999999</v>
      </c>
      <c r="C466" s="9">
        <v>3.83</v>
      </c>
      <c r="D466" s="9">
        <f t="shared" si="6"/>
        <v>5.0433851007324462</v>
      </c>
    </row>
    <row r="467" spans="1:4" x14ac:dyDescent="0.25">
      <c r="A467" s="10">
        <v>41760</v>
      </c>
      <c r="B467" s="20">
        <v>2.3691800000000001</v>
      </c>
      <c r="C467" s="9">
        <v>3.8149999999999999</v>
      </c>
      <c r="D467" s="9">
        <f t="shared" si="6"/>
        <v>5.0140910948091744</v>
      </c>
    </row>
    <row r="468" spans="1:4" x14ac:dyDescent="0.25">
      <c r="A468" s="10">
        <v>41791</v>
      </c>
      <c r="B468" s="20">
        <v>2.3723100000000001</v>
      </c>
      <c r="C468" s="9">
        <v>3.7789999999999999</v>
      </c>
      <c r="D468" s="9">
        <f t="shared" si="6"/>
        <v>4.9602228393422436</v>
      </c>
    </row>
    <row r="469" spans="1:4" x14ac:dyDescent="0.25">
      <c r="A469" s="10">
        <v>41821</v>
      </c>
      <c r="B469" s="20">
        <v>2.3749799999999999</v>
      </c>
      <c r="C469" s="9">
        <v>3.7530000000000001</v>
      </c>
      <c r="D469" s="9">
        <f t="shared" si="6"/>
        <v>4.9205578606977749</v>
      </c>
    </row>
    <row r="470" spans="1:4" x14ac:dyDescent="0.25">
      <c r="A470" s="10">
        <v>41852</v>
      </c>
      <c r="B470" s="20">
        <v>2.3746</v>
      </c>
      <c r="C470" s="9">
        <v>3.7050000000000001</v>
      </c>
      <c r="D470" s="9">
        <f t="shared" si="6"/>
        <v>4.8584024172492208</v>
      </c>
    </row>
    <row r="471" spans="1:4" x14ac:dyDescent="0.25">
      <c r="A471" s="10">
        <v>41883</v>
      </c>
      <c r="B471" s="20">
        <v>2.3747699999999998</v>
      </c>
      <c r="C471" s="9">
        <v>3.6419999999999999</v>
      </c>
      <c r="D471" s="9">
        <f t="shared" si="6"/>
        <v>4.7754480273879159</v>
      </c>
    </row>
    <row r="472" spans="1:4" x14ac:dyDescent="0.25">
      <c r="A472" s="10">
        <v>41913</v>
      </c>
      <c r="B472" s="20">
        <v>2.3742999999999999</v>
      </c>
      <c r="C472" s="9">
        <v>3.5150000000000001</v>
      </c>
      <c r="D472" s="9">
        <f t="shared" si="6"/>
        <v>4.609835968495978</v>
      </c>
    </row>
    <row r="473" spans="1:4" x14ac:dyDescent="0.25">
      <c r="A473" s="10">
        <v>41944</v>
      </c>
      <c r="B473" s="20">
        <v>2.3698299999999999</v>
      </c>
      <c r="C473" s="9">
        <v>3.3839999999999999</v>
      </c>
      <c r="D473" s="9">
        <f t="shared" si="6"/>
        <v>4.4464037606073008</v>
      </c>
    </row>
    <row r="474" spans="1:4" x14ac:dyDescent="0.25">
      <c r="A474" s="10">
        <v>41974</v>
      </c>
      <c r="B474" s="20">
        <v>2.36252</v>
      </c>
      <c r="C474" s="9">
        <v>3.1379999999999999</v>
      </c>
      <c r="D474" s="9">
        <f t="shared" si="6"/>
        <v>4.1359300103279555</v>
      </c>
    </row>
    <row r="475" spans="1:4" x14ac:dyDescent="0.25">
      <c r="A475" s="10">
        <v>42005</v>
      </c>
      <c r="B475" s="20">
        <v>2.3474699999999999</v>
      </c>
      <c r="C475" s="9">
        <v>2.8109999999999999</v>
      </c>
      <c r="D475" s="9">
        <f t="shared" si="6"/>
        <v>3.7286921647560991</v>
      </c>
    </row>
    <row r="476" spans="1:4" x14ac:dyDescent="0.25">
      <c r="A476" s="10">
        <v>42036</v>
      </c>
      <c r="B476" s="20">
        <v>2.3534199999999998</v>
      </c>
      <c r="C476" s="9">
        <v>2.8639999999999999</v>
      </c>
      <c r="D476" s="9">
        <f t="shared" si="6"/>
        <v>3.7893900383272006</v>
      </c>
    </row>
    <row r="477" spans="1:4" x14ac:dyDescent="0.25">
      <c r="A477" s="10">
        <v>42064</v>
      </c>
      <c r="B477" s="20">
        <v>2.3597600000000001</v>
      </c>
      <c r="C477" s="9">
        <v>3.0190000000000001</v>
      </c>
      <c r="D477" s="9">
        <f t="shared" si="6"/>
        <v>3.9837402464657421</v>
      </c>
    </row>
    <row r="478" spans="1:4" x14ac:dyDescent="0.25">
      <c r="A478" s="10">
        <v>42095</v>
      </c>
      <c r="B478" s="20">
        <v>2.3622200000000002</v>
      </c>
      <c r="C478" s="9">
        <v>2.7549999999999999</v>
      </c>
      <c r="D478" s="9">
        <f t="shared" si="6"/>
        <v>3.6315915452413403</v>
      </c>
    </row>
    <row r="479" spans="1:4" x14ac:dyDescent="0.25">
      <c r="A479" s="10">
        <v>42125</v>
      </c>
      <c r="B479" s="20">
        <v>2.3700100000000002</v>
      </c>
      <c r="C479" s="9">
        <v>2.7879999999999998</v>
      </c>
      <c r="D479" s="9">
        <f t="shared" si="6"/>
        <v>3.6630118725237439</v>
      </c>
    </row>
    <row r="480" spans="1:4" x14ac:dyDescent="0.25">
      <c r="A480" s="10">
        <v>42156</v>
      </c>
      <c r="B480" s="20">
        <v>2.3765700000000001</v>
      </c>
      <c r="C480" s="9">
        <v>2.7429999999999999</v>
      </c>
      <c r="D480" s="9">
        <f t="shared" si="6"/>
        <v>3.5939409097985751</v>
      </c>
    </row>
    <row r="481" spans="1:4" x14ac:dyDescent="0.25">
      <c r="A481" s="10">
        <v>42186</v>
      </c>
      <c r="B481" s="20">
        <v>2.3803399999999999</v>
      </c>
      <c r="C481" s="9">
        <v>2.6509999999999998</v>
      </c>
      <c r="D481" s="9">
        <f t="shared" si="6"/>
        <v>3.4678992228001042</v>
      </c>
    </row>
    <row r="482" spans="1:4" x14ac:dyDescent="0.25">
      <c r="A482" s="10">
        <v>42217</v>
      </c>
      <c r="B482" s="20">
        <v>2.3803299999999998</v>
      </c>
      <c r="C482" s="9">
        <v>2.4369999999999998</v>
      </c>
      <c r="D482" s="9">
        <f t="shared" si="6"/>
        <v>3.1879690345456302</v>
      </c>
    </row>
    <row r="483" spans="1:4" x14ac:dyDescent="0.25">
      <c r="A483" s="10">
        <v>42248</v>
      </c>
      <c r="B483" s="20">
        <v>2.3749799999999999</v>
      </c>
      <c r="C483" s="9">
        <v>2.3759999999999999</v>
      </c>
      <c r="D483" s="9">
        <f t="shared" si="6"/>
        <v>3.1151733218806053</v>
      </c>
    </row>
    <row r="484" spans="1:4" x14ac:dyDescent="0.25">
      <c r="A484" s="10">
        <v>42278</v>
      </c>
      <c r="B484" s="20">
        <v>2.3773300000000002</v>
      </c>
      <c r="C484" s="9">
        <v>2.35</v>
      </c>
      <c r="D484" s="9">
        <f t="shared" si="6"/>
        <v>3.0780390606268373</v>
      </c>
    </row>
    <row r="485" spans="1:4" x14ac:dyDescent="0.25">
      <c r="A485" s="10">
        <v>42309</v>
      </c>
      <c r="B485" s="20">
        <v>2.3801700000000001</v>
      </c>
      <c r="C485" s="9">
        <v>2.302</v>
      </c>
      <c r="D485" s="9">
        <f t="shared" si="6"/>
        <v>3.0115708004050128</v>
      </c>
    </row>
    <row r="486" spans="1:4" x14ac:dyDescent="0.25">
      <c r="A486" s="10">
        <v>42339</v>
      </c>
      <c r="B486" s="20">
        <v>2.3776099999999998</v>
      </c>
      <c r="C486" s="9">
        <v>2.1139999999999999</v>
      </c>
      <c r="D486" s="9">
        <f t="shared" si="6"/>
        <v>2.7685992673314801</v>
      </c>
    </row>
    <row r="487" spans="1:4" x14ac:dyDescent="0.25">
      <c r="A487" s="10">
        <v>42370</v>
      </c>
      <c r="B487" s="20">
        <v>2.3765200000000002</v>
      </c>
      <c r="C487" s="9">
        <v>1.97</v>
      </c>
      <c r="D487" s="9">
        <f t="shared" si="6"/>
        <v>2.5811930553919176</v>
      </c>
    </row>
    <row r="488" spans="1:4" x14ac:dyDescent="0.25">
      <c r="A488" s="10">
        <v>42401</v>
      </c>
      <c r="B488" s="20">
        <v>2.3733599999999999</v>
      </c>
      <c r="C488" s="9">
        <v>1.923</v>
      </c>
      <c r="D488" s="9">
        <f t="shared" si="6"/>
        <v>2.522966017797553</v>
      </c>
    </row>
    <row r="489" spans="1:4" x14ac:dyDescent="0.25">
      <c r="A489" s="10">
        <v>42430</v>
      </c>
      <c r="B489" s="20">
        <v>2.3807999999999998</v>
      </c>
      <c r="C489" s="9">
        <v>1.9470000000000001</v>
      </c>
      <c r="D489" s="9">
        <f t="shared" ref="D489:D522" si="7">C489*$B$607/B489</f>
        <v>2.5464712247983874</v>
      </c>
    </row>
    <row r="490" spans="1:4" x14ac:dyDescent="0.25">
      <c r="A490" s="10">
        <v>42461</v>
      </c>
      <c r="B490" s="20">
        <v>2.38992</v>
      </c>
      <c r="C490" s="9">
        <v>1.9890000000000001</v>
      </c>
      <c r="D490" s="9">
        <f t="shared" si="7"/>
        <v>2.5914757832898174</v>
      </c>
    </row>
    <row r="491" spans="1:4" x14ac:dyDescent="0.25">
      <c r="A491" s="10">
        <v>42491</v>
      </c>
      <c r="B491" s="20">
        <v>2.3955700000000002</v>
      </c>
      <c r="C491" s="9">
        <v>2.097</v>
      </c>
      <c r="D491" s="9">
        <f t="shared" si="7"/>
        <v>2.7257454768593692</v>
      </c>
    </row>
    <row r="492" spans="1:4" x14ac:dyDescent="0.25">
      <c r="A492" s="10">
        <v>42522</v>
      </c>
      <c r="B492" s="20">
        <v>2.4022199999999998</v>
      </c>
      <c r="C492" s="9">
        <v>2.1549999999999998</v>
      </c>
      <c r="D492" s="9">
        <f t="shared" si="7"/>
        <v>2.7933813639050546</v>
      </c>
    </row>
    <row r="493" spans="1:4" x14ac:dyDescent="0.25">
      <c r="A493" s="10">
        <v>42552</v>
      </c>
      <c r="B493" s="20">
        <v>2.4010099999999999</v>
      </c>
      <c r="C493" s="9">
        <v>2.13</v>
      </c>
      <c r="D493" s="9">
        <f t="shared" si="7"/>
        <v>2.7623669539068976</v>
      </c>
    </row>
    <row r="494" spans="1:4" x14ac:dyDescent="0.25">
      <c r="A494" s="10">
        <v>42583</v>
      </c>
      <c r="B494" s="20">
        <v>2.4054500000000001</v>
      </c>
      <c r="C494" s="9">
        <v>2.073</v>
      </c>
      <c r="D494" s="9">
        <f t="shared" si="7"/>
        <v>2.6834821043879522</v>
      </c>
    </row>
    <row r="495" spans="1:4" x14ac:dyDescent="0.25">
      <c r="A495" s="10">
        <v>42614</v>
      </c>
      <c r="B495" s="20">
        <v>2.4117600000000001</v>
      </c>
      <c r="C495" s="9">
        <v>2.1219999999999999</v>
      </c>
      <c r="D495" s="9">
        <f t="shared" si="7"/>
        <v>2.7397253424884727</v>
      </c>
    </row>
    <row r="496" spans="1:4" x14ac:dyDescent="0.25">
      <c r="A496" s="10">
        <v>42644</v>
      </c>
      <c r="B496" s="20">
        <v>2.4174099999999998</v>
      </c>
      <c r="C496" s="9">
        <v>2.2879999999999998</v>
      </c>
      <c r="D496" s="9">
        <f t="shared" si="7"/>
        <v>2.9471445753926724</v>
      </c>
    </row>
    <row r="497" spans="1:4" x14ac:dyDescent="0.25">
      <c r="A497" s="10">
        <v>42675</v>
      </c>
      <c r="B497" s="20">
        <v>2.4202599999999999</v>
      </c>
      <c r="C497" s="9">
        <v>2.2559999999999998</v>
      </c>
      <c r="D497" s="9">
        <f t="shared" si="7"/>
        <v>2.902503869832167</v>
      </c>
    </row>
    <row r="498" spans="1:4" x14ac:dyDescent="0.25">
      <c r="A498" s="10">
        <v>42705</v>
      </c>
      <c r="B498" s="20">
        <v>2.4263699999999999</v>
      </c>
      <c r="C498" s="9">
        <v>2.3940000000000001</v>
      </c>
      <c r="D498" s="9">
        <f t="shared" si="7"/>
        <v>3.072294573375042</v>
      </c>
    </row>
    <row r="499" spans="1:4" x14ac:dyDescent="0.25">
      <c r="A499" s="10">
        <v>42736</v>
      </c>
      <c r="B499" s="20">
        <v>2.4361799999999998</v>
      </c>
      <c r="C499" s="9">
        <v>2.4820000000000002</v>
      </c>
      <c r="D499" s="9">
        <f t="shared" si="7"/>
        <v>3.1724014448850255</v>
      </c>
    </row>
    <row r="500" spans="1:4" x14ac:dyDescent="0.25">
      <c r="A500" s="10">
        <v>42767</v>
      </c>
      <c r="B500" s="20">
        <v>2.4400599999999999</v>
      </c>
      <c r="C500" s="9">
        <v>2.4740000000000002</v>
      </c>
      <c r="D500" s="9">
        <f t="shared" si="7"/>
        <v>3.1571478832487729</v>
      </c>
    </row>
    <row r="501" spans="1:4" x14ac:dyDescent="0.25">
      <c r="A501" s="10">
        <v>42795</v>
      </c>
      <c r="B501" s="20">
        <v>2.43892</v>
      </c>
      <c r="C501" s="9">
        <v>2.4489999999999998</v>
      </c>
      <c r="D501" s="9">
        <f t="shared" si="7"/>
        <v>3.1267054122316433</v>
      </c>
    </row>
    <row r="502" spans="1:4" x14ac:dyDescent="0.25">
      <c r="A502" s="10">
        <v>42826</v>
      </c>
      <c r="B502" s="20">
        <v>2.4419300000000002</v>
      </c>
      <c r="C502" s="9">
        <v>2.4380000000000002</v>
      </c>
      <c r="D502" s="9">
        <f t="shared" si="7"/>
        <v>3.108824646079126</v>
      </c>
    </row>
    <row r="503" spans="1:4" x14ac:dyDescent="0.25">
      <c r="A503" s="10">
        <v>42856</v>
      </c>
      <c r="B503" s="20">
        <v>2.4400400000000002</v>
      </c>
      <c r="C503" s="9">
        <v>2.3780000000000001</v>
      </c>
      <c r="D503" s="9">
        <f t="shared" si="7"/>
        <v>3.0346641891116537</v>
      </c>
    </row>
    <row r="504" spans="1:4" x14ac:dyDescent="0.25">
      <c r="A504" s="10">
        <v>42887</v>
      </c>
      <c r="B504" s="20">
        <v>2.44163</v>
      </c>
      <c r="C504" s="9">
        <v>2.2839999999999998</v>
      </c>
      <c r="D504" s="9">
        <f t="shared" si="7"/>
        <v>2.9128088301667328</v>
      </c>
    </row>
    <row r="505" spans="1:4" x14ac:dyDescent="0.25">
      <c r="A505" s="10">
        <v>42917</v>
      </c>
      <c r="B505" s="20">
        <v>2.4424299999999999</v>
      </c>
      <c r="C505" s="9">
        <v>2.2149999999999999</v>
      </c>
      <c r="D505" s="9">
        <f t="shared" si="7"/>
        <v>2.8238871697448849</v>
      </c>
    </row>
    <row r="506" spans="1:4" x14ac:dyDescent="0.25">
      <c r="A506" s="10">
        <v>42948</v>
      </c>
      <c r="B506" s="20">
        <v>2.4518300000000002</v>
      </c>
      <c r="C506" s="9">
        <v>2.2919999999999998</v>
      </c>
      <c r="D506" s="9">
        <f t="shared" si="7"/>
        <v>2.910851124262285</v>
      </c>
    </row>
    <row r="507" spans="1:4" x14ac:dyDescent="0.25">
      <c r="A507" s="10">
        <v>42979</v>
      </c>
      <c r="B507" s="20">
        <v>2.46435</v>
      </c>
      <c r="C507" s="9">
        <v>2.4809999999999999</v>
      </c>
      <c r="D507" s="9">
        <f t="shared" si="7"/>
        <v>3.1348741518047354</v>
      </c>
    </row>
    <row r="508" spans="1:4" x14ac:dyDescent="0.25">
      <c r="A508" s="10">
        <v>43009</v>
      </c>
      <c r="B508" s="20">
        <v>2.4662600000000001</v>
      </c>
      <c r="C508" s="9">
        <v>2.52</v>
      </c>
      <c r="D508" s="9">
        <f t="shared" si="7"/>
        <v>3.18168673213692</v>
      </c>
    </row>
    <row r="509" spans="1:4" x14ac:dyDescent="0.25">
      <c r="A509" s="10">
        <v>43040</v>
      </c>
      <c r="B509" s="20">
        <v>2.4728400000000001</v>
      </c>
      <c r="C509" s="9">
        <v>2.633</v>
      </c>
      <c r="D509" s="9">
        <f t="shared" si="7"/>
        <v>3.3155117953446243</v>
      </c>
    </row>
    <row r="510" spans="1:4" x14ac:dyDescent="0.25">
      <c r="A510" s="10">
        <v>43070</v>
      </c>
      <c r="B510" s="20">
        <v>2.4780500000000001</v>
      </c>
      <c r="C510" s="9">
        <v>2.7029999999999998</v>
      </c>
      <c r="D510" s="9">
        <f t="shared" si="7"/>
        <v>3.3965007598716732</v>
      </c>
    </row>
    <row r="511" spans="1:4" x14ac:dyDescent="0.25">
      <c r="A511" s="10">
        <v>43101</v>
      </c>
      <c r="B511" s="20">
        <v>2.4885899999999999</v>
      </c>
      <c r="C511" s="9">
        <v>2.9020000000000001</v>
      </c>
      <c r="D511" s="9">
        <f t="shared" si="7"/>
        <v>3.6311132295798023</v>
      </c>
    </row>
    <row r="512" spans="1:4" x14ac:dyDescent="0.25">
      <c r="A512" s="10">
        <v>43132</v>
      </c>
      <c r="B512" s="20">
        <v>2.4952899999999998</v>
      </c>
      <c r="C512" s="9">
        <v>2.8559999999999999</v>
      </c>
      <c r="D512" s="9">
        <f t="shared" si="7"/>
        <v>3.5639607484500799</v>
      </c>
    </row>
    <row r="513" spans="1:4" x14ac:dyDescent="0.25">
      <c r="A513" s="10">
        <v>43160</v>
      </c>
      <c r="B513" s="20">
        <v>2.4957699999999998</v>
      </c>
      <c r="C513" s="9">
        <v>2.827</v>
      </c>
      <c r="D513" s="9">
        <f t="shared" si="7"/>
        <v>3.5270935911562367</v>
      </c>
    </row>
    <row r="514" spans="1:4" x14ac:dyDescent="0.25">
      <c r="A514" s="10">
        <v>43191</v>
      </c>
      <c r="B514" s="20">
        <v>2.5022700000000002</v>
      </c>
      <c r="C514" s="9">
        <v>2.875</v>
      </c>
      <c r="D514" s="9">
        <f t="shared" si="7"/>
        <v>3.5776628821030503</v>
      </c>
    </row>
    <row r="515" spans="1:4" x14ac:dyDescent="0.25">
      <c r="A515" s="10">
        <v>43221</v>
      </c>
      <c r="B515" s="20">
        <v>2.5079199999999999</v>
      </c>
      <c r="C515" s="9">
        <v>3.1320000000000001</v>
      </c>
      <c r="D515" s="9">
        <f t="shared" si="7"/>
        <v>3.8886943570767807</v>
      </c>
    </row>
    <row r="516" spans="1:4" x14ac:dyDescent="0.25">
      <c r="A516" s="10">
        <v>43252</v>
      </c>
      <c r="B516" s="20">
        <v>2.5101800000000001</v>
      </c>
      <c r="C516" s="9">
        <v>3.1320000000000001</v>
      </c>
      <c r="D516" s="9">
        <f t="shared" si="7"/>
        <v>3.88519323395135</v>
      </c>
    </row>
    <row r="517" spans="1:4" x14ac:dyDescent="0.25">
      <c r="A517" s="10">
        <v>43282</v>
      </c>
      <c r="B517" s="20">
        <v>2.51214</v>
      </c>
      <c r="C517" s="9">
        <v>3.22</v>
      </c>
      <c r="D517" s="9">
        <f t="shared" si="7"/>
        <v>3.9912393099110721</v>
      </c>
    </row>
    <row r="518" spans="1:4" x14ac:dyDescent="0.25">
      <c r="A518" s="10">
        <v>43313</v>
      </c>
      <c r="B518" s="20">
        <v>2.5166300000000001</v>
      </c>
      <c r="C518" s="9">
        <v>3.2290000000000001</v>
      </c>
      <c r="D518" s="9">
        <f t="shared" si="7"/>
        <v>3.9952541470140623</v>
      </c>
    </row>
    <row r="519" spans="1:4" x14ac:dyDescent="0.25">
      <c r="A519" s="10">
        <v>43344</v>
      </c>
      <c r="B519" s="20">
        <v>2.52182</v>
      </c>
      <c r="C519" s="9">
        <v>3.2789999999999999</v>
      </c>
      <c r="D519" s="9">
        <f t="shared" si="7"/>
        <v>4.0487696362151144</v>
      </c>
    </row>
    <row r="520" spans="1:4" x14ac:dyDescent="0.25">
      <c r="A520" s="10">
        <v>43374</v>
      </c>
      <c r="B520" s="20">
        <v>2.52772</v>
      </c>
      <c r="C520" s="9">
        <v>3.3809999999999998</v>
      </c>
      <c r="D520" s="9">
        <f t="shared" si="7"/>
        <v>4.1649706122513566</v>
      </c>
    </row>
    <row r="521" spans="1:4" x14ac:dyDescent="0.25">
      <c r="A521" s="10">
        <v>43405</v>
      </c>
      <c r="B521" s="20">
        <v>2.5259399999999999</v>
      </c>
      <c r="C521" s="9">
        <v>3.286</v>
      </c>
      <c r="D521" s="9">
        <f t="shared" si="7"/>
        <v>4.0507949895880344</v>
      </c>
    </row>
    <row r="522" spans="1:4" x14ac:dyDescent="0.25">
      <c r="A522" s="10">
        <v>43435</v>
      </c>
      <c r="B522" s="20">
        <v>2.5276700000000001</v>
      </c>
      <c r="C522" s="9">
        <v>2.9510000000000001</v>
      </c>
      <c r="D522" s="9">
        <f t="shared" si="7"/>
        <v>3.6353361142870706</v>
      </c>
    </row>
    <row r="523" spans="1:4" x14ac:dyDescent="0.25">
      <c r="A523" s="10">
        <v>43466</v>
      </c>
      <c r="B523" s="20">
        <v>2.5256099999999999</v>
      </c>
      <c r="C523" s="9">
        <v>2.9340000000000002</v>
      </c>
      <c r="D523" s="9">
        <f t="shared" ref="D523:D586" si="8">C523*$B$607/B523</f>
        <v>3.6173418793875545</v>
      </c>
    </row>
    <row r="524" spans="1:4" x14ac:dyDescent="0.25">
      <c r="A524" s="10">
        <v>43497</v>
      </c>
      <c r="B524" s="20">
        <v>2.5331899999999998</v>
      </c>
      <c r="C524" s="9">
        <v>3.03</v>
      </c>
      <c r="D524" s="9">
        <f t="shared" si="8"/>
        <v>3.7245224716661598</v>
      </c>
    </row>
    <row r="525" spans="1:4" x14ac:dyDescent="0.25">
      <c r="A525" s="10">
        <v>43525</v>
      </c>
      <c r="B525" s="20">
        <v>2.54277</v>
      </c>
      <c r="C525" s="9">
        <v>3.05</v>
      </c>
      <c r="D525" s="9">
        <f t="shared" si="8"/>
        <v>3.7349818505016179</v>
      </c>
    </row>
    <row r="526" spans="1:4" x14ac:dyDescent="0.25">
      <c r="A526" s="10">
        <v>43556</v>
      </c>
      <c r="B526" s="20">
        <v>2.55233</v>
      </c>
      <c r="C526" s="9">
        <v>3.1030000000000002</v>
      </c>
      <c r="D526" s="9">
        <f t="shared" si="8"/>
        <v>3.7856519760375815</v>
      </c>
    </row>
    <row r="527" spans="1:4" x14ac:dyDescent="0.25">
      <c r="A527" s="10">
        <v>43586</v>
      </c>
      <c r="B527" s="20">
        <v>2.5529600000000001</v>
      </c>
      <c r="C527" s="9">
        <v>3.03</v>
      </c>
      <c r="D527" s="9">
        <f t="shared" si="8"/>
        <v>3.69567994798195</v>
      </c>
    </row>
    <row r="528" spans="1:4" x14ac:dyDescent="0.25">
      <c r="A528" s="10">
        <v>43617</v>
      </c>
      <c r="B528" s="20">
        <v>2.55213</v>
      </c>
      <c r="C528" s="9">
        <v>2.9460000000000002</v>
      </c>
      <c r="D528" s="9">
        <f t="shared" si="8"/>
        <v>3.594394037921266</v>
      </c>
    </row>
    <row r="529" spans="1:4" x14ac:dyDescent="0.25">
      <c r="A529" s="10">
        <v>43647</v>
      </c>
      <c r="B529" s="20">
        <v>2.55802</v>
      </c>
      <c r="C529" s="9">
        <v>2.9319999999999999</v>
      </c>
      <c r="D529" s="9">
        <f t="shared" si="8"/>
        <v>3.5690757507759905</v>
      </c>
    </row>
    <row r="530" spans="1:4" x14ac:dyDescent="0.25">
      <c r="A530" s="10">
        <v>43678</v>
      </c>
      <c r="B530" s="20">
        <v>2.5603600000000002</v>
      </c>
      <c r="C530" s="9">
        <v>2.87</v>
      </c>
      <c r="D530" s="9">
        <f t="shared" si="8"/>
        <v>3.490411239044509</v>
      </c>
    </row>
    <row r="531" spans="1:4" x14ac:dyDescent="0.25">
      <c r="A531" s="10">
        <v>43709</v>
      </c>
      <c r="B531" s="20">
        <v>2.5642999999999998</v>
      </c>
      <c r="C531" s="9">
        <v>2.8940000000000001</v>
      </c>
      <c r="D531" s="9">
        <f t="shared" si="8"/>
        <v>3.5141915470108809</v>
      </c>
    </row>
    <row r="532" spans="1:4" x14ac:dyDescent="0.25">
      <c r="A532" s="10">
        <v>43739</v>
      </c>
      <c r="B532" s="20">
        <v>2.5715499999999998</v>
      </c>
      <c r="C532" s="9">
        <v>3.008</v>
      </c>
      <c r="D532" s="9">
        <f t="shared" si="8"/>
        <v>3.6423241578036594</v>
      </c>
    </row>
    <row r="533" spans="1:4" x14ac:dyDescent="0.25">
      <c r="A533" s="10">
        <v>43770</v>
      </c>
      <c r="B533" s="20">
        <v>2.5787900000000001</v>
      </c>
      <c r="C533" s="9">
        <v>2.984</v>
      </c>
      <c r="D533" s="9">
        <f t="shared" si="8"/>
        <v>3.6031187587977307</v>
      </c>
    </row>
    <row r="534" spans="1:4" x14ac:dyDescent="0.25">
      <c r="A534" s="10">
        <v>43800</v>
      </c>
      <c r="B534" s="20">
        <v>2.5863</v>
      </c>
      <c r="C534" s="9">
        <v>3.0350000000000001</v>
      </c>
      <c r="D534" s="9">
        <f t="shared" si="8"/>
        <v>3.6540587944167346</v>
      </c>
    </row>
    <row r="535" spans="1:4" x14ac:dyDescent="0.25">
      <c r="A535" s="10">
        <v>43831</v>
      </c>
      <c r="B535" s="20">
        <v>2.5890599999999999</v>
      </c>
      <c r="C535" s="9">
        <v>3.052</v>
      </c>
      <c r="D535" s="9">
        <f t="shared" si="8"/>
        <v>3.6706092064301332</v>
      </c>
    </row>
    <row r="536" spans="1:4" x14ac:dyDescent="0.25">
      <c r="A536" s="10">
        <v>43862</v>
      </c>
      <c r="B536" s="20">
        <v>2.59246</v>
      </c>
      <c r="C536" s="9">
        <v>2.8119999999999998</v>
      </c>
      <c r="D536" s="9">
        <f t="shared" si="8"/>
        <v>3.377528228786558</v>
      </c>
    </row>
    <row r="537" spans="1:4" x14ac:dyDescent="0.25">
      <c r="A537" s="10">
        <v>43891</v>
      </c>
      <c r="B537" s="20">
        <v>2.5815000000000001</v>
      </c>
      <c r="C537" s="9">
        <v>2.4049999999999998</v>
      </c>
      <c r="D537" s="9">
        <f t="shared" si="8"/>
        <v>2.900939601007166</v>
      </c>
    </row>
    <row r="538" spans="1:4" x14ac:dyDescent="0.25">
      <c r="A538" s="10">
        <v>43922</v>
      </c>
      <c r="B538" s="20">
        <v>2.5612599999999999</v>
      </c>
      <c r="C538" s="9">
        <v>2.044</v>
      </c>
      <c r="D538" s="9">
        <f t="shared" si="8"/>
        <v>2.4849803549815328</v>
      </c>
    </row>
    <row r="539" spans="1:4" x14ac:dyDescent="0.25">
      <c r="A539" s="10">
        <v>43952</v>
      </c>
      <c r="B539" s="20">
        <v>2.5584799999999999</v>
      </c>
      <c r="C539" s="9">
        <v>1.905</v>
      </c>
      <c r="D539" s="9">
        <f t="shared" si="8"/>
        <v>2.3185084815984491</v>
      </c>
    </row>
    <row r="540" spans="1:4" x14ac:dyDescent="0.25">
      <c r="A540" s="10">
        <v>43983</v>
      </c>
      <c r="B540" s="20">
        <v>2.5700400000000001</v>
      </c>
      <c r="C540" s="9">
        <v>2.0569999999999999</v>
      </c>
      <c r="D540" s="9">
        <f t="shared" si="8"/>
        <v>2.4922416195856876</v>
      </c>
    </row>
    <row r="541" spans="1:4" x14ac:dyDescent="0.25">
      <c r="A541" s="10">
        <v>44013</v>
      </c>
      <c r="B541" s="20">
        <v>2.5840800000000002</v>
      </c>
      <c r="C541" s="9">
        <v>2.1339999999999999</v>
      </c>
      <c r="D541" s="9">
        <f t="shared" si="8"/>
        <v>2.5714861861861862</v>
      </c>
    </row>
    <row r="542" spans="1:4" x14ac:dyDescent="0.25">
      <c r="A542" s="10">
        <v>44044</v>
      </c>
      <c r="B542" s="20">
        <v>2.5936599999999999</v>
      </c>
      <c r="C542" s="9">
        <v>2.161</v>
      </c>
      <c r="D542" s="9">
        <f t="shared" si="8"/>
        <v>2.5944031199154867</v>
      </c>
    </row>
    <row r="543" spans="1:4" x14ac:dyDescent="0.25">
      <c r="A543" s="10">
        <v>44075</v>
      </c>
      <c r="B543" s="20">
        <v>2.59951</v>
      </c>
      <c r="C543" s="9">
        <v>2.1230000000000002</v>
      </c>
      <c r="D543" s="9">
        <f t="shared" si="8"/>
        <v>2.5430461233078545</v>
      </c>
    </row>
    <row r="544" spans="1:4" x14ac:dyDescent="0.25">
      <c r="A544" s="10">
        <v>44105</v>
      </c>
      <c r="B544" s="20">
        <v>2.60249</v>
      </c>
      <c r="C544" s="9">
        <v>2.1389999999999998</v>
      </c>
      <c r="D544" s="9">
        <f t="shared" si="8"/>
        <v>2.5592779238344812</v>
      </c>
    </row>
    <row r="545" spans="1:4" x14ac:dyDescent="0.25">
      <c r="A545" s="10">
        <v>44136</v>
      </c>
      <c r="B545" s="20">
        <v>2.6089500000000001</v>
      </c>
      <c r="C545" s="9">
        <v>2.2080000000000002</v>
      </c>
      <c r="D545" s="9">
        <f t="shared" si="8"/>
        <v>2.6352938492496985</v>
      </c>
    </row>
    <row r="546" spans="1:4" x14ac:dyDescent="0.25">
      <c r="A546" s="10">
        <v>44166</v>
      </c>
      <c r="B546" s="20">
        <v>2.62005</v>
      </c>
      <c r="C546" s="9">
        <v>2.419</v>
      </c>
      <c r="D546" s="9">
        <f t="shared" si="8"/>
        <v>2.8748952439838935</v>
      </c>
    </row>
    <row r="547" spans="1:4" x14ac:dyDescent="0.25">
      <c r="A547" s="10">
        <v>44197</v>
      </c>
      <c r="B547" s="20">
        <v>2.6251799999999998</v>
      </c>
      <c r="C547" s="9">
        <v>2.5489999999999999</v>
      </c>
      <c r="D547" s="9">
        <f t="shared" si="8"/>
        <v>3.0234757098560863</v>
      </c>
    </row>
    <row r="548" spans="1:4" x14ac:dyDescent="0.25">
      <c r="A548" s="10">
        <v>44228</v>
      </c>
      <c r="B548" s="20">
        <v>2.6358299999999999</v>
      </c>
      <c r="C548" s="9">
        <v>2.79</v>
      </c>
      <c r="D548" s="9">
        <f t="shared" si="8"/>
        <v>3.2959646259432516</v>
      </c>
    </row>
    <row r="549" spans="1:4" x14ac:dyDescent="0.25">
      <c r="A549" s="10">
        <v>44256</v>
      </c>
      <c r="B549" s="20">
        <v>2.6490999999999998</v>
      </c>
      <c r="C549" s="9">
        <v>2.8730000000000002</v>
      </c>
      <c r="D549" s="9">
        <f t="shared" si="8"/>
        <v>3.3770151477860408</v>
      </c>
    </row>
    <row r="550" spans="1:4" x14ac:dyDescent="0.25">
      <c r="A550" s="10">
        <v>44287</v>
      </c>
      <c r="B550" s="20">
        <v>2.6675200000000001</v>
      </c>
      <c r="C550" s="9">
        <v>2.7850000000000001</v>
      </c>
      <c r="D550" s="9">
        <f t="shared" si="8"/>
        <v>3.2509721614083498</v>
      </c>
    </row>
    <row r="551" spans="1:4" x14ac:dyDescent="0.25">
      <c r="A551" s="10">
        <v>44317</v>
      </c>
      <c r="B551" s="20">
        <v>2.68452</v>
      </c>
      <c r="C551" s="9">
        <v>2.8250000000000002</v>
      </c>
      <c r="D551" s="9">
        <f t="shared" si="8"/>
        <v>3.276781957295904</v>
      </c>
    </row>
    <row r="552" spans="1:4" x14ac:dyDescent="0.25">
      <c r="A552" s="10">
        <v>44348</v>
      </c>
      <c r="B552" s="20">
        <v>2.7066400000000002</v>
      </c>
      <c r="C552" s="9">
        <v>2.952</v>
      </c>
      <c r="D552" s="9">
        <f t="shared" si="8"/>
        <v>3.3961087813673037</v>
      </c>
    </row>
    <row r="553" spans="1:4" x14ac:dyDescent="0.25">
      <c r="A553" s="10">
        <v>44378</v>
      </c>
      <c r="B553" s="20">
        <v>2.7199399999999998</v>
      </c>
      <c r="C553" s="9">
        <v>2.98</v>
      </c>
      <c r="D553" s="9">
        <f t="shared" si="8"/>
        <v>3.4115573431766877</v>
      </c>
    </row>
    <row r="554" spans="1:4" x14ac:dyDescent="0.25">
      <c r="A554" s="10">
        <v>44409</v>
      </c>
      <c r="B554" s="20">
        <v>2.7278899999999999</v>
      </c>
      <c r="C554" s="9">
        <v>2.9319999999999999</v>
      </c>
      <c r="D554" s="9">
        <f t="shared" si="8"/>
        <v>3.3468237912819063</v>
      </c>
    </row>
    <row r="555" spans="1:4" x14ac:dyDescent="0.25">
      <c r="A555" s="10">
        <v>44440</v>
      </c>
      <c r="B555" s="20">
        <v>2.7388699999999999</v>
      </c>
      <c r="C555" s="9">
        <v>2.9990000000000001</v>
      </c>
      <c r="D555" s="9">
        <f t="shared" si="8"/>
        <v>3.4095791928788151</v>
      </c>
    </row>
    <row r="556" spans="1:4" x14ac:dyDescent="0.25">
      <c r="A556" s="10">
        <v>44470</v>
      </c>
      <c r="B556" s="20">
        <v>2.7643399999999998</v>
      </c>
      <c r="C556" s="9">
        <v>3.4220000000000002</v>
      </c>
      <c r="D556" s="9">
        <f t="shared" si="8"/>
        <v>3.8546440712792212</v>
      </c>
    </row>
    <row r="557" spans="1:4" x14ac:dyDescent="0.25">
      <c r="A557" s="10">
        <v>44501</v>
      </c>
      <c r="B557" s="20">
        <v>2.7879900000000002</v>
      </c>
      <c r="C557" s="9">
        <v>3.512</v>
      </c>
      <c r="D557" s="9">
        <f t="shared" si="8"/>
        <v>3.9224645827280584</v>
      </c>
    </row>
    <row r="558" spans="1:4" x14ac:dyDescent="0.25">
      <c r="A558" s="10">
        <v>44531</v>
      </c>
      <c r="B558" s="20">
        <v>2.8080799999999999</v>
      </c>
      <c r="C558" s="9">
        <v>3.4430000000000001</v>
      </c>
      <c r="D558" s="9">
        <f t="shared" si="8"/>
        <v>3.8178888592917581</v>
      </c>
    </row>
    <row r="559" spans="1:4" x14ac:dyDescent="0.25">
      <c r="A559" s="10">
        <v>44562</v>
      </c>
      <c r="B559" s="20">
        <v>2.8239000000000001</v>
      </c>
      <c r="C559" s="9">
        <v>3.7759999999999998</v>
      </c>
      <c r="D559" s="9">
        <f t="shared" si="8"/>
        <v>4.1636901929955021</v>
      </c>
    </row>
    <row r="560" spans="1:4" x14ac:dyDescent="0.25">
      <c r="A560" s="10">
        <v>44593</v>
      </c>
      <c r="B560" s="20">
        <v>2.8453499999999998</v>
      </c>
      <c r="C560" s="9">
        <v>4.0579999999999998</v>
      </c>
      <c r="D560" s="9">
        <f t="shared" si="8"/>
        <v>4.4409111314952465</v>
      </c>
    </row>
    <row r="561" spans="1:4" x14ac:dyDescent="0.25">
      <c r="A561" s="10">
        <v>44621</v>
      </c>
      <c r="B561" s="20">
        <v>2.8755299999999999</v>
      </c>
      <c r="C561" s="9">
        <v>4.9279999999999999</v>
      </c>
      <c r="D561" s="9">
        <f t="shared" si="8"/>
        <v>5.3364019182550697</v>
      </c>
    </row>
    <row r="562" spans="1:4" x14ac:dyDescent="0.25">
      <c r="A562" s="10">
        <v>44652</v>
      </c>
      <c r="B562" s="20">
        <v>2.8876400000000002</v>
      </c>
      <c r="C562" s="9">
        <v>5.1429999999999998</v>
      </c>
      <c r="D562" s="9">
        <f t="shared" si="8"/>
        <v>5.5458639401033363</v>
      </c>
    </row>
    <row r="563" spans="1:4" x14ac:dyDescent="0.25">
      <c r="A563" s="10">
        <v>44682</v>
      </c>
      <c r="B563" s="20">
        <v>2.9135900000000001</v>
      </c>
      <c r="C563" s="9">
        <v>5.9729999999999999</v>
      </c>
      <c r="D563" s="9">
        <f t="shared" si="8"/>
        <v>6.3835139563219263</v>
      </c>
    </row>
    <row r="564" spans="1:4" x14ac:dyDescent="0.25">
      <c r="A564" s="10">
        <v>44713</v>
      </c>
      <c r="B564" s="20">
        <v>2.9499599999999999</v>
      </c>
      <c r="C564" s="9">
        <v>5.8630000000000004</v>
      </c>
      <c r="D564" s="9">
        <f t="shared" si="8"/>
        <v>6.1887010223867449</v>
      </c>
    </row>
    <row r="565" spans="1:4" x14ac:dyDescent="0.25">
      <c r="A565" s="10">
        <v>44743</v>
      </c>
      <c r="B565" s="20">
        <v>2.94977</v>
      </c>
      <c r="C565" s="9">
        <v>5.2560000000000002</v>
      </c>
      <c r="D565" s="9">
        <f t="shared" si="8"/>
        <v>5.5483383504476622</v>
      </c>
    </row>
    <row r="566" spans="1:4" x14ac:dyDescent="0.25">
      <c r="A566" s="10">
        <v>44774</v>
      </c>
      <c r="B566" s="20">
        <v>2.9520900000000001</v>
      </c>
      <c r="C566" s="9">
        <v>4.9530000000000003</v>
      </c>
      <c r="D566" s="9">
        <f t="shared" si="8"/>
        <v>5.2243765291708595</v>
      </c>
    </row>
    <row r="567" spans="1:4" x14ac:dyDescent="0.25">
      <c r="A567" s="10">
        <v>44805</v>
      </c>
      <c r="B567" s="20">
        <v>2.9634100000000001</v>
      </c>
      <c r="C567" s="9">
        <v>4.8150000000000004</v>
      </c>
      <c r="D567" s="9">
        <f t="shared" si="8"/>
        <v>5.0594147755457399</v>
      </c>
    </row>
    <row r="568" spans="1:4" x14ac:dyDescent="0.25">
      <c r="A568" s="10">
        <v>44835</v>
      </c>
      <c r="B568" s="20">
        <v>2.9786299999999999</v>
      </c>
      <c r="C568" s="9">
        <v>5.7859999999999996</v>
      </c>
      <c r="D568" s="9">
        <f t="shared" si="8"/>
        <v>6.0486381645253013</v>
      </c>
    </row>
    <row r="569" spans="1:4" x14ac:dyDescent="0.25">
      <c r="A569" s="10">
        <v>44866</v>
      </c>
      <c r="B569" s="20">
        <v>2.9864799999999998</v>
      </c>
      <c r="C569" s="9">
        <v>5.24</v>
      </c>
      <c r="D569" s="9">
        <f t="shared" si="8"/>
        <v>5.4634555195414007</v>
      </c>
    </row>
    <row r="570" spans="1:4" x14ac:dyDescent="0.25">
      <c r="A570" s="10">
        <v>44896</v>
      </c>
      <c r="B570" s="20">
        <v>2.9881199999999999</v>
      </c>
      <c r="C570" s="9">
        <v>4.3440000000000003</v>
      </c>
      <c r="D570" s="9">
        <f t="shared" si="8"/>
        <v>4.5267604995783302</v>
      </c>
    </row>
    <row r="571" spans="1:4" x14ac:dyDescent="0.25">
      <c r="A571" s="10">
        <v>44927</v>
      </c>
      <c r="B571" s="20">
        <v>3.0035599999999998</v>
      </c>
      <c r="C571" s="9">
        <v>4.3129999999999997</v>
      </c>
      <c r="D571" s="9">
        <f t="shared" si="8"/>
        <v>4.4713522180345988</v>
      </c>
    </row>
    <row r="572" spans="1:4" x14ac:dyDescent="0.25">
      <c r="A572" s="10">
        <v>44958</v>
      </c>
      <c r="B572" s="20">
        <v>3.0150899999999998</v>
      </c>
      <c r="C572" s="9">
        <v>3.988</v>
      </c>
      <c r="D572" s="9">
        <f t="shared" si="8"/>
        <v>4.1186093841311537</v>
      </c>
    </row>
    <row r="573" spans="1:4" x14ac:dyDescent="0.25">
      <c r="A573" s="10">
        <v>44986</v>
      </c>
      <c r="B573" s="20">
        <v>3.0174400000000001</v>
      </c>
      <c r="C573" s="9">
        <v>3.8660000000000001</v>
      </c>
      <c r="D573" s="9">
        <f t="shared" si="8"/>
        <v>3.9895043401028687</v>
      </c>
    </row>
    <row r="574" spans="1:4" x14ac:dyDescent="0.25">
      <c r="A574" s="10">
        <v>45017</v>
      </c>
      <c r="B574" s="20">
        <v>3.0303200000000001</v>
      </c>
      <c r="C574" s="9">
        <v>3.7090000000000001</v>
      </c>
      <c r="D574" s="9">
        <f t="shared" si="8"/>
        <v>3.8112205060851658</v>
      </c>
    </row>
    <row r="575" spans="1:4" x14ac:dyDescent="0.25">
      <c r="A575" s="10">
        <v>45047</v>
      </c>
      <c r="B575" s="20">
        <v>3.0336500000000002</v>
      </c>
      <c r="C575" s="9">
        <v>3.423</v>
      </c>
      <c r="D575" s="9">
        <f t="shared" si="8"/>
        <v>3.5134773714831966</v>
      </c>
    </row>
    <row r="576" spans="1:4" x14ac:dyDescent="0.25">
      <c r="A576" s="10">
        <v>45078</v>
      </c>
      <c r="B576" s="20">
        <v>3.0400299999999998</v>
      </c>
      <c r="C576" s="9">
        <v>3.395</v>
      </c>
      <c r="D576" s="9">
        <f t="shared" si="8"/>
        <v>3.4774239793686248</v>
      </c>
    </row>
    <row r="577" spans="1:5" x14ac:dyDescent="0.25">
      <c r="A577" s="10">
        <v>45108</v>
      </c>
      <c r="B577" s="20">
        <v>3.0462799999999999</v>
      </c>
      <c r="C577" s="9">
        <v>3.472</v>
      </c>
      <c r="D577" s="9">
        <f t="shared" si="8"/>
        <v>3.5489970035584388</v>
      </c>
    </row>
    <row r="578" spans="1:5" x14ac:dyDescent="0.25">
      <c r="A578" s="10">
        <v>45139</v>
      </c>
      <c r="B578" s="20">
        <v>3.0618699999999999</v>
      </c>
      <c r="C578" s="9">
        <v>3.819</v>
      </c>
      <c r="D578" s="9">
        <f t="shared" si="8"/>
        <v>3.883815996106954</v>
      </c>
    </row>
    <row r="579" spans="1:5" x14ac:dyDescent="0.25">
      <c r="A579" s="10">
        <v>45170</v>
      </c>
      <c r="B579" s="20">
        <v>3.0728800000000001</v>
      </c>
      <c r="C579" s="9">
        <v>4.1509999999999998</v>
      </c>
      <c r="D579" s="9">
        <f t="shared" si="8"/>
        <v>4.206325413293067</v>
      </c>
    </row>
    <row r="580" spans="1:5" x14ac:dyDescent="0.25">
      <c r="A580" s="10">
        <v>45200</v>
      </c>
      <c r="B580" s="20">
        <v>3.07531</v>
      </c>
      <c r="C580" s="9">
        <v>4.0890000000000004</v>
      </c>
      <c r="D580" s="9">
        <f t="shared" si="8"/>
        <v>4.1402250192663512</v>
      </c>
    </row>
    <row r="581" spans="1:5" x14ac:dyDescent="0.25">
      <c r="A581" s="10">
        <v>45231</v>
      </c>
      <c r="B581" s="20">
        <v>3.0802399999999999</v>
      </c>
      <c r="C581" s="9">
        <v>4.0110000000000001</v>
      </c>
      <c r="D581" s="9">
        <f t="shared" si="8"/>
        <v>4.0547477456302108</v>
      </c>
      <c r="E581" s="8" t="s">
        <v>182</v>
      </c>
    </row>
    <row r="582" spans="1:5" x14ac:dyDescent="0.25">
      <c r="A582" s="10">
        <v>45261</v>
      </c>
      <c r="B582" s="20">
        <v>3.0874199999999998</v>
      </c>
      <c r="C582" s="9">
        <v>3.8210000000000002</v>
      </c>
      <c r="D582" s="9">
        <f t="shared" si="8"/>
        <v>3.853692518672549</v>
      </c>
      <c r="E582" s="8" t="s">
        <v>183</v>
      </c>
    </row>
    <row r="583" spans="1:5" x14ac:dyDescent="0.25">
      <c r="A583" s="10">
        <v>45292</v>
      </c>
      <c r="B583" s="20">
        <v>3.0968499999999999</v>
      </c>
      <c r="C583" s="9">
        <v>3.766</v>
      </c>
      <c r="D583" s="9">
        <f t="shared" si="8"/>
        <v>3.7866562397274657</v>
      </c>
      <c r="E583">
        <f t="shared" ref="E571:E606" si="9">IF($A583&gt;=DATE(YEAR($C$1),MONTH($C$1)-1,1),1,0)</f>
        <v>0</v>
      </c>
    </row>
    <row r="584" spans="1:5" x14ac:dyDescent="0.25">
      <c r="A584" s="10">
        <v>45323</v>
      </c>
      <c r="B584" s="20">
        <v>3.1105399999999999</v>
      </c>
      <c r="C584" s="9">
        <v>3.8279999999999998</v>
      </c>
      <c r="D584" s="9">
        <f t="shared" si="8"/>
        <v>3.8320562371806828</v>
      </c>
      <c r="E584">
        <f t="shared" si="9"/>
        <v>0</v>
      </c>
    </row>
    <row r="585" spans="1:5" x14ac:dyDescent="0.25">
      <c r="A585" s="10">
        <v>45352</v>
      </c>
      <c r="B585" s="20">
        <v>3.1082636296000001</v>
      </c>
      <c r="C585" s="9">
        <v>3.7314829999999999</v>
      </c>
      <c r="D585" s="9">
        <f t="shared" si="8"/>
        <v>3.7381726530974042</v>
      </c>
      <c r="E585">
        <f t="shared" si="9"/>
        <v>1</v>
      </c>
    </row>
    <row r="586" spans="1:5" x14ac:dyDescent="0.25">
      <c r="A586" s="10">
        <v>45383</v>
      </c>
      <c r="B586" s="20">
        <v>3.113836</v>
      </c>
      <c r="C586" s="9">
        <v>3.670944</v>
      </c>
      <c r="D586" s="9">
        <f t="shared" si="8"/>
        <v>3.670944</v>
      </c>
      <c r="E586">
        <f t="shared" si="9"/>
        <v>1</v>
      </c>
    </row>
    <row r="587" spans="1:5" x14ac:dyDescent="0.25">
      <c r="A587" s="10">
        <v>45413</v>
      </c>
      <c r="B587" s="20">
        <v>3.1197659999999998</v>
      </c>
      <c r="C587" s="9">
        <v>3.6425019999999999</v>
      </c>
      <c r="D587" s="9">
        <f t="shared" ref="D587:D594" si="10">C587*$B$607/B587</f>
        <v>3.6355783919922202</v>
      </c>
      <c r="E587">
        <f t="shared" si="9"/>
        <v>1</v>
      </c>
    </row>
    <row r="588" spans="1:5" x14ac:dyDescent="0.25">
      <c r="A588" s="10">
        <v>45444</v>
      </c>
      <c r="B588" s="20">
        <v>3.1256599999999999</v>
      </c>
      <c r="C588" s="9">
        <v>3.6592799999999999</v>
      </c>
      <c r="D588" s="9">
        <f t="shared" si="10"/>
        <v>3.6454373790111529</v>
      </c>
      <c r="E588">
        <f t="shared" si="9"/>
        <v>1</v>
      </c>
    </row>
    <row r="589" spans="1:5" x14ac:dyDescent="0.25">
      <c r="A589" s="10">
        <v>45474</v>
      </c>
      <c r="B589" s="20">
        <v>3.1313599999999999</v>
      </c>
      <c r="C589" s="9">
        <v>3.6040709999999998</v>
      </c>
      <c r="D589" s="9">
        <f t="shared" si="10"/>
        <v>3.5839015719546778</v>
      </c>
      <c r="E589">
        <f t="shared" si="9"/>
        <v>1</v>
      </c>
    </row>
    <row r="590" spans="1:5" x14ac:dyDescent="0.25">
      <c r="A590" s="10">
        <v>45505</v>
      </c>
      <c r="B590" s="20">
        <v>3.1373009999999999</v>
      </c>
      <c r="C590" s="9">
        <v>3.640714</v>
      </c>
      <c r="D590" s="9">
        <f t="shared" si="10"/>
        <v>3.6134837935231592</v>
      </c>
      <c r="E590">
        <f t="shared" si="9"/>
        <v>1</v>
      </c>
    </row>
    <row r="591" spans="1:5" x14ac:dyDescent="0.25">
      <c r="A591" s="10">
        <v>45536</v>
      </c>
      <c r="B591" s="20">
        <v>3.1433260000000001</v>
      </c>
      <c r="C591" s="9">
        <v>3.6847150000000002</v>
      </c>
      <c r="D591" s="9">
        <f t="shared" si="10"/>
        <v>3.6501458063019876</v>
      </c>
      <c r="E591">
        <f t="shared" si="9"/>
        <v>1</v>
      </c>
    </row>
    <row r="592" spans="1:5" x14ac:dyDescent="0.25">
      <c r="A592" s="10">
        <v>45566</v>
      </c>
      <c r="B592" s="20">
        <v>3.1498010000000001</v>
      </c>
      <c r="C592" s="9">
        <v>3.9731169999999998</v>
      </c>
      <c r="D592" s="9">
        <f t="shared" si="10"/>
        <v>3.927751228351251</v>
      </c>
      <c r="E592">
        <f t="shared" si="9"/>
        <v>1</v>
      </c>
    </row>
    <row r="593" spans="1:5" x14ac:dyDescent="0.25">
      <c r="A593" s="10">
        <v>45597</v>
      </c>
      <c r="B593" s="20">
        <v>3.1557179999999998</v>
      </c>
      <c r="C593" s="9">
        <v>4.1011810000000004</v>
      </c>
      <c r="D593" s="9">
        <f t="shared" si="10"/>
        <v>4.0467510215792419</v>
      </c>
      <c r="E593">
        <f t="shared" si="9"/>
        <v>1</v>
      </c>
    </row>
    <row r="594" spans="1:5" x14ac:dyDescent="0.25">
      <c r="A594" s="10">
        <v>45627</v>
      </c>
      <c r="B594" s="20">
        <v>3.1614439999999999</v>
      </c>
      <c r="C594" s="9">
        <v>4.005763</v>
      </c>
      <c r="D594" s="9">
        <f t="shared" si="10"/>
        <v>3.945440449638836</v>
      </c>
      <c r="E594">
        <f t="shared" si="9"/>
        <v>1</v>
      </c>
    </row>
    <row r="595" spans="1:5" x14ac:dyDescent="0.25">
      <c r="A595" s="10">
        <v>45658</v>
      </c>
      <c r="B595" s="20">
        <v>3.1672500000000001</v>
      </c>
      <c r="C595" s="9">
        <v>4.0627899999999997</v>
      </c>
      <c r="D595" s="9">
        <f t="shared" ref="D595:D606" si="11">C595*$B$607/B595</f>
        <v>3.9942731904459703</v>
      </c>
      <c r="E595">
        <f t="shared" si="9"/>
        <v>1</v>
      </c>
    </row>
    <row r="596" spans="1:5" x14ac:dyDescent="0.25">
      <c r="A596" s="10">
        <v>45689</v>
      </c>
      <c r="B596" s="20">
        <v>3.17239</v>
      </c>
      <c r="C596" s="9">
        <v>4.0270919999999997</v>
      </c>
      <c r="D596" s="9">
        <f t="shared" si="11"/>
        <v>3.9527624424840577</v>
      </c>
      <c r="E596">
        <f t="shared" si="9"/>
        <v>1</v>
      </c>
    </row>
    <row r="597" spans="1:5" x14ac:dyDescent="0.25">
      <c r="A597" s="10">
        <v>45717</v>
      </c>
      <c r="B597" s="20">
        <v>3.1771340000000001</v>
      </c>
      <c r="C597" s="9">
        <v>3.9605079999999999</v>
      </c>
      <c r="D597" s="9">
        <f t="shared" si="11"/>
        <v>3.8816028498288078</v>
      </c>
      <c r="E597">
        <f t="shared" si="9"/>
        <v>1</v>
      </c>
    </row>
    <row r="598" spans="1:5" x14ac:dyDescent="0.25">
      <c r="A598" s="10">
        <v>45748</v>
      </c>
      <c r="B598" s="20">
        <v>3.1805219999999998</v>
      </c>
      <c r="C598" s="9">
        <v>3.8252350000000002</v>
      </c>
      <c r="D598" s="9">
        <f t="shared" si="11"/>
        <v>3.7450313034967215</v>
      </c>
      <c r="E598">
        <f t="shared" si="9"/>
        <v>1</v>
      </c>
    </row>
    <row r="599" spans="1:5" x14ac:dyDescent="0.25">
      <c r="A599" s="10">
        <v>45778</v>
      </c>
      <c r="B599" s="20">
        <v>3.1851980000000002</v>
      </c>
      <c r="C599" s="9">
        <v>3.7766440000000001</v>
      </c>
      <c r="D599" s="9">
        <f t="shared" si="11"/>
        <v>3.6920310908094254</v>
      </c>
      <c r="E599">
        <f t="shared" si="9"/>
        <v>1</v>
      </c>
    </row>
    <row r="600" spans="1:5" x14ac:dyDescent="0.25">
      <c r="A600" s="10">
        <v>45809</v>
      </c>
      <c r="B600" s="20">
        <v>3.1902010000000001</v>
      </c>
      <c r="C600" s="9">
        <v>3.6982759999999999</v>
      </c>
      <c r="D600" s="9">
        <f t="shared" si="11"/>
        <v>3.6097490241950272</v>
      </c>
      <c r="E600">
        <f t="shared" si="9"/>
        <v>1</v>
      </c>
    </row>
    <row r="601" spans="1:5" x14ac:dyDescent="0.25">
      <c r="A601" s="10">
        <v>45839</v>
      </c>
      <c r="B601" s="20">
        <v>3.1955930000000001</v>
      </c>
      <c r="C601" s="9">
        <v>3.6555369999999998</v>
      </c>
      <c r="D601" s="9">
        <f t="shared" si="11"/>
        <v>3.5620126561586534</v>
      </c>
      <c r="E601">
        <f t="shared" si="9"/>
        <v>1</v>
      </c>
    </row>
    <row r="602" spans="1:5" x14ac:dyDescent="0.25">
      <c r="A602" s="10">
        <v>45870</v>
      </c>
      <c r="B602" s="20">
        <v>3.2012019999999999</v>
      </c>
      <c r="C602" s="9">
        <v>3.6921279999999999</v>
      </c>
      <c r="D602" s="9">
        <f t="shared" si="11"/>
        <v>3.5913638324004546</v>
      </c>
      <c r="E602">
        <f t="shared" si="9"/>
        <v>1</v>
      </c>
    </row>
    <row r="603" spans="1:5" x14ac:dyDescent="0.25">
      <c r="A603" s="10">
        <v>45901</v>
      </c>
      <c r="B603" s="20">
        <v>3.20709</v>
      </c>
      <c r="C603" s="9">
        <v>3.7796750000000001</v>
      </c>
      <c r="D603" s="9">
        <f t="shared" si="11"/>
        <v>3.6697716881347269</v>
      </c>
      <c r="E603">
        <f t="shared" si="9"/>
        <v>1</v>
      </c>
    </row>
    <row r="604" spans="1:5" x14ac:dyDescent="0.25">
      <c r="A604" s="10">
        <v>45931</v>
      </c>
      <c r="B604" s="20">
        <v>3.2142249999999999</v>
      </c>
      <c r="C604" s="9">
        <v>3.9086639999999999</v>
      </c>
      <c r="D604" s="9">
        <f t="shared" si="11"/>
        <v>3.7865857788748456</v>
      </c>
      <c r="E604">
        <f t="shared" si="9"/>
        <v>1</v>
      </c>
    </row>
    <row r="605" spans="1:5" x14ac:dyDescent="0.25">
      <c r="A605" s="10">
        <v>45962</v>
      </c>
      <c r="B605" s="20">
        <v>3.219948</v>
      </c>
      <c r="C605" s="9">
        <v>3.9663789999999999</v>
      </c>
      <c r="D605" s="9">
        <f t="shared" si="11"/>
        <v>3.8356686877688704</v>
      </c>
      <c r="E605">
        <f t="shared" si="9"/>
        <v>1</v>
      </c>
    </row>
    <row r="606" spans="1:5" x14ac:dyDescent="0.25">
      <c r="A606" s="10">
        <v>45992</v>
      </c>
      <c r="B606" s="20">
        <v>3.2252239999999999</v>
      </c>
      <c r="C606" s="9">
        <v>3.9390990000000001</v>
      </c>
      <c r="D606" s="9">
        <f t="shared" si="11"/>
        <v>3.8030562447023835</v>
      </c>
      <c r="E606">
        <f t="shared" si="9"/>
        <v>1</v>
      </c>
    </row>
    <row r="607" spans="1:5" x14ac:dyDescent="0.25">
      <c r="A607" s="12" t="str">
        <f>"Base CPI ("&amp;TEXT('Notes and Sources'!$G$7,"m/yyyy")&amp;")"</f>
        <v>Base CPI (4/2024)</v>
      </c>
      <c r="B607" s="22">
        <v>3.113836</v>
      </c>
      <c r="C607" s="13"/>
      <c r="D607" s="13"/>
      <c r="E607" s="15"/>
    </row>
    <row r="608" spans="1:5" x14ac:dyDescent="0.25">
      <c r="A608" s="34" t="str">
        <f>A1&amp;" "&amp;TEXT(C1,"Mmmm yyyy")</f>
        <v>EIA Short-Term Energy Outlook, April 2024</v>
      </c>
      <c r="B608" s="34"/>
      <c r="C608" s="34"/>
      <c r="D608" s="34"/>
      <c r="E608" s="34"/>
    </row>
    <row r="609" spans="1:5" x14ac:dyDescent="0.25">
      <c r="A609" s="29" t="s">
        <v>184</v>
      </c>
      <c r="B609" s="29"/>
      <c r="C609" s="29"/>
      <c r="D609" s="29"/>
      <c r="E609" s="29"/>
    </row>
    <row r="610" spans="1:5" x14ac:dyDescent="0.25">
      <c r="A610" s="29" t="s">
        <v>207</v>
      </c>
      <c r="B610" s="29"/>
      <c r="C610" s="29"/>
      <c r="D610" s="29"/>
      <c r="E610" s="29"/>
    </row>
    <row r="611" spans="1:5" x14ac:dyDescent="0.25">
      <c r="A611" t="str">
        <f>"Real Price ("&amp;TEXT($C$1,"mmm yyyy")&amp;" $)"</f>
        <v>Real Price (Apr 2024 $)</v>
      </c>
    </row>
    <row r="612" spans="1:5" x14ac:dyDescent="0.25">
      <c r="A612" s="30" t="s">
        <v>167</v>
      </c>
      <c r="B612" s="30"/>
      <c r="C612" s="30"/>
      <c r="D612" s="30"/>
      <c r="E612" s="30"/>
    </row>
  </sheetData>
  <mergeCells count="7">
    <mergeCell ref="A610:E610"/>
    <mergeCell ref="A612:E612"/>
    <mergeCell ref="C39:D39"/>
    <mergeCell ref="A1:B1"/>
    <mergeCell ref="C1:D1"/>
    <mergeCell ref="A608:E608"/>
    <mergeCell ref="A609:E609"/>
  </mergeCells>
  <phoneticPr fontId="3" type="noConversion"/>
  <conditionalFormatting sqref="B427:D436 B439:D447 B451:D460 B463:D472 B487:D498 B511:D520 B523:D532 B535:D544 B547:D556 B559:D568 B571:D580 B583:D606">
    <cfRule type="expression" dxfId="69" priority="7" stopIfTrue="1">
      <formula>$E427=1</formula>
    </cfRule>
  </conditionalFormatting>
  <conditionalFormatting sqref="B437:D438 B449:D450 B461:D462">
    <cfRule type="expression" dxfId="68" priority="8" stopIfTrue="1">
      <formula>#REF!=1</formula>
    </cfRule>
  </conditionalFormatting>
  <conditionalFormatting sqref="B448:D448">
    <cfRule type="expression" dxfId="67" priority="14" stopIfTrue="1">
      <formula>#REF!=1</formula>
    </cfRule>
  </conditionalFormatting>
  <conditionalFormatting sqref="B462:D462">
    <cfRule type="expression" dxfId="66" priority="18" stopIfTrue="1">
      <formula>#REF!=1</formula>
    </cfRule>
  </conditionalFormatting>
  <conditionalFormatting sqref="B473:D474">
    <cfRule type="expression" dxfId="65" priority="42" stopIfTrue="1">
      <formula>#REF!=1</formula>
    </cfRule>
  </conditionalFormatting>
  <conditionalFormatting sqref="B475:D484">
    <cfRule type="expression" dxfId="64" priority="115" stopIfTrue="1">
      <formula>$E499=1</formula>
    </cfRule>
  </conditionalFormatting>
  <conditionalFormatting sqref="B485:D486">
    <cfRule type="expression" dxfId="63" priority="69" stopIfTrue="1">
      <formula>#REF!=1</formula>
    </cfRule>
  </conditionalFormatting>
  <conditionalFormatting sqref="B499:D510">
    <cfRule type="expression" dxfId="62" priority="117" stopIfTrue="1">
      <formula>#REF!=1</formula>
    </cfRule>
  </conditionalFormatting>
  <conditionalFormatting sqref="B521:D522">
    <cfRule type="expression" dxfId="61" priority="146" stopIfTrue="1">
      <formula>#REF!=1</formula>
    </cfRule>
  </conditionalFormatting>
  <conditionalFormatting sqref="B533:D534">
    <cfRule type="expression" dxfId="60" priority="168" stopIfTrue="1">
      <formula>#REF!=1</formula>
    </cfRule>
  </conditionalFormatting>
  <conditionalFormatting sqref="B545:D546">
    <cfRule type="expression" dxfId="59" priority="189" stopIfTrue="1">
      <formula>#REF!=1</formula>
    </cfRule>
  </conditionalFormatting>
  <conditionalFormatting sqref="B557:D558">
    <cfRule type="expression" dxfId="58" priority="213" stopIfTrue="1">
      <formula>#REF!=1</formula>
    </cfRule>
  </conditionalFormatting>
  <conditionalFormatting sqref="B569:D570">
    <cfRule type="expression" dxfId="57" priority="240" stopIfTrue="1">
      <formula>#REF!=1</formula>
    </cfRule>
  </conditionalFormatting>
  <conditionalFormatting sqref="B581:D582">
    <cfRule type="expression" dxfId="56" priority="260" stopIfTrue="1">
      <formula>#REF!=1</formula>
    </cfRule>
  </conditionalFormatting>
  <hyperlinks>
    <hyperlink ref="A3" location="Contents!B4" display="Return to Contents" xr:uid="{00000000-0004-0000-0C00-000000000000}"/>
    <hyperlink ref="A612" location="'Notes and Sources'!A7" display="See Notes and Sources for more information" xr:uid="{00000000-0004-0000-0C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4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185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1967</v>
      </c>
      <c r="B41" s="20">
        <v>0.33400000000000002</v>
      </c>
      <c r="C41" s="9">
        <v>1.04</v>
      </c>
      <c r="D41" s="9">
        <f t="shared" ref="D41:D99" si="0">C41*$B$100/B41</f>
        <v>9.6957767664670662</v>
      </c>
    </row>
    <row r="42" spans="1:4" x14ac:dyDescent="0.25">
      <c r="A42" s="11">
        <v>1968</v>
      </c>
      <c r="B42" s="20">
        <v>0.34799999999999998</v>
      </c>
      <c r="C42" s="9">
        <v>1.04</v>
      </c>
      <c r="D42" s="9">
        <f t="shared" ref="D42" si="1">C42*$B$100/B42</f>
        <v>9.3057167816091972</v>
      </c>
    </row>
    <row r="43" spans="1:4" x14ac:dyDescent="0.25">
      <c r="A43" s="11">
        <v>1969</v>
      </c>
      <c r="B43" s="20">
        <v>0.36699999999999999</v>
      </c>
      <c r="C43" s="9">
        <v>1.05</v>
      </c>
      <c r="D43" s="9">
        <f t="shared" si="0"/>
        <v>8.9087950953678483</v>
      </c>
    </row>
    <row r="44" spans="1:4" x14ac:dyDescent="0.25">
      <c r="A44" s="11">
        <v>1970</v>
      </c>
      <c r="B44" s="20">
        <v>0.38800000000000001</v>
      </c>
      <c r="C44" s="9">
        <v>1.0900000000000001</v>
      </c>
      <c r="D44" s="9">
        <f t="shared" si="0"/>
        <v>8.7476320618556702</v>
      </c>
    </row>
    <row r="45" spans="1:4" x14ac:dyDescent="0.25">
      <c r="A45" s="11">
        <v>1971</v>
      </c>
      <c r="B45" s="20">
        <v>0.40500000000000003</v>
      </c>
      <c r="C45" s="9">
        <v>1.1499999999999999</v>
      </c>
      <c r="D45" s="9">
        <f t="shared" si="0"/>
        <v>8.8417565432098755</v>
      </c>
    </row>
    <row r="46" spans="1:4" x14ac:dyDescent="0.25">
      <c r="A46" s="11">
        <v>1972</v>
      </c>
      <c r="B46" s="20">
        <v>0.41799999999999998</v>
      </c>
      <c r="C46" s="9">
        <v>1.21</v>
      </c>
      <c r="D46" s="9">
        <f t="shared" si="0"/>
        <v>9.0137357894736851</v>
      </c>
    </row>
    <row r="47" spans="1:4" x14ac:dyDescent="0.25">
      <c r="A47" s="11">
        <v>1973</v>
      </c>
      <c r="B47" s="20">
        <v>0.44400000000000001</v>
      </c>
      <c r="C47" s="9">
        <v>1.29</v>
      </c>
      <c r="D47" s="9">
        <f t="shared" si="0"/>
        <v>9.0469559459459461</v>
      </c>
    </row>
    <row r="48" spans="1:4" x14ac:dyDescent="0.25">
      <c r="A48" s="11">
        <v>1974</v>
      </c>
      <c r="B48" s="20">
        <v>0.49299999999999999</v>
      </c>
      <c r="C48" s="9">
        <v>1.43</v>
      </c>
      <c r="D48" s="9">
        <f t="shared" si="0"/>
        <v>9.0320192292089256</v>
      </c>
    </row>
    <row r="49" spans="1:4" x14ac:dyDescent="0.25">
      <c r="A49" s="11">
        <v>1975</v>
      </c>
      <c r="B49" s="20">
        <v>0.53825000000000001</v>
      </c>
      <c r="C49" s="9">
        <v>1.71</v>
      </c>
      <c r="D49" s="9">
        <f t="shared" si="0"/>
        <v>9.8925398235020889</v>
      </c>
    </row>
    <row r="50" spans="1:4" x14ac:dyDescent="0.25">
      <c r="A50" s="11">
        <v>1976</v>
      </c>
      <c r="B50" s="20">
        <v>0.56933333333000002</v>
      </c>
      <c r="C50" s="9">
        <v>1.98</v>
      </c>
      <c r="D50" s="9">
        <f t="shared" si="0"/>
        <v>10.829148618330381</v>
      </c>
    </row>
    <row r="51" spans="1:4" x14ac:dyDescent="0.25">
      <c r="A51" s="11">
        <v>1977</v>
      </c>
      <c r="B51" s="20">
        <v>0.60616666666999997</v>
      </c>
      <c r="C51" s="9">
        <v>2.35</v>
      </c>
      <c r="D51" s="9">
        <f t="shared" si="0"/>
        <v>12.07178652729133</v>
      </c>
    </row>
    <row r="52" spans="1:4" x14ac:dyDescent="0.25">
      <c r="A52" s="11">
        <v>1978</v>
      </c>
      <c r="B52" s="20">
        <v>0.65241666666999998</v>
      </c>
      <c r="C52" s="9">
        <v>2.56</v>
      </c>
      <c r="D52" s="9">
        <f t="shared" si="0"/>
        <v>12.218296323861448</v>
      </c>
    </row>
    <row r="53" spans="1:4" x14ac:dyDescent="0.25">
      <c r="A53" s="11">
        <v>1979</v>
      </c>
      <c r="B53" s="20">
        <v>0.72583333333</v>
      </c>
      <c r="C53" s="9">
        <v>2.98</v>
      </c>
      <c r="D53" s="9">
        <f t="shared" si="0"/>
        <v>12.784245161941604</v>
      </c>
    </row>
    <row r="54" spans="1:4" x14ac:dyDescent="0.25">
      <c r="A54" s="11">
        <v>1980</v>
      </c>
      <c r="B54" s="20">
        <v>0.82383333332999997</v>
      </c>
      <c r="C54" s="9">
        <v>3.68</v>
      </c>
      <c r="D54" s="9">
        <f t="shared" si="0"/>
        <v>13.909265401634268</v>
      </c>
    </row>
    <row r="55" spans="1:4" x14ac:dyDescent="0.25">
      <c r="A55" s="11">
        <v>1981</v>
      </c>
      <c r="B55" s="20">
        <v>0.90933333332999999</v>
      </c>
      <c r="C55" s="9">
        <v>4.2039515951000004</v>
      </c>
      <c r="D55" s="9">
        <f t="shared" si="0"/>
        <v>14.395618569422057</v>
      </c>
    </row>
    <row r="56" spans="1:4" x14ac:dyDescent="0.25">
      <c r="A56" s="11">
        <v>1982</v>
      </c>
      <c r="B56" s="20">
        <v>0.96533333333000004</v>
      </c>
      <c r="C56" s="9">
        <v>5.0530628103000002</v>
      </c>
      <c r="D56" s="9">
        <f t="shared" si="0"/>
        <v>16.29945672205902</v>
      </c>
    </row>
    <row r="57" spans="1:4" x14ac:dyDescent="0.25">
      <c r="A57" s="11">
        <v>1983</v>
      </c>
      <c r="B57" s="20">
        <v>0.99583333333000001</v>
      </c>
      <c r="C57" s="9">
        <v>6.0382965756000004</v>
      </c>
      <c r="D57" s="9">
        <f t="shared" si="0"/>
        <v>18.880935821766968</v>
      </c>
    </row>
    <row r="58" spans="1:4" x14ac:dyDescent="0.25">
      <c r="A58" s="11">
        <v>1984</v>
      </c>
      <c r="B58" s="20">
        <v>1.0393333333000001</v>
      </c>
      <c r="C58" s="9">
        <v>6.1191446041999997</v>
      </c>
      <c r="D58" s="9">
        <f t="shared" si="0"/>
        <v>18.332917984324702</v>
      </c>
    </row>
    <row r="59" spans="1:4" x14ac:dyDescent="0.25">
      <c r="A59" s="11">
        <v>1985</v>
      </c>
      <c r="B59" s="20">
        <v>1.0760000000000001</v>
      </c>
      <c r="C59" s="9">
        <v>6.1205661693</v>
      </c>
      <c r="D59" s="9">
        <f t="shared" si="0"/>
        <v>17.71230416203386</v>
      </c>
    </row>
    <row r="60" spans="1:4" x14ac:dyDescent="0.25">
      <c r="A60" s="11">
        <v>1986</v>
      </c>
      <c r="B60" s="20">
        <v>1.0969166667000001</v>
      </c>
      <c r="C60" s="9">
        <v>5.8299422498000002</v>
      </c>
      <c r="D60" s="9">
        <f t="shared" si="0"/>
        <v>16.549556230157179</v>
      </c>
    </row>
    <row r="61" spans="1:4" x14ac:dyDescent="0.25">
      <c r="A61" s="11">
        <v>1987</v>
      </c>
      <c r="B61" s="20">
        <v>1.1361666667000001</v>
      </c>
      <c r="C61" s="9">
        <v>5.5461170076000004</v>
      </c>
      <c r="D61" s="9">
        <f t="shared" si="0"/>
        <v>15.199969603611988</v>
      </c>
    </row>
    <row r="62" spans="1:4" x14ac:dyDescent="0.25">
      <c r="A62" s="11">
        <v>1988</v>
      </c>
      <c r="B62" s="20">
        <v>1.18275</v>
      </c>
      <c r="C62" s="9">
        <v>5.4705541647000002</v>
      </c>
      <c r="D62" s="9">
        <f t="shared" si="0"/>
        <v>14.402374549137848</v>
      </c>
    </row>
    <row r="63" spans="1:4" x14ac:dyDescent="0.25">
      <c r="A63" s="11">
        <v>1989</v>
      </c>
      <c r="B63" s="20">
        <v>1.2394166666999999</v>
      </c>
      <c r="C63" s="9">
        <v>5.6367852937</v>
      </c>
      <c r="D63" s="9">
        <f t="shared" si="0"/>
        <v>14.161520853617899</v>
      </c>
    </row>
    <row r="64" spans="1:4" x14ac:dyDescent="0.25">
      <c r="A64" s="11">
        <v>1990</v>
      </c>
      <c r="B64" s="20">
        <v>1.3065833333000001</v>
      </c>
      <c r="C64" s="9">
        <v>5.7964966126000004</v>
      </c>
      <c r="D64" s="9">
        <f t="shared" si="0"/>
        <v>13.814151280045213</v>
      </c>
    </row>
    <row r="65" spans="1:4" x14ac:dyDescent="0.25">
      <c r="A65" s="11">
        <v>1991</v>
      </c>
      <c r="B65" s="20">
        <v>1.3616666666999999</v>
      </c>
      <c r="C65" s="9">
        <v>5.8244283716999998</v>
      </c>
      <c r="D65" s="9">
        <f t="shared" si="0"/>
        <v>13.319202993471384</v>
      </c>
    </row>
    <row r="66" spans="1:4" x14ac:dyDescent="0.25">
      <c r="A66" s="11">
        <v>1992</v>
      </c>
      <c r="B66" s="20">
        <v>1.4030833332999999</v>
      </c>
      <c r="C66" s="9">
        <v>5.8908905048999998</v>
      </c>
      <c r="D66" s="9">
        <f t="shared" si="0"/>
        <v>13.073540602234305</v>
      </c>
    </row>
    <row r="67" spans="1:4" x14ac:dyDescent="0.25">
      <c r="A67" s="11">
        <v>1993</v>
      </c>
      <c r="B67" s="20">
        <v>1.44475</v>
      </c>
      <c r="C67" s="9">
        <v>6.1662314160999996</v>
      </c>
      <c r="D67" s="9">
        <f t="shared" si="0"/>
        <v>13.289934845324906</v>
      </c>
    </row>
    <row r="68" spans="1:4" x14ac:dyDescent="0.25">
      <c r="A68" s="11">
        <v>1994</v>
      </c>
      <c r="B68" s="20">
        <v>1.4822500000000001</v>
      </c>
      <c r="C68" s="9">
        <v>6.4054976545000004</v>
      </c>
      <c r="D68" s="9">
        <f t="shared" si="0"/>
        <v>13.456346226680832</v>
      </c>
    </row>
    <row r="69" spans="1:4" x14ac:dyDescent="0.25">
      <c r="A69" s="11">
        <v>1995</v>
      </c>
      <c r="B69" s="20">
        <v>1.5238333333</v>
      </c>
      <c r="C69" s="9">
        <v>6.0641935512999998</v>
      </c>
      <c r="D69" s="9">
        <f t="shared" si="0"/>
        <v>12.391712255114628</v>
      </c>
    </row>
    <row r="70" spans="1:4" x14ac:dyDescent="0.25">
      <c r="A70" s="11">
        <v>1996</v>
      </c>
      <c r="B70" s="20">
        <v>1.5685833333000001</v>
      </c>
      <c r="C70" s="9">
        <v>6.3493423491999996</v>
      </c>
      <c r="D70" s="9">
        <f t="shared" si="0"/>
        <v>12.60424636902747</v>
      </c>
    </row>
    <row r="71" spans="1:4" x14ac:dyDescent="0.25">
      <c r="A71" s="11">
        <v>1997</v>
      </c>
      <c r="B71" s="20">
        <v>1.6052500000000001</v>
      </c>
      <c r="C71" s="9">
        <v>6.9462838544999999</v>
      </c>
      <c r="D71" s="9">
        <f t="shared" si="0"/>
        <v>13.474280474917215</v>
      </c>
    </row>
    <row r="72" spans="1:4" x14ac:dyDescent="0.25">
      <c r="A72" s="11">
        <v>1998</v>
      </c>
      <c r="B72" s="20">
        <v>1.6300833333</v>
      </c>
      <c r="C72" s="9">
        <v>6.8255898137999997</v>
      </c>
      <c r="D72" s="9">
        <f t="shared" si="0"/>
        <v>13.03845444540362</v>
      </c>
    </row>
    <row r="73" spans="1:4" x14ac:dyDescent="0.25">
      <c r="A73" s="11">
        <v>1999</v>
      </c>
      <c r="B73" s="20">
        <v>1.6658333332999999</v>
      </c>
      <c r="C73" s="9">
        <v>6.6949664090000001</v>
      </c>
      <c r="D73" s="9">
        <f t="shared" si="0"/>
        <v>12.514473690976732</v>
      </c>
    </row>
    <row r="74" spans="1:4" x14ac:dyDescent="0.25">
      <c r="A74" s="11">
        <v>2000</v>
      </c>
      <c r="B74" s="20">
        <v>1.7219166667000001</v>
      </c>
      <c r="C74" s="9">
        <v>7.7683835006999997</v>
      </c>
      <c r="D74" s="9">
        <f t="shared" si="0"/>
        <v>14.047992376218797</v>
      </c>
    </row>
    <row r="75" spans="1:4" x14ac:dyDescent="0.25">
      <c r="A75" s="11">
        <v>2001</v>
      </c>
      <c r="B75" s="20">
        <v>1.7704166667000001</v>
      </c>
      <c r="C75" s="9">
        <v>9.6307919243000004</v>
      </c>
      <c r="D75" s="9">
        <f t="shared" si="0"/>
        <v>16.938784618590724</v>
      </c>
    </row>
    <row r="76" spans="1:4" x14ac:dyDescent="0.25">
      <c r="A76" s="11">
        <v>2002</v>
      </c>
      <c r="B76" s="20">
        <v>1.7986666667</v>
      </c>
      <c r="C76" s="9">
        <v>7.8968603146999996</v>
      </c>
      <c r="D76" s="9">
        <f t="shared" si="0"/>
        <v>13.670975500979516</v>
      </c>
    </row>
    <row r="77" spans="1:4" x14ac:dyDescent="0.25">
      <c r="A77" s="11">
        <v>2003</v>
      </c>
      <c r="B77" s="20">
        <v>1.84</v>
      </c>
      <c r="C77" s="9">
        <v>9.6320075833000001</v>
      </c>
      <c r="D77" s="9">
        <f t="shared" si="0"/>
        <v>16.300267372365511</v>
      </c>
    </row>
    <row r="78" spans="1:4" x14ac:dyDescent="0.25">
      <c r="A78" s="11">
        <v>2004</v>
      </c>
      <c r="B78" s="20">
        <v>1.8890833332999999</v>
      </c>
      <c r="C78" s="9">
        <v>10.750917429999999</v>
      </c>
      <c r="D78" s="9">
        <f t="shared" si="0"/>
        <v>17.721078332781602</v>
      </c>
    </row>
    <row r="79" spans="1:4" x14ac:dyDescent="0.25">
      <c r="A79" s="11">
        <v>2005</v>
      </c>
      <c r="B79" s="20">
        <v>1.9526666667000001</v>
      </c>
      <c r="C79" s="9">
        <v>12.700083261</v>
      </c>
      <c r="D79" s="9">
        <f t="shared" si="0"/>
        <v>20.252292485707127</v>
      </c>
    </row>
    <row r="80" spans="1:4" x14ac:dyDescent="0.25">
      <c r="A80" s="11">
        <v>2006</v>
      </c>
      <c r="B80" s="20">
        <v>2.0155833332999999</v>
      </c>
      <c r="C80" s="9">
        <v>13.732421025000001</v>
      </c>
      <c r="D80" s="9">
        <f t="shared" si="0"/>
        <v>21.214953630715211</v>
      </c>
    </row>
    <row r="81" spans="1:5" x14ac:dyDescent="0.25">
      <c r="A81" s="11">
        <v>2007</v>
      </c>
      <c r="B81" s="20">
        <v>2.0734416667</v>
      </c>
      <c r="C81" s="9">
        <v>13.083873873</v>
      </c>
      <c r="D81" s="9">
        <f t="shared" si="0"/>
        <v>19.648991403769994</v>
      </c>
    </row>
    <row r="82" spans="1:5" x14ac:dyDescent="0.25">
      <c r="A82" s="11">
        <v>2008</v>
      </c>
      <c r="B82" s="20">
        <v>2.1525425</v>
      </c>
      <c r="C82" s="9">
        <v>13.895861755</v>
      </c>
      <c r="D82" s="9">
        <f t="shared" si="0"/>
        <v>20.101547162828229</v>
      </c>
    </row>
    <row r="83" spans="1:5" x14ac:dyDescent="0.25">
      <c r="A83" s="11">
        <v>2009</v>
      </c>
      <c r="B83" s="20">
        <v>2.1456466666999998</v>
      </c>
      <c r="C83" s="9">
        <v>12.142955502</v>
      </c>
      <c r="D83" s="9">
        <f t="shared" si="0"/>
        <v>17.622273310581548</v>
      </c>
    </row>
    <row r="84" spans="1:5" x14ac:dyDescent="0.25">
      <c r="A84" s="11">
        <v>2010</v>
      </c>
      <c r="B84" s="20">
        <v>2.1807616667</v>
      </c>
      <c r="C84" s="9">
        <v>11.391013954</v>
      </c>
      <c r="D84" s="9">
        <f t="shared" si="0"/>
        <v>16.264844466081215</v>
      </c>
    </row>
    <row r="85" spans="1:5" x14ac:dyDescent="0.25">
      <c r="A85" s="11">
        <v>2011</v>
      </c>
      <c r="B85" s="20">
        <v>2.2492299999999998</v>
      </c>
      <c r="C85" s="9">
        <v>11.026940066</v>
      </c>
      <c r="D85" s="9">
        <f t="shared" si="0"/>
        <v>15.265705573619941</v>
      </c>
    </row>
    <row r="86" spans="1:5" x14ac:dyDescent="0.25">
      <c r="A86" s="11">
        <v>2012</v>
      </c>
      <c r="B86" s="20">
        <v>2.2958608332999999</v>
      </c>
      <c r="C86" s="9">
        <v>10.652290561999999</v>
      </c>
      <c r="D86" s="9">
        <f t="shared" si="0"/>
        <v>14.447515874356823</v>
      </c>
    </row>
    <row r="87" spans="1:5" x14ac:dyDescent="0.25">
      <c r="A87" s="11">
        <v>2013</v>
      </c>
      <c r="B87" s="20">
        <v>2.3295175000000001</v>
      </c>
      <c r="C87" s="9">
        <v>10.294024816</v>
      </c>
      <c r="D87" s="9">
        <f>C87*$B$100/B87</f>
        <v>13.759890216301949</v>
      </c>
    </row>
    <row r="88" spans="1:5" x14ac:dyDescent="0.25">
      <c r="A88" s="11">
        <v>2014</v>
      </c>
      <c r="B88" s="20">
        <v>2.3671500000000001</v>
      </c>
      <c r="C88" s="9">
        <v>10.940261472</v>
      </c>
      <c r="D88" s="9">
        <f>C88*$B$100/B88</f>
        <v>14.39122151994026</v>
      </c>
    </row>
    <row r="89" spans="1:5" x14ac:dyDescent="0.25">
      <c r="A89" s="11">
        <v>2015</v>
      </c>
      <c r="B89" s="20">
        <v>2.3700174999999999</v>
      </c>
      <c r="C89" s="9">
        <v>10.363783935000001</v>
      </c>
      <c r="D89" s="9">
        <f t="shared" ref="D89" si="2">C89*$B$100/B89</f>
        <v>13.616407268311168</v>
      </c>
    </row>
    <row r="90" spans="1:5" x14ac:dyDescent="0.25">
      <c r="A90" s="11">
        <v>2016</v>
      </c>
      <c r="B90" s="20">
        <v>2.4000541666999999</v>
      </c>
      <c r="C90" s="9">
        <v>10.042141772000001</v>
      </c>
      <c r="D90" s="9">
        <f t="shared" ref="D90" si="3">C90*$B$100/B90</f>
        <v>13.028698685476796</v>
      </c>
    </row>
    <row r="91" spans="1:5" x14ac:dyDescent="0.25">
      <c r="A91" s="11">
        <v>2017</v>
      </c>
      <c r="B91" s="20">
        <v>2.4512100000000001</v>
      </c>
      <c r="C91" s="9">
        <v>10.861280754999999</v>
      </c>
      <c r="D91" s="9">
        <f t="shared" si="0"/>
        <v>13.797368247121289</v>
      </c>
    </row>
    <row r="92" spans="1:5" x14ac:dyDescent="0.25">
      <c r="A92" s="11">
        <v>2018</v>
      </c>
      <c r="B92" s="20">
        <v>2.5109949999999999</v>
      </c>
      <c r="C92" s="9">
        <v>10.464565264999999</v>
      </c>
      <c r="D92" s="9">
        <f t="shared" si="0"/>
        <v>12.976903596584837</v>
      </c>
    </row>
    <row r="93" spans="1:5" x14ac:dyDescent="0.25">
      <c r="A93" s="11">
        <v>2019</v>
      </c>
      <c r="B93" s="20">
        <v>2.5565258332999998</v>
      </c>
      <c r="C93" s="9">
        <v>10.459376476999999</v>
      </c>
      <c r="D93" s="9">
        <f t="shared" ref="D93:D94" si="4">C93*$B$100/B93</f>
        <v>12.739469551768826</v>
      </c>
    </row>
    <row r="94" spans="1:5" x14ac:dyDescent="0.25">
      <c r="A94" s="11">
        <v>2020</v>
      </c>
      <c r="B94" s="20">
        <v>2.5884616667000002</v>
      </c>
      <c r="C94" s="9">
        <v>10.763474012</v>
      </c>
      <c r="D94" s="9">
        <f t="shared" si="4"/>
        <v>12.948112500487133</v>
      </c>
    </row>
    <row r="95" spans="1:5" x14ac:dyDescent="0.25">
      <c r="A95" s="11">
        <v>2021</v>
      </c>
      <c r="B95" s="20">
        <v>2.7096583333000002</v>
      </c>
      <c r="C95" s="9">
        <v>12.208199768</v>
      </c>
      <c r="D95" s="9">
        <f t="shared" ref="D95" si="5">C95*$B$100/B95</f>
        <v>14.029197506422774</v>
      </c>
    </row>
    <row r="96" spans="1:5" x14ac:dyDescent="0.25">
      <c r="A96" s="11">
        <v>2022</v>
      </c>
      <c r="B96" s="20">
        <v>2.9262058333000001</v>
      </c>
      <c r="C96" s="9">
        <v>14.768018303</v>
      </c>
      <c r="D96" s="9">
        <f t="shared" ref="D96:D98" si="6">C96*$B$100/B96</f>
        <v>15.714952966477059</v>
      </c>
      <c r="E96" s="8" t="s">
        <v>182</v>
      </c>
    </row>
    <row r="97" spans="1:5" x14ac:dyDescent="0.25">
      <c r="A97" s="11">
        <v>2023</v>
      </c>
      <c r="B97" s="20">
        <v>3.0470074999999999</v>
      </c>
      <c r="C97" s="9">
        <v>15.186346294</v>
      </c>
      <c r="D97" s="9">
        <f t="shared" si="6"/>
        <v>15.519420873996465</v>
      </c>
      <c r="E97" s="8" t="s">
        <v>183</v>
      </c>
    </row>
    <row r="98" spans="1:5" x14ac:dyDescent="0.25">
      <c r="A98" s="11">
        <v>2024</v>
      </c>
      <c r="B98" s="21">
        <v>3.1294888025000001</v>
      </c>
      <c r="C98" s="16">
        <v>12.646248174</v>
      </c>
      <c r="D98" s="16">
        <f t="shared" si="6"/>
        <v>12.582995279509539</v>
      </c>
      <c r="E98">
        <v>1</v>
      </c>
    </row>
    <row r="99" spans="1:5" x14ac:dyDescent="0.25">
      <c r="A99" s="11">
        <v>2025</v>
      </c>
      <c r="B99" s="21">
        <v>3.1946647499999998</v>
      </c>
      <c r="C99" s="16">
        <v>12.201034843</v>
      </c>
      <c r="D99" s="16">
        <f t="shared" si="0"/>
        <v>11.892334408919668</v>
      </c>
      <c r="E99">
        <v>1</v>
      </c>
    </row>
    <row r="100" spans="1:5" x14ac:dyDescent="0.25">
      <c r="A100" s="12" t="str">
        <f>"Base CPI ("&amp;TEXT('Notes and Sources'!$G$7,"m/yyyy")&amp;")"</f>
        <v>Base CPI (4/2024)</v>
      </c>
      <c r="B100" s="22">
        <v>3.113836</v>
      </c>
      <c r="C100" s="13"/>
      <c r="D100" s="13"/>
      <c r="E100" s="15"/>
    </row>
    <row r="101" spans="1:5" x14ac:dyDescent="0.25">
      <c r="A101" s="34" t="str">
        <f>A1&amp;" "&amp;TEXT(C1,"Mmmm yyyy")</f>
        <v>EIA Short-Term Energy Outlook, April 2024</v>
      </c>
      <c r="B101" s="34"/>
      <c r="C101" s="34"/>
      <c r="D101" s="34"/>
      <c r="E101" s="34"/>
    </row>
    <row r="102" spans="1:5" x14ac:dyDescent="0.25">
      <c r="A102" s="29" t="s">
        <v>184</v>
      </c>
      <c r="B102" s="29"/>
      <c r="C102" s="29"/>
      <c r="D102" s="29"/>
      <c r="E102" s="29"/>
    </row>
    <row r="103" spans="1:5" x14ac:dyDescent="0.25">
      <c r="A103" s="29" t="str">
        <f>"Real Price ("&amp;TEXT($C$1,"mmm yyyy")&amp;" $)"</f>
        <v>Real Price (Apr 2024 $)</v>
      </c>
      <c r="B103" s="29"/>
      <c r="C103" s="29"/>
      <c r="D103" s="29"/>
      <c r="E103" s="29"/>
    </row>
    <row r="104" spans="1:5" x14ac:dyDescent="0.25">
      <c r="A104" s="30" t="s">
        <v>167</v>
      </c>
      <c r="B104" s="30"/>
      <c r="C104" s="30"/>
      <c r="D104" s="30"/>
      <c r="E104" s="30"/>
    </row>
  </sheetData>
  <mergeCells count="7">
    <mergeCell ref="A103:E103"/>
    <mergeCell ref="A104:E104"/>
    <mergeCell ref="C39:D39"/>
    <mergeCell ref="A1:B1"/>
    <mergeCell ref="C1:D1"/>
    <mergeCell ref="A101:E101"/>
    <mergeCell ref="A102:E102"/>
  </mergeCells>
  <phoneticPr fontId="3" type="noConversion"/>
  <hyperlinks>
    <hyperlink ref="A3" location="Contents!B4" display="Return to Contents" xr:uid="{00000000-0004-0000-0D00-000000000000}"/>
    <hyperlink ref="A104" location="'Notes and Sources'!A7" display="See Notes and Sources for more information" xr:uid="{00000000-0004-0000-0D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2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187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43</v>
      </c>
      <c r="B41" s="20">
        <v>0.87933333332999997</v>
      </c>
      <c r="C41" s="9">
        <v>3.9897217069000002</v>
      </c>
      <c r="D41" s="9">
        <f t="shared" ref="D41:D68" si="0">C41*$B$221/B41</f>
        <v>14.128133905580473</v>
      </c>
    </row>
    <row r="42" spans="1:4" x14ac:dyDescent="0.25">
      <c r="A42" s="11" t="s">
        <v>44</v>
      </c>
      <c r="B42" s="20">
        <v>0.89766666666999995</v>
      </c>
      <c r="C42" s="9">
        <v>4.2084000000000001</v>
      </c>
      <c r="D42" s="9">
        <f t="shared" si="0"/>
        <v>14.598144176403277</v>
      </c>
    </row>
    <row r="43" spans="1:4" x14ac:dyDescent="0.25">
      <c r="A43" s="11" t="s">
        <v>45</v>
      </c>
      <c r="B43" s="20">
        <v>0.92266666666999997</v>
      </c>
      <c r="C43" s="9">
        <v>4.3646173469000002</v>
      </c>
      <c r="D43" s="9">
        <f t="shared" si="0"/>
        <v>14.729807753922627</v>
      </c>
    </row>
    <row r="44" spans="1:4" x14ac:dyDescent="0.25">
      <c r="A44" s="11" t="s">
        <v>46</v>
      </c>
      <c r="B44" s="20">
        <v>0.93766666666999998</v>
      </c>
      <c r="C44" s="9">
        <v>4.5342272348000003</v>
      </c>
      <c r="D44" s="9">
        <f t="shared" si="0"/>
        <v>15.057419121063459</v>
      </c>
    </row>
    <row r="45" spans="1:4" x14ac:dyDescent="0.25">
      <c r="A45" s="11" t="s">
        <v>47</v>
      </c>
      <c r="B45" s="20">
        <v>0.94599999999999995</v>
      </c>
      <c r="C45" s="9">
        <v>4.6986690327999998</v>
      </c>
      <c r="D45" s="9">
        <f t="shared" ref="D45:D48" si="1">C45*$B$221/B45</f>
        <v>15.466051571266195</v>
      </c>
    </row>
    <row r="46" spans="1:4" x14ac:dyDescent="0.25">
      <c r="A46" s="11" t="s">
        <v>48</v>
      </c>
      <c r="B46" s="20">
        <v>0.95966666667</v>
      </c>
      <c r="C46" s="9">
        <v>5.0111542992000002</v>
      </c>
      <c r="D46" s="9">
        <f t="shared" si="1"/>
        <v>16.259721422385759</v>
      </c>
    </row>
    <row r="47" spans="1:4" x14ac:dyDescent="0.25">
      <c r="A47" s="11" t="s">
        <v>49</v>
      </c>
      <c r="B47" s="20">
        <v>0.97633333333000005</v>
      </c>
      <c r="C47" s="9">
        <v>5.2916624685000002</v>
      </c>
      <c r="D47" s="9">
        <f t="shared" si="1"/>
        <v>16.876786371786022</v>
      </c>
    </row>
    <row r="48" spans="1:4" x14ac:dyDescent="0.25">
      <c r="A48" s="11" t="s">
        <v>50</v>
      </c>
      <c r="B48" s="20">
        <v>0.97933333333000006</v>
      </c>
      <c r="C48" s="9">
        <v>5.7058958517000002</v>
      </c>
      <c r="D48" s="9">
        <f t="shared" si="1"/>
        <v>18.142161928524093</v>
      </c>
    </row>
    <row r="49" spans="1:4" x14ac:dyDescent="0.25">
      <c r="A49" s="11" t="s">
        <v>51</v>
      </c>
      <c r="B49" s="20">
        <v>0.98</v>
      </c>
      <c r="C49" s="9">
        <v>5.9018859800000003</v>
      </c>
      <c r="D49" s="9">
        <f t="shared" si="0"/>
        <v>18.752556155529881</v>
      </c>
    </row>
    <row r="50" spans="1:4" x14ac:dyDescent="0.25">
      <c r="A50" s="11" t="s">
        <v>52</v>
      </c>
      <c r="B50" s="20">
        <v>0.99133333332999996</v>
      </c>
      <c r="C50" s="9">
        <v>6.1359682791000001</v>
      </c>
      <c r="D50" s="9">
        <f t="shared" si="0"/>
        <v>19.273435362189517</v>
      </c>
    </row>
    <row r="51" spans="1:4" x14ac:dyDescent="0.25">
      <c r="A51" s="11" t="s">
        <v>53</v>
      </c>
      <c r="B51" s="20">
        <v>1.0009999999999999</v>
      </c>
      <c r="C51" s="9">
        <v>6.1937198525000001</v>
      </c>
      <c r="D51" s="9">
        <f t="shared" si="0"/>
        <v>19.266960889739455</v>
      </c>
    </row>
    <row r="52" spans="1:4" x14ac:dyDescent="0.25">
      <c r="A52" s="11" t="s">
        <v>54</v>
      </c>
      <c r="B52" s="20">
        <v>1.0109999999999999</v>
      </c>
      <c r="C52" s="9">
        <v>6.1779871595999998</v>
      </c>
      <c r="D52" s="9">
        <f t="shared" si="0"/>
        <v>19.027931577745029</v>
      </c>
    </row>
    <row r="53" spans="1:4" x14ac:dyDescent="0.25">
      <c r="A53" s="11" t="s">
        <v>55</v>
      </c>
      <c r="B53" s="20">
        <v>1.0253333333000001</v>
      </c>
      <c r="C53" s="9">
        <v>5.8378332267999999</v>
      </c>
      <c r="D53" s="9">
        <f t="shared" si="0"/>
        <v>17.728922559359852</v>
      </c>
    </row>
    <row r="54" spans="1:4" x14ac:dyDescent="0.25">
      <c r="A54" s="11" t="s">
        <v>56</v>
      </c>
      <c r="B54" s="20">
        <v>1.0349999999999999</v>
      </c>
      <c r="C54" s="9">
        <v>6.2045055806000002</v>
      </c>
      <c r="D54" s="9">
        <f t="shared" si="0"/>
        <v>18.666485834853319</v>
      </c>
    </row>
    <row r="55" spans="1:4" x14ac:dyDescent="0.25">
      <c r="A55" s="11" t="s">
        <v>57</v>
      </c>
      <c r="B55" s="20">
        <v>1.044</v>
      </c>
      <c r="C55" s="9">
        <v>7.1683480805000004</v>
      </c>
      <c r="D55" s="9">
        <f t="shared" si="0"/>
        <v>21.380325970873372</v>
      </c>
    </row>
    <row r="56" spans="1:4" x14ac:dyDescent="0.25">
      <c r="A56" s="11" t="s">
        <v>58</v>
      </c>
      <c r="B56" s="20">
        <v>1.0529999999999999</v>
      </c>
      <c r="C56" s="9">
        <v>6.2560850442999998</v>
      </c>
      <c r="D56" s="9">
        <f t="shared" si="0"/>
        <v>18.499926714152835</v>
      </c>
    </row>
    <row r="57" spans="1:4" x14ac:dyDescent="0.25">
      <c r="A57" s="11" t="s">
        <v>59</v>
      </c>
      <c r="B57" s="20">
        <v>1.0626666667</v>
      </c>
      <c r="C57" s="9">
        <v>5.9323778439000003</v>
      </c>
      <c r="D57" s="9">
        <f t="shared" si="0"/>
        <v>17.383110127376504</v>
      </c>
    </row>
    <row r="58" spans="1:4" x14ac:dyDescent="0.25">
      <c r="A58" s="11" t="s">
        <v>60</v>
      </c>
      <c r="B58" s="20">
        <v>1.0723333333</v>
      </c>
      <c r="C58" s="9">
        <v>6.4169303266000002</v>
      </c>
      <c r="D58" s="9">
        <f t="shared" si="0"/>
        <v>18.633449171041299</v>
      </c>
    </row>
    <row r="59" spans="1:4" x14ac:dyDescent="0.25">
      <c r="A59" s="11" t="s">
        <v>61</v>
      </c>
      <c r="B59" s="20">
        <v>1.079</v>
      </c>
      <c r="C59" s="9">
        <v>7.1106174590000002</v>
      </c>
      <c r="D59" s="9">
        <f t="shared" si="0"/>
        <v>20.520200765581766</v>
      </c>
    </row>
    <row r="60" spans="1:4" x14ac:dyDescent="0.25">
      <c r="A60" s="11" t="s">
        <v>62</v>
      </c>
      <c r="B60" s="20">
        <v>1.0900000000000001</v>
      </c>
      <c r="C60" s="9">
        <v>5.9481022004000002</v>
      </c>
      <c r="D60" s="9">
        <f t="shared" si="0"/>
        <v>16.99212363604104</v>
      </c>
    </row>
    <row r="61" spans="1:4" x14ac:dyDescent="0.25">
      <c r="A61" s="11" t="s">
        <v>63</v>
      </c>
      <c r="B61" s="20">
        <v>1.0956666666999999</v>
      </c>
      <c r="C61" s="9">
        <v>5.6658994298999996</v>
      </c>
      <c r="D61" s="9">
        <f t="shared" si="0"/>
        <v>16.102234514753899</v>
      </c>
    </row>
    <row r="62" spans="1:4" x14ac:dyDescent="0.25">
      <c r="A62" s="11" t="s">
        <v>64</v>
      </c>
      <c r="B62" s="20">
        <v>1.0903333333</v>
      </c>
      <c r="C62" s="9">
        <v>6.1409546733999996</v>
      </c>
      <c r="D62" s="9">
        <f t="shared" si="0"/>
        <v>17.537687927532023</v>
      </c>
    </row>
    <row r="63" spans="1:4" x14ac:dyDescent="0.25">
      <c r="A63" s="11" t="s">
        <v>65</v>
      </c>
      <c r="B63" s="20">
        <v>1.097</v>
      </c>
      <c r="C63" s="9">
        <v>6.8678786588999996</v>
      </c>
      <c r="D63" s="9">
        <f t="shared" si="0"/>
        <v>19.494482964188276</v>
      </c>
    </row>
    <row r="64" spans="1:4" x14ac:dyDescent="0.25">
      <c r="A64" s="11" t="s">
        <v>66</v>
      </c>
      <c r="B64" s="20">
        <v>1.1046666667</v>
      </c>
      <c r="C64" s="9">
        <v>5.5765833989000004</v>
      </c>
      <c r="D64" s="9">
        <f t="shared" si="0"/>
        <v>15.719281361472426</v>
      </c>
    </row>
    <row r="65" spans="1:4" x14ac:dyDescent="0.25">
      <c r="A65" s="11" t="s">
        <v>67</v>
      </c>
      <c r="B65" s="20">
        <v>1.1180000000000001</v>
      </c>
      <c r="C65" s="9">
        <v>5.3309503743000004</v>
      </c>
      <c r="D65" s="9">
        <f t="shared" si="0"/>
        <v>14.847679060562447</v>
      </c>
    </row>
    <row r="66" spans="1:4" x14ac:dyDescent="0.25">
      <c r="A66" s="11" t="s">
        <v>68</v>
      </c>
      <c r="B66" s="20">
        <v>1.1306666667</v>
      </c>
      <c r="C66" s="9">
        <v>5.8176046752000001</v>
      </c>
      <c r="D66" s="9">
        <f t="shared" si="0"/>
        <v>16.021580369285392</v>
      </c>
    </row>
    <row r="67" spans="1:4" x14ac:dyDescent="0.25">
      <c r="A67" s="11" t="s">
        <v>69</v>
      </c>
      <c r="B67" s="20">
        <v>1.1426666667000001</v>
      </c>
      <c r="C67" s="9">
        <v>6.7511987241</v>
      </c>
      <c r="D67" s="9">
        <f t="shared" si="0"/>
        <v>18.397426163631913</v>
      </c>
    </row>
    <row r="68" spans="1:4" x14ac:dyDescent="0.25">
      <c r="A68" s="11" t="s">
        <v>70</v>
      </c>
      <c r="B68" s="20">
        <v>1.1533333333</v>
      </c>
      <c r="C68" s="9">
        <v>5.3551518624999996</v>
      </c>
      <c r="D68" s="9">
        <f t="shared" si="0"/>
        <v>14.458148545145798</v>
      </c>
    </row>
    <row r="69" spans="1:4" x14ac:dyDescent="0.25">
      <c r="A69" s="11" t="s">
        <v>71</v>
      </c>
      <c r="B69" s="20">
        <v>1.1623333333000001</v>
      </c>
      <c r="C69" s="9">
        <v>5.1105111933999998</v>
      </c>
      <c r="D69" s="9">
        <f t="shared" ref="D69:D100" si="2">C69*$B$221/B69</f>
        <v>13.690817665215006</v>
      </c>
    </row>
    <row r="70" spans="1:4" x14ac:dyDescent="0.25">
      <c r="A70" s="11" t="s">
        <v>72</v>
      </c>
      <c r="B70" s="20">
        <v>1.1756666667</v>
      </c>
      <c r="C70" s="9">
        <v>5.7315043999000004</v>
      </c>
      <c r="D70" s="9">
        <f t="shared" si="2"/>
        <v>15.18029322432181</v>
      </c>
    </row>
    <row r="71" spans="1:4" x14ac:dyDescent="0.25">
      <c r="A71" s="11" t="s">
        <v>73</v>
      </c>
      <c r="B71" s="20">
        <v>1.19</v>
      </c>
      <c r="C71" s="9">
        <v>6.8141067158000004</v>
      </c>
      <c r="D71" s="9">
        <f t="shared" si="2"/>
        <v>17.830261176050264</v>
      </c>
    </row>
    <row r="72" spans="1:4" x14ac:dyDescent="0.25">
      <c r="A72" s="11" t="s">
        <v>74</v>
      </c>
      <c r="B72" s="20">
        <v>1.2030000000000001</v>
      </c>
      <c r="C72" s="9">
        <v>5.5466549967000001</v>
      </c>
      <c r="D72" s="9">
        <f t="shared" si="2"/>
        <v>14.356919375149078</v>
      </c>
    </row>
    <row r="73" spans="1:4" x14ac:dyDescent="0.25">
      <c r="A73" s="11" t="s">
        <v>75</v>
      </c>
      <c r="B73" s="20">
        <v>1.2166666666999999</v>
      </c>
      <c r="C73" s="9">
        <v>5.4116554858999999</v>
      </c>
      <c r="D73" s="9">
        <f t="shared" si="2"/>
        <v>13.850143291340748</v>
      </c>
    </row>
    <row r="74" spans="1:4" x14ac:dyDescent="0.25">
      <c r="A74" s="11" t="s">
        <v>76</v>
      </c>
      <c r="B74" s="20">
        <v>1.2363333332999999</v>
      </c>
      <c r="C74" s="9">
        <v>5.8566677455000002</v>
      </c>
      <c r="D74" s="9">
        <f t="shared" si="2"/>
        <v>14.750635912484572</v>
      </c>
    </row>
    <row r="75" spans="1:4" x14ac:dyDescent="0.25">
      <c r="A75" s="11" t="s">
        <v>77</v>
      </c>
      <c r="B75" s="20">
        <v>1.246</v>
      </c>
      <c r="C75" s="9">
        <v>6.9236309941999998</v>
      </c>
      <c r="D75" s="9">
        <f t="shared" si="2"/>
        <v>17.302609502773475</v>
      </c>
    </row>
    <row r="76" spans="1:4" x14ac:dyDescent="0.25">
      <c r="A76" s="11" t="s">
        <v>78</v>
      </c>
      <c r="B76" s="20">
        <v>1.2586666666999999</v>
      </c>
      <c r="C76" s="9">
        <v>5.495921396</v>
      </c>
      <c r="D76" s="9">
        <f t="shared" si="2"/>
        <v>13.596449599244048</v>
      </c>
    </row>
    <row r="77" spans="1:4" x14ac:dyDescent="0.25">
      <c r="A77" s="11" t="s">
        <v>79</v>
      </c>
      <c r="B77" s="20">
        <v>1.2803333333</v>
      </c>
      <c r="C77" s="9">
        <v>5.5486054691</v>
      </c>
      <c r="D77" s="9">
        <f t="shared" si="2"/>
        <v>13.494491637539925</v>
      </c>
    </row>
    <row r="78" spans="1:4" x14ac:dyDescent="0.25">
      <c r="A78" s="11" t="s">
        <v>80</v>
      </c>
      <c r="B78" s="20">
        <v>1.2929999999999999</v>
      </c>
      <c r="C78" s="9">
        <v>5.9334708620000001</v>
      </c>
      <c r="D78" s="9">
        <f t="shared" si="2"/>
        <v>14.289137799726708</v>
      </c>
    </row>
    <row r="79" spans="1:4" x14ac:dyDescent="0.25">
      <c r="A79" s="11" t="s">
        <v>81</v>
      </c>
      <c r="B79" s="20">
        <v>1.3153333332999999</v>
      </c>
      <c r="C79" s="9">
        <v>7.0040816815999998</v>
      </c>
      <c r="D79" s="9">
        <f t="shared" si="2"/>
        <v>16.581014967809921</v>
      </c>
    </row>
    <row r="80" spans="1:4" x14ac:dyDescent="0.25">
      <c r="A80" s="11" t="s">
        <v>82</v>
      </c>
      <c r="B80" s="20">
        <v>1.3376666666999999</v>
      </c>
      <c r="C80" s="9">
        <v>5.7326193126999998</v>
      </c>
      <c r="D80" s="9">
        <f t="shared" si="2"/>
        <v>13.344457804437354</v>
      </c>
    </row>
    <row r="81" spans="1:4" x14ac:dyDescent="0.25">
      <c r="A81" s="11" t="s">
        <v>83</v>
      </c>
      <c r="B81" s="20">
        <v>1.3476666666999999</v>
      </c>
      <c r="C81" s="9">
        <v>5.5629056553999998</v>
      </c>
      <c r="D81" s="9">
        <f t="shared" si="2"/>
        <v>12.85330885032872</v>
      </c>
    </row>
    <row r="82" spans="1:4" x14ac:dyDescent="0.25">
      <c r="A82" s="11" t="s">
        <v>84</v>
      </c>
      <c r="B82" s="20">
        <v>1.3556666666999999</v>
      </c>
      <c r="C82" s="9">
        <v>6.2270297469999996</v>
      </c>
      <c r="D82" s="9">
        <f t="shared" si="2"/>
        <v>14.302888663980376</v>
      </c>
    </row>
    <row r="83" spans="1:4" x14ac:dyDescent="0.25">
      <c r="A83" s="11" t="s">
        <v>85</v>
      </c>
      <c r="B83" s="20">
        <v>1.3660000000000001</v>
      </c>
      <c r="C83" s="9">
        <v>7.1581213548999996</v>
      </c>
      <c r="D83" s="9">
        <f t="shared" si="2"/>
        <v>16.317141996527376</v>
      </c>
    </row>
    <row r="84" spans="1:4" x14ac:dyDescent="0.25">
      <c r="A84" s="11" t="s">
        <v>86</v>
      </c>
      <c r="B84" s="20">
        <v>1.3773333333</v>
      </c>
      <c r="C84" s="9">
        <v>5.6256537759</v>
      </c>
      <c r="D84" s="9">
        <f t="shared" si="2"/>
        <v>12.718317946290391</v>
      </c>
    </row>
    <row r="85" spans="1:4" x14ac:dyDescent="0.25">
      <c r="A85" s="11" t="s">
        <v>87</v>
      </c>
      <c r="B85" s="20">
        <v>1.3866666667000001</v>
      </c>
      <c r="C85" s="9">
        <v>5.5250098991999996</v>
      </c>
      <c r="D85" s="9">
        <f t="shared" si="2"/>
        <v>12.406712541397914</v>
      </c>
    </row>
    <row r="86" spans="1:4" x14ac:dyDescent="0.25">
      <c r="A86" s="11" t="s">
        <v>88</v>
      </c>
      <c r="B86" s="20">
        <v>1.3973333333</v>
      </c>
      <c r="C86" s="9">
        <v>6.0120418556999997</v>
      </c>
      <c r="D86" s="9">
        <f t="shared" si="2"/>
        <v>13.39731323776148</v>
      </c>
    </row>
    <row r="87" spans="1:4" x14ac:dyDescent="0.25">
      <c r="A87" s="11" t="s">
        <v>89</v>
      </c>
      <c r="B87" s="20">
        <v>1.4079999999999999</v>
      </c>
      <c r="C87" s="9">
        <v>7.2855942233000004</v>
      </c>
      <c r="D87" s="9">
        <f t="shared" si="2"/>
        <v>16.112319299647432</v>
      </c>
    </row>
    <row r="88" spans="1:4" x14ac:dyDescent="0.25">
      <c r="A88" s="11" t="s">
        <v>90</v>
      </c>
      <c r="B88" s="20">
        <v>1.4203333332999999</v>
      </c>
      <c r="C88" s="9">
        <v>5.9622944121000003</v>
      </c>
      <c r="D88" s="9">
        <f t="shared" si="2"/>
        <v>13.071302734169112</v>
      </c>
    </row>
    <row r="89" spans="1:4" x14ac:dyDescent="0.25">
      <c r="A89" s="11" t="s">
        <v>91</v>
      </c>
      <c r="B89" s="20">
        <v>1.4306666667000001</v>
      </c>
      <c r="C89" s="9">
        <v>5.7116754027000001</v>
      </c>
      <c r="D89" s="9">
        <f t="shared" si="2"/>
        <v>12.431421590513079</v>
      </c>
    </row>
    <row r="90" spans="1:4" x14ac:dyDescent="0.25">
      <c r="A90" s="11" t="s">
        <v>92</v>
      </c>
      <c r="B90" s="20">
        <v>1.4410000000000001</v>
      </c>
      <c r="C90" s="9">
        <v>6.4899436544000002</v>
      </c>
      <c r="D90" s="9">
        <f t="shared" si="2"/>
        <v>14.024025113839194</v>
      </c>
    </row>
    <row r="91" spans="1:4" x14ac:dyDescent="0.25">
      <c r="A91" s="11" t="s">
        <v>93</v>
      </c>
      <c r="B91" s="20">
        <v>1.4476666667</v>
      </c>
      <c r="C91" s="9">
        <v>7.9031929257</v>
      </c>
      <c r="D91" s="9">
        <f t="shared" si="2"/>
        <v>16.999249352813731</v>
      </c>
    </row>
    <row r="92" spans="1:4" x14ac:dyDescent="0.25">
      <c r="A92" s="11" t="s">
        <v>94</v>
      </c>
      <c r="B92" s="20">
        <v>1.4596666667</v>
      </c>
      <c r="C92" s="9">
        <v>6.2316031790000004</v>
      </c>
      <c r="D92" s="9">
        <f t="shared" si="2"/>
        <v>13.293576375456629</v>
      </c>
    </row>
    <row r="93" spans="1:4" x14ac:dyDescent="0.25">
      <c r="A93" s="11" t="s">
        <v>95</v>
      </c>
      <c r="B93" s="20">
        <v>1.4670000000000001</v>
      </c>
      <c r="C93" s="9">
        <v>6.0644059069000003</v>
      </c>
      <c r="D93" s="9">
        <f t="shared" si="2"/>
        <v>12.872232741320973</v>
      </c>
    </row>
    <row r="94" spans="1:4" x14ac:dyDescent="0.25">
      <c r="A94" s="11" t="s">
        <v>96</v>
      </c>
      <c r="B94" s="20">
        <v>1.4753333333</v>
      </c>
      <c r="C94" s="9">
        <v>6.8809609610000004</v>
      </c>
      <c r="D94" s="9">
        <f t="shared" si="2"/>
        <v>14.522944389137253</v>
      </c>
    </row>
    <row r="95" spans="1:4" x14ac:dyDescent="0.25">
      <c r="A95" s="11" t="s">
        <v>97</v>
      </c>
      <c r="B95" s="20">
        <v>1.4890000000000001</v>
      </c>
      <c r="C95" s="9">
        <v>8.0491941138000005</v>
      </c>
      <c r="D95" s="9">
        <f t="shared" si="2"/>
        <v>16.83268663703058</v>
      </c>
    </row>
    <row r="96" spans="1:4" x14ac:dyDescent="0.25">
      <c r="A96" s="11" t="s">
        <v>98</v>
      </c>
      <c r="B96" s="20">
        <v>1.4976666667</v>
      </c>
      <c r="C96" s="9">
        <v>6.2668882062</v>
      </c>
      <c r="D96" s="9">
        <f t="shared" si="2"/>
        <v>13.029643069668371</v>
      </c>
    </row>
    <row r="97" spans="1:4" x14ac:dyDescent="0.25">
      <c r="A97" s="11" t="s">
        <v>99</v>
      </c>
      <c r="B97" s="20">
        <v>1.5086666666999999</v>
      </c>
      <c r="C97" s="9">
        <v>5.8159437290999998</v>
      </c>
      <c r="D97" s="9">
        <f t="shared" si="2"/>
        <v>12.003907395434622</v>
      </c>
    </row>
    <row r="98" spans="1:4" x14ac:dyDescent="0.25">
      <c r="A98" s="11" t="s">
        <v>100</v>
      </c>
      <c r="B98" s="20">
        <v>1.5209999999999999</v>
      </c>
      <c r="C98" s="9">
        <v>6.4802565131999996</v>
      </c>
      <c r="D98" s="9">
        <f t="shared" si="2"/>
        <v>13.266572005283784</v>
      </c>
    </row>
    <row r="99" spans="1:4" x14ac:dyDescent="0.25">
      <c r="A99" s="11" t="s">
        <v>101</v>
      </c>
      <c r="B99" s="20">
        <v>1.5286666667</v>
      </c>
      <c r="C99" s="9">
        <v>7.8817624440999996</v>
      </c>
      <c r="D99" s="9">
        <f t="shared" si="2"/>
        <v>16.054851051908901</v>
      </c>
    </row>
    <row r="100" spans="1:4" x14ac:dyDescent="0.25">
      <c r="A100" s="11" t="s">
        <v>102</v>
      </c>
      <c r="B100" s="20">
        <v>1.5369999999999999</v>
      </c>
      <c r="C100" s="9">
        <v>5.7231371393000003</v>
      </c>
      <c r="D100" s="9">
        <f t="shared" si="2"/>
        <v>11.59460667357798</v>
      </c>
    </row>
    <row r="101" spans="1:4" x14ac:dyDescent="0.25">
      <c r="A101" s="11" t="s">
        <v>103</v>
      </c>
      <c r="B101" s="20">
        <v>1.5506666667</v>
      </c>
      <c r="C101" s="9">
        <v>5.7833637267000002</v>
      </c>
      <c r="D101" s="9">
        <f t="shared" ref="D101:D132" si="3">C101*$B$221/B101</f>
        <v>11.613357377196159</v>
      </c>
    </row>
    <row r="102" spans="1:4" x14ac:dyDescent="0.25">
      <c r="A102" s="11" t="s">
        <v>104</v>
      </c>
      <c r="B102" s="20">
        <v>1.5640000000000001</v>
      </c>
      <c r="C102" s="9">
        <v>6.7194241952000002</v>
      </c>
      <c r="D102" s="9">
        <f t="shared" si="3"/>
        <v>13.377995497624545</v>
      </c>
    </row>
    <row r="103" spans="1:4" x14ac:dyDescent="0.25">
      <c r="A103" s="11" t="s">
        <v>105</v>
      </c>
      <c r="B103" s="20">
        <v>1.573</v>
      </c>
      <c r="C103" s="9">
        <v>8.4328458148000003</v>
      </c>
      <c r="D103" s="9">
        <f t="shared" si="3"/>
        <v>16.693260572519755</v>
      </c>
    </row>
    <row r="104" spans="1:4" x14ac:dyDescent="0.25">
      <c r="A104" s="11" t="s">
        <v>106</v>
      </c>
      <c r="B104" s="20">
        <v>1.5866666667</v>
      </c>
      <c r="C104" s="9">
        <v>6.5311338789000004</v>
      </c>
      <c r="D104" s="9">
        <f t="shared" si="3"/>
        <v>12.817361213767573</v>
      </c>
    </row>
    <row r="105" spans="1:4" x14ac:dyDescent="0.25">
      <c r="A105" s="11" t="s">
        <v>107</v>
      </c>
      <c r="B105" s="20">
        <v>1.5963333333</v>
      </c>
      <c r="C105" s="9">
        <v>6.6978872049999998</v>
      </c>
      <c r="D105" s="9">
        <f t="shared" si="3"/>
        <v>13.065017103761043</v>
      </c>
    </row>
    <row r="106" spans="1:4" x14ac:dyDescent="0.25">
      <c r="A106" s="11" t="s">
        <v>108</v>
      </c>
      <c r="B106" s="20">
        <v>1.6</v>
      </c>
      <c r="C106" s="9">
        <v>6.9555752391999999</v>
      </c>
      <c r="D106" s="9">
        <f t="shared" si="3"/>
        <v>13.536575362830982</v>
      </c>
    </row>
    <row r="107" spans="1:4" x14ac:dyDescent="0.25">
      <c r="A107" s="11" t="s">
        <v>109</v>
      </c>
      <c r="B107" s="20">
        <v>1.6080000000000001</v>
      </c>
      <c r="C107" s="9">
        <v>8.8667045042999995</v>
      </c>
      <c r="D107" s="9">
        <f t="shared" si="3"/>
        <v>17.170064481872821</v>
      </c>
    </row>
    <row r="108" spans="1:4" x14ac:dyDescent="0.25">
      <c r="A108" s="11" t="s">
        <v>110</v>
      </c>
      <c r="B108" s="20">
        <v>1.6166666667</v>
      </c>
      <c r="C108" s="9">
        <v>6.8329759436000002</v>
      </c>
      <c r="D108" s="9">
        <f t="shared" si="3"/>
        <v>13.160886482398116</v>
      </c>
    </row>
    <row r="109" spans="1:4" x14ac:dyDescent="0.25">
      <c r="A109" s="11" t="s">
        <v>111</v>
      </c>
      <c r="B109" s="20">
        <v>1.62</v>
      </c>
      <c r="C109" s="9">
        <v>6.3738797914000003</v>
      </c>
      <c r="D109" s="9">
        <f t="shared" si="3"/>
        <v>12.251368119835684</v>
      </c>
    </row>
    <row r="110" spans="1:4" x14ac:dyDescent="0.25">
      <c r="A110" s="11" t="s">
        <v>112</v>
      </c>
      <c r="B110" s="20">
        <v>1.6253333333</v>
      </c>
      <c r="C110" s="9">
        <v>7.3938320441999998</v>
      </c>
      <c r="D110" s="9">
        <f t="shared" si="3"/>
        <v>14.165205330797207</v>
      </c>
    </row>
    <row r="111" spans="1:4" x14ac:dyDescent="0.25">
      <c r="A111" s="11" t="s">
        <v>113</v>
      </c>
      <c r="B111" s="20">
        <v>1.6336666666999999</v>
      </c>
      <c r="C111" s="9">
        <v>8.8976283085999999</v>
      </c>
      <c r="D111" s="9">
        <f t="shared" si="3"/>
        <v>16.959246281191071</v>
      </c>
    </row>
    <row r="112" spans="1:4" x14ac:dyDescent="0.25">
      <c r="A112" s="11" t="s">
        <v>114</v>
      </c>
      <c r="B112" s="20">
        <v>1.6413333333</v>
      </c>
      <c r="C112" s="9">
        <v>6.6286739421999998</v>
      </c>
      <c r="D112" s="9">
        <f t="shared" si="3"/>
        <v>12.575509882556943</v>
      </c>
    </row>
    <row r="113" spans="1:4" x14ac:dyDescent="0.25">
      <c r="A113" s="11" t="s">
        <v>115</v>
      </c>
      <c r="B113" s="20">
        <v>1.6473333333</v>
      </c>
      <c r="C113" s="9">
        <v>6.1057942029000003</v>
      </c>
      <c r="D113" s="9">
        <f t="shared" si="3"/>
        <v>11.541344677033207</v>
      </c>
    </row>
    <row r="114" spans="1:4" x14ac:dyDescent="0.25">
      <c r="A114" s="11" t="s">
        <v>116</v>
      </c>
      <c r="B114" s="20">
        <v>1.6596666667</v>
      </c>
      <c r="C114" s="9">
        <v>7.0307476102999997</v>
      </c>
      <c r="D114" s="9">
        <f t="shared" si="3"/>
        <v>13.190959037212139</v>
      </c>
    </row>
    <row r="115" spans="1:4" x14ac:dyDescent="0.25">
      <c r="A115" s="11" t="s">
        <v>117</v>
      </c>
      <c r="B115" s="20">
        <v>1.6719999999999999</v>
      </c>
      <c r="C115" s="9">
        <v>8.8539887144999998</v>
      </c>
      <c r="D115" s="9">
        <f t="shared" si="3"/>
        <v>16.489155982538172</v>
      </c>
    </row>
    <row r="116" spans="1:4" x14ac:dyDescent="0.25">
      <c r="A116" s="11" t="s">
        <v>118</v>
      </c>
      <c r="B116" s="20">
        <v>1.6843333332999999</v>
      </c>
      <c r="C116" s="9">
        <v>6.8919093562000002</v>
      </c>
      <c r="D116" s="9">
        <f t="shared" si="3"/>
        <v>12.74110951662206</v>
      </c>
    </row>
    <row r="117" spans="1:4" x14ac:dyDescent="0.25">
      <c r="A117" s="11" t="s">
        <v>119</v>
      </c>
      <c r="B117" s="20">
        <v>1.7010000000000001</v>
      </c>
      <c r="C117" s="9">
        <v>6.5660024100000003</v>
      </c>
      <c r="D117" s="9">
        <f t="shared" si="3"/>
        <v>12.019667654523667</v>
      </c>
    </row>
    <row r="118" spans="1:4" x14ac:dyDescent="0.25">
      <c r="A118" s="11" t="s">
        <v>120</v>
      </c>
      <c r="B118" s="20">
        <v>1.7143333332999999</v>
      </c>
      <c r="C118" s="9">
        <v>7.9565428560000004</v>
      </c>
      <c r="D118" s="9">
        <f t="shared" si="3"/>
        <v>14.451897480675102</v>
      </c>
    </row>
    <row r="119" spans="1:4" x14ac:dyDescent="0.25">
      <c r="A119" s="11" t="s">
        <v>121</v>
      </c>
      <c r="B119" s="20">
        <v>1.73</v>
      </c>
      <c r="C119" s="9">
        <v>10.256536981</v>
      </c>
      <c r="D119" s="9">
        <f t="shared" si="3"/>
        <v>18.460794269808737</v>
      </c>
    </row>
    <row r="120" spans="1:4" x14ac:dyDescent="0.25">
      <c r="A120" s="11" t="s">
        <v>122</v>
      </c>
      <c r="B120" s="20">
        <v>1.7423333333</v>
      </c>
      <c r="C120" s="9">
        <v>8.6930005916000006</v>
      </c>
      <c r="D120" s="9">
        <f t="shared" si="3"/>
        <v>15.535820656588813</v>
      </c>
    </row>
    <row r="121" spans="1:4" x14ac:dyDescent="0.25">
      <c r="A121" s="11" t="s">
        <v>123</v>
      </c>
      <c r="B121" s="20">
        <v>1.7589999999999999</v>
      </c>
      <c r="C121" s="9">
        <v>10.089315342000001</v>
      </c>
      <c r="D121" s="9">
        <f t="shared" si="3"/>
        <v>17.860416900097736</v>
      </c>
    </row>
    <row r="122" spans="1:4" x14ac:dyDescent="0.25">
      <c r="A122" s="11" t="s">
        <v>124</v>
      </c>
      <c r="B122" s="20">
        <v>1.7713333333000001</v>
      </c>
      <c r="C122" s="9">
        <v>10.706509938</v>
      </c>
      <c r="D122" s="9">
        <f t="shared" si="3"/>
        <v>18.821029025176628</v>
      </c>
    </row>
    <row r="123" spans="1:4" x14ac:dyDescent="0.25">
      <c r="A123" s="11" t="s">
        <v>125</v>
      </c>
      <c r="B123" s="20">
        <v>1.7763333333</v>
      </c>
      <c r="C123" s="9">
        <v>10.751646935</v>
      </c>
      <c r="D123" s="9">
        <f t="shared" si="3"/>
        <v>18.847175053173711</v>
      </c>
    </row>
    <row r="124" spans="1:4" x14ac:dyDescent="0.25">
      <c r="A124" s="11" t="s">
        <v>126</v>
      </c>
      <c r="B124" s="20">
        <v>1.7749999999999999</v>
      </c>
      <c r="C124" s="9">
        <v>7.6880911721</v>
      </c>
      <c r="D124" s="9">
        <f t="shared" si="3"/>
        <v>13.487016936882917</v>
      </c>
    </row>
    <row r="125" spans="1:4" x14ac:dyDescent="0.25">
      <c r="A125" s="11" t="s">
        <v>127</v>
      </c>
      <c r="B125" s="20">
        <v>1.7806666667</v>
      </c>
      <c r="C125" s="9">
        <v>7.2466451072</v>
      </c>
      <c r="D125" s="9">
        <f t="shared" si="3"/>
        <v>12.672143998652649</v>
      </c>
    </row>
    <row r="126" spans="1:4" x14ac:dyDescent="0.25">
      <c r="A126" s="11" t="s">
        <v>128</v>
      </c>
      <c r="B126" s="20">
        <v>1.7946666667</v>
      </c>
      <c r="C126" s="9">
        <v>8.3003130616000007</v>
      </c>
      <c r="D126" s="9">
        <f t="shared" si="3"/>
        <v>14.401456327266114</v>
      </c>
    </row>
    <row r="127" spans="1:4" x14ac:dyDescent="0.25">
      <c r="A127" s="11" t="s">
        <v>129</v>
      </c>
      <c r="B127" s="20">
        <v>1.8043333333</v>
      </c>
      <c r="C127" s="9">
        <v>10.324056937</v>
      </c>
      <c r="D127" s="9">
        <f t="shared" si="3"/>
        <v>17.81678560340341</v>
      </c>
    </row>
    <row r="128" spans="1:4" x14ac:dyDescent="0.25">
      <c r="A128" s="11" t="s">
        <v>130</v>
      </c>
      <c r="B128" s="20">
        <v>1.8149999999999999</v>
      </c>
      <c r="C128" s="9">
        <v>8.0316893992999994</v>
      </c>
      <c r="D128" s="9">
        <f t="shared" si="3"/>
        <v>13.77926368724998</v>
      </c>
    </row>
    <row r="129" spans="1:4" x14ac:dyDescent="0.25">
      <c r="A129" s="11" t="s">
        <v>131</v>
      </c>
      <c r="B129" s="20">
        <v>1.8336666666999999</v>
      </c>
      <c r="C129" s="9">
        <v>8.7494200843000005</v>
      </c>
      <c r="D129" s="9">
        <f t="shared" si="3"/>
        <v>14.857803619589776</v>
      </c>
    </row>
    <row r="130" spans="1:4" x14ac:dyDescent="0.25">
      <c r="A130" s="11" t="s">
        <v>132</v>
      </c>
      <c r="B130" s="20">
        <v>1.8306666667</v>
      </c>
      <c r="C130" s="9">
        <v>10.729331695999999</v>
      </c>
      <c r="D130" s="9">
        <f t="shared" si="3"/>
        <v>18.249843020941839</v>
      </c>
    </row>
    <row r="131" spans="1:4" x14ac:dyDescent="0.25">
      <c r="A131" s="11" t="s">
        <v>133</v>
      </c>
      <c r="B131" s="20">
        <v>1.8443333333</v>
      </c>
      <c r="C131" s="9">
        <v>12.625594359000001</v>
      </c>
      <c r="D131" s="9">
        <f t="shared" si="3"/>
        <v>21.316119774351161</v>
      </c>
    </row>
    <row r="132" spans="1:4" x14ac:dyDescent="0.25">
      <c r="A132" s="11" t="s">
        <v>134</v>
      </c>
      <c r="B132" s="20">
        <v>1.8513333332999999</v>
      </c>
      <c r="C132" s="9">
        <v>9.7768076197999996</v>
      </c>
      <c r="D132" s="9">
        <f t="shared" si="3"/>
        <v>16.44402711495626</v>
      </c>
    </row>
    <row r="133" spans="1:4" x14ac:dyDescent="0.25">
      <c r="A133" s="11" t="s">
        <v>135</v>
      </c>
      <c r="B133" s="20">
        <v>1.867</v>
      </c>
      <c r="C133" s="9">
        <v>9.8382450862000006</v>
      </c>
      <c r="D133" s="9">
        <f t="shared" ref="D133:D164" si="4">C133*$B$221/B133</f>
        <v>16.408506548598105</v>
      </c>
    </row>
    <row r="134" spans="1:4" x14ac:dyDescent="0.25">
      <c r="A134" s="11" t="s">
        <v>136</v>
      </c>
      <c r="B134" s="20">
        <v>1.8816666666999999</v>
      </c>
      <c r="C134" s="9">
        <v>11.354012114</v>
      </c>
      <c r="D134" s="9">
        <f t="shared" si="4"/>
        <v>18.788945082931626</v>
      </c>
    </row>
    <row r="135" spans="1:4" x14ac:dyDescent="0.25">
      <c r="A135" s="11" t="s">
        <v>137</v>
      </c>
      <c r="B135" s="20">
        <v>1.8936666666999999</v>
      </c>
      <c r="C135" s="9">
        <v>13.527092732</v>
      </c>
      <c r="D135" s="9">
        <f t="shared" si="4"/>
        <v>22.243169331190909</v>
      </c>
    </row>
    <row r="136" spans="1:4" x14ac:dyDescent="0.25">
      <c r="A136" s="11" t="s">
        <v>138</v>
      </c>
      <c r="B136" s="20">
        <v>1.9139999999999999</v>
      </c>
      <c r="C136" s="9">
        <v>11.291872561</v>
      </c>
      <c r="D136" s="9">
        <f t="shared" si="4"/>
        <v>18.370448948722046</v>
      </c>
    </row>
    <row r="137" spans="1:4" x14ac:dyDescent="0.25">
      <c r="A137" s="11" t="s">
        <v>139</v>
      </c>
      <c r="B137" s="20">
        <v>1.9236666667</v>
      </c>
      <c r="C137" s="9">
        <v>10.872760166000001</v>
      </c>
      <c r="D137" s="9">
        <f t="shared" si="4"/>
        <v>17.599718605269516</v>
      </c>
    </row>
    <row r="138" spans="1:4" x14ac:dyDescent="0.25">
      <c r="A138" s="11" t="s">
        <v>140</v>
      </c>
      <c r="B138" s="20">
        <v>1.9366666667000001</v>
      </c>
      <c r="C138" s="9">
        <v>12.522113772000001</v>
      </c>
      <c r="D138" s="9">
        <f t="shared" si="4"/>
        <v>20.133464023413914</v>
      </c>
    </row>
    <row r="139" spans="1:4" x14ac:dyDescent="0.25">
      <c r="A139" s="11" t="s">
        <v>141</v>
      </c>
      <c r="B139" s="20">
        <v>1.966</v>
      </c>
      <c r="C139" s="9">
        <v>15.636551425</v>
      </c>
      <c r="D139" s="9">
        <f t="shared" si="4"/>
        <v>24.765847783833316</v>
      </c>
    </row>
    <row r="140" spans="1:4" x14ac:dyDescent="0.25">
      <c r="A140" s="11" t="s">
        <v>142</v>
      </c>
      <c r="B140" s="20">
        <v>1.9843333332999999</v>
      </c>
      <c r="C140" s="9">
        <v>15.169305442000001</v>
      </c>
      <c r="D140" s="9">
        <f t="shared" si="4"/>
        <v>23.803828009955808</v>
      </c>
    </row>
    <row r="141" spans="1:4" x14ac:dyDescent="0.25">
      <c r="A141" s="11" t="s">
        <v>143</v>
      </c>
      <c r="B141" s="20">
        <v>1.9946666666999999</v>
      </c>
      <c r="C141" s="9">
        <v>14.060256932</v>
      </c>
      <c r="D141" s="9">
        <f t="shared" si="4"/>
        <v>21.949198297148822</v>
      </c>
    </row>
    <row r="142" spans="1:4" x14ac:dyDescent="0.25">
      <c r="A142" s="11" t="s">
        <v>144</v>
      </c>
      <c r="B142" s="20">
        <v>2.0126666666999999</v>
      </c>
      <c r="C142" s="9">
        <v>13.964245328000001</v>
      </c>
      <c r="D142" s="9">
        <f t="shared" si="4"/>
        <v>21.604357310916562</v>
      </c>
    </row>
    <row r="143" spans="1:4" x14ac:dyDescent="0.25">
      <c r="A143" s="11" t="s">
        <v>145</v>
      </c>
      <c r="B143" s="20">
        <v>2.0316666667000001</v>
      </c>
      <c r="C143" s="9">
        <v>15.859369933</v>
      </c>
      <c r="D143" s="9">
        <f t="shared" si="4"/>
        <v>24.306879590098156</v>
      </c>
    </row>
    <row r="144" spans="1:4" x14ac:dyDescent="0.25">
      <c r="A144" s="11" t="s">
        <v>146</v>
      </c>
      <c r="B144" s="20">
        <v>2.0233333333000001</v>
      </c>
      <c r="C144" s="9">
        <v>12.500345907</v>
      </c>
      <c r="D144" s="9">
        <f t="shared" si="4"/>
        <v>19.237575172146872</v>
      </c>
    </row>
    <row r="145" spans="1:4" x14ac:dyDescent="0.25">
      <c r="A145" s="11" t="s">
        <v>147</v>
      </c>
      <c r="B145" s="20">
        <v>2.0431699999999999</v>
      </c>
      <c r="C145" s="9">
        <v>12.324631611999999</v>
      </c>
      <c r="D145" s="9">
        <f t="shared" si="4"/>
        <v>18.783009539188434</v>
      </c>
    </row>
    <row r="146" spans="1:4" x14ac:dyDescent="0.25">
      <c r="A146" s="11" t="s">
        <v>148</v>
      </c>
      <c r="B146" s="20">
        <v>2.0663100000000001</v>
      </c>
      <c r="C146" s="9">
        <v>14.237018304999999</v>
      </c>
      <c r="D146" s="9">
        <f t="shared" si="4"/>
        <v>21.454544637913951</v>
      </c>
    </row>
    <row r="147" spans="1:4" x14ac:dyDescent="0.25">
      <c r="A147" s="11" t="s">
        <v>149</v>
      </c>
      <c r="B147" s="20">
        <v>2.0793900000000001</v>
      </c>
      <c r="C147" s="9">
        <v>16.481205973000002</v>
      </c>
      <c r="D147" s="9">
        <f t="shared" si="4"/>
        <v>24.680205484369182</v>
      </c>
    </row>
    <row r="148" spans="1:4" x14ac:dyDescent="0.25">
      <c r="A148" s="11" t="s">
        <v>150</v>
      </c>
      <c r="B148" s="20">
        <v>2.1048966667000002</v>
      </c>
      <c r="C148" s="9">
        <v>12.858624644000001</v>
      </c>
      <c r="D148" s="9">
        <f t="shared" si="4"/>
        <v>19.022144393314782</v>
      </c>
    </row>
    <row r="149" spans="1:4" x14ac:dyDescent="0.25">
      <c r="A149" s="11" t="s">
        <v>151</v>
      </c>
      <c r="B149" s="20">
        <v>2.1276966666999999</v>
      </c>
      <c r="C149" s="9">
        <v>12.605657901000001</v>
      </c>
      <c r="D149" s="9">
        <f t="shared" si="4"/>
        <v>18.448095534546734</v>
      </c>
    </row>
    <row r="150" spans="1:4" x14ac:dyDescent="0.25">
      <c r="A150" s="11" t="s">
        <v>152</v>
      </c>
      <c r="B150" s="20">
        <v>2.1553766667000001</v>
      </c>
      <c r="C150" s="9">
        <v>15.88119442</v>
      </c>
      <c r="D150" s="9">
        <f t="shared" si="4"/>
        <v>22.943291384752708</v>
      </c>
    </row>
    <row r="151" spans="1:4" x14ac:dyDescent="0.25">
      <c r="A151" s="11" t="s">
        <v>153</v>
      </c>
      <c r="B151" s="20">
        <v>2.1886100000000002</v>
      </c>
      <c r="C151" s="9">
        <v>19.776655492</v>
      </c>
      <c r="D151" s="9">
        <f t="shared" si="4"/>
        <v>28.137156382629755</v>
      </c>
    </row>
    <row r="152" spans="1:4" x14ac:dyDescent="0.25">
      <c r="A152" s="11" t="s">
        <v>154</v>
      </c>
      <c r="B152" s="20">
        <v>2.1384866667</v>
      </c>
      <c r="C152" s="9">
        <v>13.532172959</v>
      </c>
      <c r="D152" s="9">
        <f t="shared" si="4"/>
        <v>19.704105699655482</v>
      </c>
    </row>
    <row r="153" spans="1:4" x14ac:dyDescent="0.25">
      <c r="A153" s="11" t="s">
        <v>155</v>
      </c>
      <c r="B153" s="20">
        <v>2.1237766667</v>
      </c>
      <c r="C153" s="9">
        <v>12.281649222</v>
      </c>
      <c r="D153" s="9">
        <f t="shared" si="4"/>
        <v>18.007091840903872</v>
      </c>
    </row>
    <row r="154" spans="1:4" x14ac:dyDescent="0.25">
      <c r="A154" s="11" t="s">
        <v>156</v>
      </c>
      <c r="B154" s="20">
        <v>2.1350699999999998</v>
      </c>
      <c r="C154" s="9">
        <v>12.501107147000001</v>
      </c>
      <c r="D154" s="9">
        <f t="shared" si="4"/>
        <v>18.23190690431035</v>
      </c>
    </row>
    <row r="155" spans="1:4" x14ac:dyDescent="0.25">
      <c r="A155" s="11" t="s">
        <v>157</v>
      </c>
      <c r="B155" s="20">
        <v>2.1534399999999998</v>
      </c>
      <c r="C155" s="9">
        <v>15.217545757</v>
      </c>
      <c r="D155" s="9">
        <f t="shared" si="4"/>
        <v>22.004300937009553</v>
      </c>
    </row>
    <row r="156" spans="1:4" x14ac:dyDescent="0.25">
      <c r="A156" s="11" t="s">
        <v>158</v>
      </c>
      <c r="B156" s="20">
        <v>2.1703000000000001</v>
      </c>
      <c r="C156" s="9">
        <v>10.952025391999999</v>
      </c>
      <c r="D156" s="9">
        <f t="shared" si="4"/>
        <v>15.713408717008575</v>
      </c>
    </row>
    <row r="157" spans="1:4" x14ac:dyDescent="0.25">
      <c r="A157" s="11" t="s">
        <v>159</v>
      </c>
      <c r="B157" s="20">
        <v>2.17374</v>
      </c>
      <c r="C157" s="9">
        <v>10.712775365000001</v>
      </c>
      <c r="D157" s="9">
        <f t="shared" si="4"/>
        <v>15.345821299442502</v>
      </c>
    </row>
    <row r="158" spans="1:4" x14ac:dyDescent="0.25">
      <c r="A158" s="11" t="s">
        <v>160</v>
      </c>
      <c r="B158" s="20">
        <v>2.1729733332999999</v>
      </c>
      <c r="C158" s="9">
        <v>12.923139136</v>
      </c>
      <c r="D158" s="9">
        <f t="shared" si="4"/>
        <v>18.518651498393748</v>
      </c>
    </row>
    <row r="159" spans="1:4" x14ac:dyDescent="0.25">
      <c r="A159" s="11" t="s">
        <v>161</v>
      </c>
      <c r="B159" s="20">
        <v>2.1793433332999999</v>
      </c>
      <c r="C159" s="9">
        <v>16.147674498000001</v>
      </c>
      <c r="D159" s="9">
        <f t="shared" si="4"/>
        <v>23.071725046653224</v>
      </c>
    </row>
    <row r="160" spans="1:4" x14ac:dyDescent="0.25">
      <c r="A160" s="11" t="s">
        <v>162</v>
      </c>
      <c r="B160" s="20">
        <v>2.19699</v>
      </c>
      <c r="C160" s="9">
        <v>10.708874521</v>
      </c>
      <c r="D160" s="9">
        <f t="shared" si="4"/>
        <v>15.177892936687268</v>
      </c>
    </row>
    <row r="161" spans="1:4" x14ac:dyDescent="0.25">
      <c r="A161" s="11" t="s">
        <v>163</v>
      </c>
      <c r="B161" s="20">
        <v>2.2204366667</v>
      </c>
      <c r="C161" s="9">
        <v>10.114185715</v>
      </c>
      <c r="D161" s="9">
        <f t="shared" si="4"/>
        <v>14.183658584984013</v>
      </c>
    </row>
    <row r="162" spans="1:4" x14ac:dyDescent="0.25">
      <c r="A162" s="11" t="s">
        <v>164</v>
      </c>
      <c r="B162" s="20">
        <v>2.2456833333000001</v>
      </c>
      <c r="C162" s="9">
        <v>12.312851985</v>
      </c>
      <c r="D162" s="9">
        <f t="shared" si="4"/>
        <v>17.072844245240965</v>
      </c>
    </row>
    <row r="163" spans="1:4" x14ac:dyDescent="0.25">
      <c r="A163" s="11" t="s">
        <v>165</v>
      </c>
      <c r="B163" s="20">
        <v>2.2603266667000002</v>
      </c>
      <c r="C163" s="9">
        <v>16.131138433</v>
      </c>
      <c r="D163" s="9">
        <f t="shared" si="4"/>
        <v>22.22232755719007</v>
      </c>
    </row>
    <row r="164" spans="1:4" x14ac:dyDescent="0.25">
      <c r="A164" s="11" t="s">
        <v>166</v>
      </c>
      <c r="B164" s="20">
        <v>2.2704733333</v>
      </c>
      <c r="C164" s="9">
        <v>10.638284912</v>
      </c>
      <c r="D164" s="9">
        <f t="shared" si="4"/>
        <v>14.589854041181763</v>
      </c>
    </row>
    <row r="165" spans="1:4" x14ac:dyDescent="0.25">
      <c r="A165" s="11" t="s">
        <v>213</v>
      </c>
      <c r="B165" s="20">
        <v>2.2832599999999998</v>
      </c>
      <c r="C165" s="9">
        <v>9.7378654604000001</v>
      </c>
      <c r="D165" s="9">
        <f t="shared" ref="D165:D168" si="5">C165*$B$221/B165</f>
        <v>13.280185363800047</v>
      </c>
    </row>
    <row r="166" spans="1:4" x14ac:dyDescent="0.25">
      <c r="A166" s="11" t="s">
        <v>214</v>
      </c>
      <c r="B166" s="20">
        <v>2.2880799999999999</v>
      </c>
      <c r="C166" s="9">
        <v>12.127978689000001</v>
      </c>
      <c r="D166" s="9">
        <f t="shared" si="5"/>
        <v>16.504902210167916</v>
      </c>
    </row>
    <row r="167" spans="1:4" x14ac:dyDescent="0.25">
      <c r="A167" s="11" t="s">
        <v>215</v>
      </c>
      <c r="B167" s="20">
        <v>2.2984100000000001</v>
      </c>
      <c r="C167" s="9">
        <v>15.203059949</v>
      </c>
      <c r="D167" s="9">
        <f t="shared" si="5"/>
        <v>20.596775762093952</v>
      </c>
    </row>
    <row r="168" spans="1:4" x14ac:dyDescent="0.25">
      <c r="A168" s="11" t="s">
        <v>216</v>
      </c>
      <c r="B168" s="20">
        <v>2.3136933332999998</v>
      </c>
      <c r="C168" s="9">
        <v>10.189924952</v>
      </c>
      <c r="D168" s="9">
        <f t="shared" si="5"/>
        <v>13.713898335688253</v>
      </c>
    </row>
    <row r="169" spans="1:4" x14ac:dyDescent="0.25">
      <c r="A169" s="11" t="s">
        <v>243</v>
      </c>
      <c r="B169" s="20">
        <v>2.3229933332999999</v>
      </c>
      <c r="C169" s="9">
        <v>9.2342405722999992</v>
      </c>
      <c r="D169" s="9">
        <f t="shared" ref="D169:D200" si="6">C169*$B$221/B169</f>
        <v>12.377956627986135</v>
      </c>
    </row>
    <row r="170" spans="1:4" x14ac:dyDescent="0.25">
      <c r="A170" s="11" t="s">
        <v>244</v>
      </c>
      <c r="B170" s="20">
        <v>2.3204500000000001</v>
      </c>
      <c r="C170" s="9">
        <v>11.895412564000001</v>
      </c>
      <c r="D170" s="9">
        <f t="shared" si="6"/>
        <v>15.962577895078759</v>
      </c>
    </row>
    <row r="171" spans="1:4" x14ac:dyDescent="0.25">
      <c r="A171" s="11" t="s">
        <v>245</v>
      </c>
      <c r="B171" s="20">
        <v>2.3330000000000002</v>
      </c>
      <c r="C171" s="9">
        <v>16.128345428999999</v>
      </c>
      <c r="D171" s="9">
        <f t="shared" si="6"/>
        <v>21.52637060319573</v>
      </c>
    </row>
    <row r="172" spans="1:4" x14ac:dyDescent="0.25">
      <c r="A172" s="11" t="s">
        <v>246</v>
      </c>
      <c r="B172" s="20">
        <v>2.3416266666999999</v>
      </c>
      <c r="C172" s="9">
        <v>9.8874353103000008</v>
      </c>
      <c r="D172" s="9">
        <f t="shared" si="6"/>
        <v>13.148061753273385</v>
      </c>
    </row>
    <row r="173" spans="1:4" x14ac:dyDescent="0.25">
      <c r="A173" s="11" t="s">
        <v>247</v>
      </c>
      <c r="B173" s="20">
        <v>2.3562099999999999</v>
      </c>
      <c r="C173" s="9">
        <v>9.8170863378999993</v>
      </c>
      <c r="D173" s="9">
        <f t="shared" si="6"/>
        <v>12.973714929510182</v>
      </c>
    </row>
    <row r="174" spans="1:4" x14ac:dyDescent="0.25">
      <c r="A174" s="11" t="s">
        <v>248</v>
      </c>
      <c r="B174" s="20">
        <v>2.3687233333000002</v>
      </c>
      <c r="C174" s="9">
        <v>13.107372985</v>
      </c>
      <c r="D174" s="9">
        <f t="shared" si="6"/>
        <v>17.230467270004013</v>
      </c>
    </row>
    <row r="175" spans="1:4" x14ac:dyDescent="0.25">
      <c r="A175" s="11" t="s">
        <v>249</v>
      </c>
      <c r="B175" s="20">
        <v>2.3747833332999999</v>
      </c>
      <c r="C175" s="9">
        <v>16.941716450000001</v>
      </c>
      <c r="D175" s="9">
        <f t="shared" si="6"/>
        <v>22.214121955494612</v>
      </c>
    </row>
    <row r="176" spans="1:4" x14ac:dyDescent="0.25">
      <c r="A176" s="11" t="s">
        <v>250</v>
      </c>
      <c r="B176" s="20">
        <v>2.3688833332999999</v>
      </c>
      <c r="C176" s="9">
        <v>10.522915012</v>
      </c>
      <c r="D176" s="9">
        <f t="shared" si="6"/>
        <v>13.832100183532509</v>
      </c>
    </row>
    <row r="177" spans="1:4" x14ac:dyDescent="0.25">
      <c r="A177" s="11" t="s">
        <v>251</v>
      </c>
      <c r="B177" s="20">
        <v>2.3535499999999998</v>
      </c>
      <c r="C177" s="9">
        <v>9.2904620688000001</v>
      </c>
      <c r="D177" s="9">
        <f t="shared" si="6"/>
        <v>12.291634019444635</v>
      </c>
    </row>
    <row r="178" spans="1:4" x14ac:dyDescent="0.25">
      <c r="A178" s="11" t="s">
        <v>252</v>
      </c>
      <c r="B178" s="20">
        <v>2.3696000000000002</v>
      </c>
      <c r="C178" s="9">
        <v>12.014865908999999</v>
      </c>
      <c r="D178" s="9">
        <f t="shared" si="6"/>
        <v>15.788454592596608</v>
      </c>
    </row>
    <row r="179" spans="1:4" x14ac:dyDescent="0.25">
      <c r="A179" s="11" t="s">
        <v>253</v>
      </c>
      <c r="B179" s="20">
        <v>2.3785500000000002</v>
      </c>
      <c r="C179" s="9">
        <v>16.513899063</v>
      </c>
      <c r="D179" s="9">
        <f t="shared" si="6"/>
        <v>21.618874273290729</v>
      </c>
    </row>
    <row r="180" spans="1:4" x14ac:dyDescent="0.25">
      <c r="A180" s="11" t="s">
        <v>254</v>
      </c>
      <c r="B180" s="20">
        <v>2.3783699999999999</v>
      </c>
      <c r="C180" s="9">
        <v>10.084039639</v>
      </c>
      <c r="D180" s="9">
        <f t="shared" si="6"/>
        <v>13.202338430666888</v>
      </c>
    </row>
    <row r="181" spans="1:4" x14ac:dyDescent="0.25">
      <c r="A181" s="11" t="s">
        <v>259</v>
      </c>
      <c r="B181" s="20">
        <v>2.3768933333</v>
      </c>
      <c r="C181" s="9">
        <v>8.5118447748000001</v>
      </c>
      <c r="D181" s="9">
        <f t="shared" si="6"/>
        <v>11.15089529465177</v>
      </c>
    </row>
    <row r="182" spans="1:4" x14ac:dyDescent="0.25">
      <c r="A182" s="11" t="s">
        <v>260</v>
      </c>
      <c r="B182" s="20">
        <v>2.3959033333000002</v>
      </c>
      <c r="C182" s="9">
        <v>11.152033383999999</v>
      </c>
      <c r="D182" s="9">
        <f t="shared" si="6"/>
        <v>14.493741271469277</v>
      </c>
    </row>
    <row r="183" spans="1:4" x14ac:dyDescent="0.25">
      <c r="A183" s="11" t="s">
        <v>261</v>
      </c>
      <c r="B183" s="20">
        <v>2.4060733333000002</v>
      </c>
      <c r="C183" s="9">
        <v>16.966198650999999</v>
      </c>
      <c r="D183" s="9">
        <f t="shared" si="6"/>
        <v>21.956920186708274</v>
      </c>
    </row>
    <row r="184" spans="1:4" x14ac:dyDescent="0.25">
      <c r="A184" s="11" t="s">
        <v>262</v>
      </c>
      <c r="B184" s="20">
        <v>2.4213466666999999</v>
      </c>
      <c r="C184" s="9">
        <v>10.181230169000001</v>
      </c>
      <c r="D184" s="9">
        <f t="shared" si="6"/>
        <v>13.092995505565163</v>
      </c>
    </row>
    <row r="185" spans="1:4" x14ac:dyDescent="0.25">
      <c r="A185" s="11" t="s">
        <v>263</v>
      </c>
      <c r="B185" s="20">
        <v>2.4383866667</v>
      </c>
      <c r="C185" s="9">
        <v>9.6782315462999993</v>
      </c>
      <c r="D185" s="9">
        <f t="shared" si="6"/>
        <v>12.359166089925292</v>
      </c>
    </row>
    <row r="186" spans="1:4" x14ac:dyDescent="0.25">
      <c r="A186" s="11" t="s">
        <v>264</v>
      </c>
      <c r="B186" s="20">
        <v>2.4411999999999998</v>
      </c>
      <c r="C186" s="9">
        <v>12.944215461000001</v>
      </c>
      <c r="D186" s="9">
        <f t="shared" si="6"/>
        <v>16.510799645345895</v>
      </c>
    </row>
    <row r="187" spans="1:4" x14ac:dyDescent="0.25">
      <c r="A187" s="11" t="s">
        <v>265</v>
      </c>
      <c r="B187" s="20">
        <v>2.4528699999999999</v>
      </c>
      <c r="C187" s="9">
        <v>17.644348635</v>
      </c>
      <c r="D187" s="9">
        <f t="shared" si="6"/>
        <v>22.398907392651818</v>
      </c>
    </row>
    <row r="188" spans="1:4" x14ac:dyDescent="0.25">
      <c r="A188" s="11" t="s">
        <v>266</v>
      </c>
      <c r="B188" s="20">
        <v>2.4723833332999998</v>
      </c>
      <c r="C188" s="9">
        <v>10.118541767</v>
      </c>
      <c r="D188" s="9">
        <f t="shared" si="6"/>
        <v>12.743768006045316</v>
      </c>
    </row>
    <row r="189" spans="1:4" x14ac:dyDescent="0.25">
      <c r="A189" s="11" t="s">
        <v>267</v>
      </c>
      <c r="B189" s="20">
        <v>2.4932166667</v>
      </c>
      <c r="C189" s="9">
        <v>9.3594157258999999</v>
      </c>
      <c r="D189" s="9">
        <f t="shared" si="6"/>
        <v>11.689190921721169</v>
      </c>
    </row>
    <row r="190" spans="1:4" x14ac:dyDescent="0.25">
      <c r="A190" s="11" t="s">
        <v>268</v>
      </c>
      <c r="B190" s="20">
        <v>2.5067900000000001</v>
      </c>
      <c r="C190" s="9">
        <v>11.904373701999999</v>
      </c>
      <c r="D190" s="9">
        <f t="shared" si="6"/>
        <v>14.787145070285453</v>
      </c>
    </row>
    <row r="191" spans="1:4" x14ac:dyDescent="0.25">
      <c r="A191" s="11" t="s">
        <v>269</v>
      </c>
      <c r="B191" s="20">
        <v>2.5168633332999999</v>
      </c>
      <c r="C191" s="9">
        <v>17.853796236000001</v>
      </c>
      <c r="D191" s="9">
        <f t="shared" si="6"/>
        <v>22.08852293280032</v>
      </c>
    </row>
    <row r="192" spans="1:4" x14ac:dyDescent="0.25">
      <c r="A192" s="11" t="s">
        <v>270</v>
      </c>
      <c r="B192" s="20">
        <v>2.52711</v>
      </c>
      <c r="C192" s="9">
        <v>9.9558477659999998</v>
      </c>
      <c r="D192" s="9">
        <f t="shared" si="6"/>
        <v>12.267324012128627</v>
      </c>
    </row>
    <row r="193" spans="1:4" x14ac:dyDescent="0.25">
      <c r="A193" s="11" t="s">
        <v>271</v>
      </c>
      <c r="B193" s="20">
        <v>2.5338566667000002</v>
      </c>
      <c r="C193" s="9">
        <v>9.3900543436999993</v>
      </c>
      <c r="D193" s="9">
        <f t="shared" si="6"/>
        <v>11.539361970087015</v>
      </c>
    </row>
    <row r="194" spans="1:4" x14ac:dyDescent="0.25">
      <c r="A194" s="11" t="s">
        <v>272</v>
      </c>
      <c r="B194" s="20">
        <v>2.5524733333</v>
      </c>
      <c r="C194" s="9">
        <v>12.371131525999999</v>
      </c>
      <c r="D194" s="9">
        <f t="shared" si="6"/>
        <v>15.091900943227664</v>
      </c>
    </row>
    <row r="195" spans="1:4" x14ac:dyDescent="0.25">
      <c r="A195" s="11" t="s">
        <v>273</v>
      </c>
      <c r="B195" s="20">
        <v>2.5608933333000001</v>
      </c>
      <c r="C195" s="9">
        <v>17.894296109999999</v>
      </c>
      <c r="D195" s="9">
        <f t="shared" si="6"/>
        <v>21.757994640946865</v>
      </c>
    </row>
    <row r="196" spans="1:4" x14ac:dyDescent="0.25">
      <c r="A196" s="11" t="s">
        <v>274</v>
      </c>
      <c r="B196" s="20">
        <v>2.5788799999999998</v>
      </c>
      <c r="C196" s="9">
        <v>9.7824617940999996</v>
      </c>
      <c r="D196" s="9">
        <f t="shared" si="6"/>
        <v>11.811709619328225</v>
      </c>
    </row>
    <row r="197" spans="1:4" x14ac:dyDescent="0.25">
      <c r="A197" s="11" t="s">
        <v>275</v>
      </c>
      <c r="B197" s="20">
        <v>2.5876733333000002</v>
      </c>
      <c r="C197" s="9">
        <v>9.4386246328999999</v>
      </c>
      <c r="D197" s="9">
        <f t="shared" si="6"/>
        <v>11.35782047687217</v>
      </c>
    </row>
    <row r="198" spans="1:4" x14ac:dyDescent="0.25">
      <c r="A198" s="11" t="s">
        <v>276</v>
      </c>
      <c r="B198" s="20">
        <v>2.5632600000000001</v>
      </c>
      <c r="C198" s="9">
        <v>11.741962548</v>
      </c>
      <c r="D198" s="9">
        <f t="shared" si="6"/>
        <v>14.26407999680646</v>
      </c>
    </row>
    <row r="199" spans="1:4" x14ac:dyDescent="0.25">
      <c r="A199" s="11" t="s">
        <v>277</v>
      </c>
      <c r="B199" s="20">
        <v>2.5924166667000001</v>
      </c>
      <c r="C199" s="9">
        <v>17.501045487999999</v>
      </c>
      <c r="D199" s="9">
        <f t="shared" si="6"/>
        <v>21.021075114264526</v>
      </c>
    </row>
    <row r="200" spans="1:4" x14ac:dyDescent="0.25">
      <c r="A200" s="11" t="s">
        <v>278</v>
      </c>
      <c r="B200" s="20">
        <v>2.6104966667</v>
      </c>
      <c r="C200" s="9">
        <v>10.527922677999999</v>
      </c>
      <c r="D200" s="9">
        <f t="shared" si="6"/>
        <v>12.557849645298997</v>
      </c>
    </row>
    <row r="201" spans="1:4" x14ac:dyDescent="0.25">
      <c r="A201" s="11" t="s">
        <v>279</v>
      </c>
      <c r="B201" s="20">
        <v>2.6367033332999998</v>
      </c>
      <c r="C201" s="9">
        <v>9.7011220854999998</v>
      </c>
      <c r="D201" s="9">
        <f t="shared" ref="D201:D212" si="7">C201*$B$221/B201</f>
        <v>11.456618121849203</v>
      </c>
    </row>
    <row r="202" spans="1:4" x14ac:dyDescent="0.25">
      <c r="A202" s="11" t="s">
        <v>280</v>
      </c>
      <c r="B202" s="20">
        <v>2.6862266667000001</v>
      </c>
      <c r="C202" s="9">
        <v>13.866524047</v>
      </c>
      <c r="D202" s="9">
        <f t="shared" si="7"/>
        <v>16.073878763722533</v>
      </c>
    </row>
    <row r="203" spans="1:4" x14ac:dyDescent="0.25">
      <c r="A203" s="11" t="s">
        <v>281</v>
      </c>
      <c r="B203" s="20">
        <v>2.7288999999999999</v>
      </c>
      <c r="C203" s="9">
        <v>20.253079975999999</v>
      </c>
      <c r="D203" s="9">
        <f t="shared" si="7"/>
        <v>23.109959888654014</v>
      </c>
    </row>
    <row r="204" spans="1:4" x14ac:dyDescent="0.25">
      <c r="A204" s="11" t="s">
        <v>282</v>
      </c>
      <c r="B204" s="20">
        <v>2.7868033333</v>
      </c>
      <c r="C204" s="9">
        <v>13.709990201</v>
      </c>
      <c r="D204" s="9">
        <f t="shared" si="7"/>
        <v>15.318863924627502</v>
      </c>
    </row>
    <row r="205" spans="1:4" x14ac:dyDescent="0.25">
      <c r="A205" s="11" t="s">
        <v>284</v>
      </c>
      <c r="B205" s="20">
        <v>2.8482599999999998</v>
      </c>
      <c r="C205" s="9">
        <v>12.300360476</v>
      </c>
      <c r="D205" s="9">
        <f t="shared" si="7"/>
        <v>13.447264387080512</v>
      </c>
    </row>
    <row r="206" spans="1:4" x14ac:dyDescent="0.25">
      <c r="A206" s="11" t="s">
        <v>285</v>
      </c>
      <c r="B206" s="20">
        <v>2.9170633332999998</v>
      </c>
      <c r="C206" s="9">
        <v>16.508939171000002</v>
      </c>
      <c r="D206" s="9">
        <f t="shared" si="7"/>
        <v>17.622561884631935</v>
      </c>
    </row>
    <row r="207" spans="1:4" x14ac:dyDescent="0.25">
      <c r="A207" s="11" t="s">
        <v>286</v>
      </c>
      <c r="B207" s="20">
        <v>2.9550900000000002</v>
      </c>
      <c r="C207" s="9">
        <v>24.781049431</v>
      </c>
      <c r="D207" s="9">
        <f t="shared" si="7"/>
        <v>26.112275374363321</v>
      </c>
    </row>
    <row r="208" spans="1:4" x14ac:dyDescent="0.25">
      <c r="A208" s="11" t="s">
        <v>287</v>
      </c>
      <c r="B208" s="20">
        <v>2.98441</v>
      </c>
      <c r="C208" s="9">
        <v>15.558725883999999</v>
      </c>
      <c r="D208" s="9">
        <f t="shared" si="7"/>
        <v>16.2334668399218</v>
      </c>
    </row>
    <row r="209" spans="1:5" x14ac:dyDescent="0.25">
      <c r="A209" s="11" t="s">
        <v>288</v>
      </c>
      <c r="B209" s="20">
        <v>3.0120300000000002</v>
      </c>
      <c r="C209" s="9">
        <v>14.717042669</v>
      </c>
      <c r="D209" s="9">
        <f t="shared" si="7"/>
        <v>15.214475711154366</v>
      </c>
    </row>
    <row r="210" spans="1:5" x14ac:dyDescent="0.25">
      <c r="A210" s="11" t="s">
        <v>289</v>
      </c>
      <c r="B210" s="20">
        <v>3.0346666667000002</v>
      </c>
      <c r="C210" s="9">
        <v>16.190229470999999</v>
      </c>
      <c r="D210" s="9">
        <f t="shared" si="7"/>
        <v>16.612605242038772</v>
      </c>
    </row>
    <row r="211" spans="1:5" x14ac:dyDescent="0.25">
      <c r="A211" s="11" t="s">
        <v>290</v>
      </c>
      <c r="B211" s="20">
        <v>3.0603433333000001</v>
      </c>
      <c r="C211" s="9">
        <v>22.334623809</v>
      </c>
      <c r="D211" s="9">
        <f t="shared" si="7"/>
        <v>22.725017453492306</v>
      </c>
      <c r="E211" s="8" t="s">
        <v>182</v>
      </c>
    </row>
    <row r="212" spans="1:5" x14ac:dyDescent="0.25">
      <c r="A212" s="11" t="s">
        <v>291</v>
      </c>
      <c r="B212" s="20">
        <v>3.0809899999999999</v>
      </c>
      <c r="C212" s="9">
        <v>13.71556036</v>
      </c>
      <c r="D212" s="9">
        <f t="shared" si="7"/>
        <v>13.861780015235675</v>
      </c>
      <c r="E212" s="8" t="s">
        <v>183</v>
      </c>
    </row>
    <row r="213" spans="1:5" x14ac:dyDescent="0.25">
      <c r="A213" s="11" t="s">
        <v>292</v>
      </c>
      <c r="B213" s="20">
        <v>3.1052178764999998</v>
      </c>
      <c r="C213" s="9">
        <v>11.880178073</v>
      </c>
      <c r="D213" s="9">
        <f t="shared" ref="D213:D220" si="8">C213*$B$221/B213</f>
        <v>11.913149943544076</v>
      </c>
      <c r="E213">
        <f>MAX('Natural Gas-M'!E557:E559)</f>
        <v>1</v>
      </c>
    </row>
    <row r="214" spans="1:5" x14ac:dyDescent="0.25">
      <c r="A214" s="11" t="s">
        <v>293</v>
      </c>
      <c r="B214" s="20">
        <v>3.1197539999999999</v>
      </c>
      <c r="C214" s="9">
        <v>13.818538361</v>
      </c>
      <c r="D214" s="9">
        <f t="shared" si="8"/>
        <v>13.792325361506963</v>
      </c>
      <c r="E214">
        <f>MAX('Natural Gas-M'!E560:E562)</f>
        <v>1</v>
      </c>
    </row>
    <row r="215" spans="1:5" x14ac:dyDescent="0.25">
      <c r="A215" s="11" t="s">
        <v>294</v>
      </c>
      <c r="B215" s="20">
        <v>3.1373289999999998</v>
      </c>
      <c r="C215" s="9">
        <v>18.685999486</v>
      </c>
      <c r="D215" s="9">
        <f t="shared" si="8"/>
        <v>18.546074669085804</v>
      </c>
      <c r="E215">
        <f>MAX('Natural Gas-M'!E563:E565)</f>
        <v>1</v>
      </c>
    </row>
    <row r="216" spans="1:5" x14ac:dyDescent="0.25">
      <c r="A216" s="11" t="s">
        <v>295</v>
      </c>
      <c r="B216" s="20">
        <v>3.1556543332999998</v>
      </c>
      <c r="C216" s="9">
        <v>11.771654439000001</v>
      </c>
      <c r="D216" s="9">
        <f t="shared" si="8"/>
        <v>11.615657958768361</v>
      </c>
      <c r="E216">
        <f>MAX('Natural Gas-M'!E566:E568)</f>
        <v>1</v>
      </c>
    </row>
    <row r="217" spans="1:5" x14ac:dyDescent="0.25">
      <c r="A217" s="11" t="s">
        <v>296</v>
      </c>
      <c r="B217" s="20">
        <v>3.1722579999999998</v>
      </c>
      <c r="C217" s="9">
        <v>10.843220905000001</v>
      </c>
      <c r="D217" s="9">
        <f t="shared" si="8"/>
        <v>10.643526349351657</v>
      </c>
      <c r="E217">
        <f>MAX('Natural Gas-M'!E569:E571)</f>
        <v>1</v>
      </c>
    </row>
    <row r="218" spans="1:5" x14ac:dyDescent="0.25">
      <c r="A218" s="11" t="s">
        <v>297</v>
      </c>
      <c r="B218" s="20">
        <v>3.1853069999999999</v>
      </c>
      <c r="C218" s="9">
        <v>13.401023226</v>
      </c>
      <c r="D218" s="9">
        <f t="shared" si="8"/>
        <v>13.100334930967389</v>
      </c>
      <c r="E218">
        <f>MAX('Natural Gas-M'!E572:E574)</f>
        <v>1</v>
      </c>
    </row>
    <row r="219" spans="1:5" x14ac:dyDescent="0.25">
      <c r="A219" s="11" t="s">
        <v>298</v>
      </c>
      <c r="B219" s="20">
        <v>3.201295</v>
      </c>
      <c r="C219" s="9">
        <v>18.969900938999999</v>
      </c>
      <c r="D219" s="9">
        <f t="shared" si="8"/>
        <v>18.451645493555578</v>
      </c>
      <c r="E219">
        <f>MAX('Natural Gas-M'!E575:E577)</f>
        <v>1</v>
      </c>
    </row>
    <row r="220" spans="1:5" x14ac:dyDescent="0.25">
      <c r="A220" s="11" t="s">
        <v>299</v>
      </c>
      <c r="B220" s="20">
        <v>3.2197990000000001</v>
      </c>
      <c r="C220" s="9">
        <v>12.048399002</v>
      </c>
      <c r="D220" s="9">
        <f t="shared" si="8"/>
        <v>11.651888380234814</v>
      </c>
      <c r="E220">
        <f>MAX('Natural Gas-M'!E578:E580)</f>
        <v>1</v>
      </c>
    </row>
    <row r="221" spans="1:5" x14ac:dyDescent="0.25">
      <c r="A221" s="12" t="str">
        <f>"Base CPI ("&amp;TEXT('Notes and Sources'!$G$7,"m/yyyy")&amp;")"</f>
        <v>Base CPI (4/2024)</v>
      </c>
      <c r="B221" s="22">
        <v>3.113836</v>
      </c>
      <c r="C221" s="13"/>
      <c r="D221" s="13"/>
      <c r="E221" s="15"/>
    </row>
    <row r="222" spans="1:5" x14ac:dyDescent="0.25">
      <c r="A222" s="34" t="str">
        <f>A1&amp;" "&amp;TEXT(C1,"Mmmm yyyy")</f>
        <v>EIA Short-Term Energy Outlook, April 2024</v>
      </c>
      <c r="B222" s="34"/>
      <c r="C222" s="34"/>
      <c r="D222" s="34"/>
      <c r="E222" s="34"/>
    </row>
    <row r="223" spans="1:5" x14ac:dyDescent="0.25">
      <c r="A223" s="29" t="s">
        <v>184</v>
      </c>
      <c r="B223" s="29"/>
      <c r="C223" s="29"/>
      <c r="D223" s="29"/>
      <c r="E223" s="29"/>
    </row>
    <row r="224" spans="1:5" x14ac:dyDescent="0.25">
      <c r="A224" s="29" t="s">
        <v>207</v>
      </c>
      <c r="B224" s="29"/>
      <c r="C224" s="29"/>
      <c r="D224" s="29"/>
      <c r="E224" s="29"/>
    </row>
    <row r="225" spans="1:5" x14ac:dyDescent="0.25">
      <c r="A225" t="str">
        <f>"Real Price ("&amp;TEXT($C$1,"mmm yyyy")&amp;" $)"</f>
        <v>Real Price (Apr 2024 $)</v>
      </c>
    </row>
    <row r="226" spans="1:5" x14ac:dyDescent="0.25">
      <c r="A226" s="30" t="s">
        <v>167</v>
      </c>
      <c r="B226" s="30"/>
      <c r="C226" s="30"/>
      <c r="D226" s="30"/>
      <c r="E226" s="30"/>
    </row>
  </sheetData>
  <mergeCells count="7">
    <mergeCell ref="A224:E224"/>
    <mergeCell ref="A226:E226"/>
    <mergeCell ref="C39:D39"/>
    <mergeCell ref="A1:B1"/>
    <mergeCell ref="C1:D1"/>
    <mergeCell ref="A222:E222"/>
    <mergeCell ref="A223:E223"/>
  </mergeCells>
  <phoneticPr fontId="3" type="noConversion"/>
  <conditionalFormatting sqref="B161:D162 B173:D174 B177:D178 B197:D198 B201:D202 B205:D206 B209:D210 B213:D220">
    <cfRule type="expression" dxfId="55" priority="7" stopIfTrue="1">
      <formula>$E161=1</formula>
    </cfRule>
  </conditionalFormatting>
  <conditionalFormatting sqref="B163:D164 B167:D168 B171:D172">
    <cfRule type="expression" dxfId="54" priority="8" stopIfTrue="1">
      <formula>#REF!=1</formula>
    </cfRule>
  </conditionalFormatting>
  <conditionalFormatting sqref="B165:D165 B181:D182 B189:D190">
    <cfRule type="expression" dxfId="53" priority="21" stopIfTrue="1">
      <formula>$E169=1</formula>
    </cfRule>
  </conditionalFormatting>
  <conditionalFormatting sqref="B166:D166 B169:D170">
    <cfRule type="expression" dxfId="52" priority="14" stopIfTrue="1">
      <formula>#REF!=1</formula>
    </cfRule>
  </conditionalFormatting>
  <conditionalFormatting sqref="B169:D172">
    <cfRule type="expression" dxfId="51" priority="22" stopIfTrue="1">
      <formula>#REF!=1</formula>
    </cfRule>
  </conditionalFormatting>
  <conditionalFormatting sqref="B175:D176">
    <cfRule type="expression" dxfId="50" priority="48" stopIfTrue="1">
      <formula>#REF!=1</formula>
    </cfRule>
  </conditionalFormatting>
  <conditionalFormatting sqref="B179:D180">
    <cfRule type="expression" dxfId="49" priority="71" stopIfTrue="1">
      <formula>#REF!=1</formula>
    </cfRule>
  </conditionalFormatting>
  <conditionalFormatting sqref="B183:D188">
    <cfRule type="expression" dxfId="48" priority="93" stopIfTrue="1">
      <formula>#REF!=1</formula>
    </cfRule>
  </conditionalFormatting>
  <conditionalFormatting sqref="B191:D196">
    <cfRule type="expression" dxfId="47" priority="148" stopIfTrue="1">
      <formula>#REF!=1</formula>
    </cfRule>
  </conditionalFormatting>
  <conditionalFormatting sqref="B199:D200">
    <cfRule type="expression" dxfId="46" priority="184" stopIfTrue="1">
      <formula>#REF!=1</formula>
    </cfRule>
  </conditionalFormatting>
  <conditionalFormatting sqref="B203:D204">
    <cfRule type="expression" dxfId="45" priority="211" stopIfTrue="1">
      <formula>#REF!=1</formula>
    </cfRule>
  </conditionalFormatting>
  <conditionalFormatting sqref="B207:D208">
    <cfRule type="expression" dxfId="44" priority="246" stopIfTrue="1">
      <formula>#REF!=1</formula>
    </cfRule>
  </conditionalFormatting>
  <conditionalFormatting sqref="B211:D212">
    <cfRule type="expression" dxfId="43" priority="258" stopIfTrue="1">
      <formula>#REF!=1</formula>
    </cfRule>
  </conditionalFormatting>
  <hyperlinks>
    <hyperlink ref="A3" location="Contents!B4" display="Return to Contents" xr:uid="{00000000-0004-0000-0E00-000000000000}"/>
    <hyperlink ref="A226" location="'Notes and Sources'!A7" display="See Notes and Sources for more information" xr:uid="{00000000-0004-0000-0E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8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188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29587</v>
      </c>
      <c r="B41" s="20">
        <v>0.872</v>
      </c>
      <c r="C41" s="9">
        <v>3.94</v>
      </c>
      <c r="D41" s="9">
        <f t="shared" ref="D41:D104" si="0">C41*$B$581/B41</f>
        <v>14.069396605504588</v>
      </c>
    </row>
    <row r="42" spans="1:4" x14ac:dyDescent="0.25">
      <c r="A42" s="10">
        <v>29618</v>
      </c>
      <c r="B42" s="20">
        <v>0.88</v>
      </c>
      <c r="C42" s="9">
        <v>3.99</v>
      </c>
      <c r="D42" s="9">
        <f t="shared" si="0"/>
        <v>14.118415500000001</v>
      </c>
    </row>
    <row r="43" spans="1:4" x14ac:dyDescent="0.25">
      <c r="A43" s="10">
        <v>29646</v>
      </c>
      <c r="B43" s="20">
        <v>0.88600000000000001</v>
      </c>
      <c r="C43" s="9">
        <v>4.0599999999999996</v>
      </c>
      <c r="D43" s="9">
        <f t="shared" si="0"/>
        <v>14.268819593679458</v>
      </c>
    </row>
    <row r="44" spans="1:4" x14ac:dyDescent="0.25">
      <c r="A44" s="10">
        <v>29677</v>
      </c>
      <c r="B44" s="20">
        <v>0.89100000000000001</v>
      </c>
      <c r="C44" s="9">
        <v>4.1100000000000003</v>
      </c>
      <c r="D44" s="9">
        <f t="shared" si="0"/>
        <v>14.363485925925927</v>
      </c>
    </row>
    <row r="45" spans="1:4" x14ac:dyDescent="0.25">
      <c r="A45" s="10">
        <v>29707</v>
      </c>
      <c r="B45" s="20">
        <v>0.89700000000000002</v>
      </c>
      <c r="C45" s="9">
        <v>4.29</v>
      </c>
      <c r="D45" s="9">
        <f t="shared" si="0"/>
        <v>14.892259130434782</v>
      </c>
    </row>
    <row r="46" spans="1:4" x14ac:dyDescent="0.25">
      <c r="A46" s="10">
        <v>29738</v>
      </c>
      <c r="B46" s="20">
        <v>0.90500000000000003</v>
      </c>
      <c r="C46" s="9">
        <v>4.3</v>
      </c>
      <c r="D46" s="9">
        <f t="shared" si="0"/>
        <v>14.795021878453039</v>
      </c>
    </row>
    <row r="47" spans="1:4" x14ac:dyDescent="0.25">
      <c r="A47" s="10">
        <v>29768</v>
      </c>
      <c r="B47" s="20">
        <v>0.91500000000000004</v>
      </c>
      <c r="C47" s="9">
        <v>4.32</v>
      </c>
      <c r="D47" s="9">
        <f t="shared" si="0"/>
        <v>14.701389639344264</v>
      </c>
    </row>
    <row r="48" spans="1:4" x14ac:dyDescent="0.25">
      <c r="A48" s="10">
        <v>29799</v>
      </c>
      <c r="B48" s="20">
        <v>0.92200000000000004</v>
      </c>
      <c r="C48" s="9">
        <v>4.3</v>
      </c>
      <c r="D48" s="9">
        <f t="shared" si="0"/>
        <v>14.522228633405639</v>
      </c>
    </row>
    <row r="49" spans="1:4" x14ac:dyDescent="0.25">
      <c r="A49" s="10">
        <v>29830</v>
      </c>
      <c r="B49" s="20">
        <v>0.93100000000000005</v>
      </c>
      <c r="C49" s="9">
        <v>4.47</v>
      </c>
      <c r="D49" s="9">
        <f t="shared" si="0"/>
        <v>14.95042633727175</v>
      </c>
    </row>
    <row r="50" spans="1:4" x14ac:dyDescent="0.25">
      <c r="A50" s="10">
        <v>29860</v>
      </c>
      <c r="B50" s="20">
        <v>0.93400000000000005</v>
      </c>
      <c r="C50" s="9">
        <v>4.5</v>
      </c>
      <c r="D50" s="9">
        <f t="shared" si="0"/>
        <v>15.002421841541755</v>
      </c>
    </row>
    <row r="51" spans="1:4" x14ac:dyDescent="0.25">
      <c r="A51" s="10">
        <v>29891</v>
      </c>
      <c r="B51" s="20">
        <v>0.93799999999999994</v>
      </c>
      <c r="C51" s="9">
        <v>4.53</v>
      </c>
      <c r="D51" s="9">
        <f t="shared" si="0"/>
        <v>15.038035266524522</v>
      </c>
    </row>
    <row r="52" spans="1:4" x14ac:dyDescent="0.25">
      <c r="A52" s="10">
        <v>29921</v>
      </c>
      <c r="B52" s="20">
        <v>0.94099999999999995</v>
      </c>
      <c r="C52" s="9">
        <v>4.55</v>
      </c>
      <c r="D52" s="9">
        <f t="shared" si="0"/>
        <v>15.056273963868225</v>
      </c>
    </row>
    <row r="53" spans="1:4" x14ac:dyDescent="0.25">
      <c r="A53" s="10">
        <v>29952</v>
      </c>
      <c r="B53" s="20">
        <v>0.94399999999999995</v>
      </c>
      <c r="C53" s="9">
        <v>4.6500000000000004</v>
      </c>
      <c r="D53" s="9">
        <f t="shared" si="0"/>
        <v>15.3382811440678</v>
      </c>
    </row>
    <row r="54" spans="1:4" x14ac:dyDescent="0.25">
      <c r="A54" s="10">
        <v>29983</v>
      </c>
      <c r="B54" s="20">
        <v>0.94699999999999995</v>
      </c>
      <c r="C54" s="9">
        <v>4.6900000000000004</v>
      </c>
      <c r="D54" s="9">
        <f t="shared" si="0"/>
        <v>15.421215248152063</v>
      </c>
    </row>
    <row r="55" spans="1:4" x14ac:dyDescent="0.25">
      <c r="A55" s="10">
        <v>30011</v>
      </c>
      <c r="B55" s="20">
        <v>0.94699999999999995</v>
      </c>
      <c r="C55" s="9">
        <v>4.78</v>
      </c>
      <c r="D55" s="9">
        <f t="shared" si="0"/>
        <v>15.717144751847943</v>
      </c>
    </row>
    <row r="56" spans="1:4" x14ac:dyDescent="0.25">
      <c r="A56" s="10">
        <v>30042</v>
      </c>
      <c r="B56" s="20">
        <v>0.95</v>
      </c>
      <c r="C56" s="9">
        <v>4.8600000000000003</v>
      </c>
      <c r="D56" s="9">
        <f t="shared" si="0"/>
        <v>15.929729431578949</v>
      </c>
    </row>
    <row r="57" spans="1:4" x14ac:dyDescent="0.25">
      <c r="A57" s="10">
        <v>30072</v>
      </c>
      <c r="B57" s="20">
        <v>0.95899999999999996</v>
      </c>
      <c r="C57" s="9">
        <v>5.17</v>
      </c>
      <c r="D57" s="9">
        <f t="shared" si="0"/>
        <v>16.786790531803966</v>
      </c>
    </row>
    <row r="58" spans="1:4" x14ac:dyDescent="0.25">
      <c r="A58" s="10">
        <v>30103</v>
      </c>
      <c r="B58" s="20">
        <v>0.97</v>
      </c>
      <c r="C58" s="9">
        <v>5.2</v>
      </c>
      <c r="D58" s="9">
        <f t="shared" si="0"/>
        <v>16.692729072164951</v>
      </c>
    </row>
    <row r="59" spans="1:4" x14ac:dyDescent="0.25">
      <c r="A59" s="10">
        <v>30133</v>
      </c>
      <c r="B59" s="20">
        <v>0.97499999999999998</v>
      </c>
      <c r="C59" s="9">
        <v>5.23</v>
      </c>
      <c r="D59" s="9">
        <f t="shared" si="0"/>
        <v>16.702935671794872</v>
      </c>
    </row>
    <row r="60" spans="1:4" x14ac:dyDescent="0.25">
      <c r="A60" s="10">
        <v>30164</v>
      </c>
      <c r="B60" s="20">
        <v>0.97699999999999998</v>
      </c>
      <c r="C60" s="9">
        <v>5.23</v>
      </c>
      <c r="D60" s="9">
        <f t="shared" si="0"/>
        <v>16.668743377686798</v>
      </c>
    </row>
    <row r="61" spans="1:4" x14ac:dyDescent="0.25">
      <c r="A61" s="10">
        <v>30195</v>
      </c>
      <c r="B61" s="20">
        <v>0.97699999999999998</v>
      </c>
      <c r="C61" s="9">
        <v>5.41</v>
      </c>
      <c r="D61" s="9">
        <f t="shared" si="0"/>
        <v>17.242428618219037</v>
      </c>
    </row>
    <row r="62" spans="1:4" x14ac:dyDescent="0.25">
      <c r="A62" s="10">
        <v>30225</v>
      </c>
      <c r="B62" s="20">
        <v>0.98099999999999998</v>
      </c>
      <c r="C62" s="9">
        <v>5.66</v>
      </c>
      <c r="D62" s="9">
        <f t="shared" si="0"/>
        <v>17.965659286442406</v>
      </c>
    </row>
    <row r="63" spans="1:4" x14ac:dyDescent="0.25">
      <c r="A63" s="10">
        <v>30256</v>
      </c>
      <c r="B63" s="20">
        <v>0.98</v>
      </c>
      <c r="C63" s="9">
        <v>5.68</v>
      </c>
      <c r="D63" s="9">
        <f t="shared" si="0"/>
        <v>18.047539265306124</v>
      </c>
    </row>
    <row r="64" spans="1:4" x14ac:dyDescent="0.25">
      <c r="A64" s="10">
        <v>30286</v>
      </c>
      <c r="B64" s="20">
        <v>0.97699999999999998</v>
      </c>
      <c r="C64" s="9">
        <v>5.74</v>
      </c>
      <c r="D64" s="9">
        <f t="shared" si="0"/>
        <v>18.294184892528147</v>
      </c>
    </row>
    <row r="65" spans="1:4" x14ac:dyDescent="0.25">
      <c r="A65" s="10">
        <v>30317</v>
      </c>
      <c r="B65" s="20">
        <v>0.97899999999999998</v>
      </c>
      <c r="C65" s="9">
        <v>5.86</v>
      </c>
      <c r="D65" s="9">
        <f t="shared" si="0"/>
        <v>18.638487191011237</v>
      </c>
    </row>
    <row r="66" spans="1:4" x14ac:dyDescent="0.25">
      <c r="A66" s="10">
        <v>30348</v>
      </c>
      <c r="B66" s="20">
        <v>0.98</v>
      </c>
      <c r="C66" s="9">
        <v>5.87</v>
      </c>
      <c r="D66" s="9">
        <f t="shared" si="0"/>
        <v>18.651242163265305</v>
      </c>
    </row>
    <row r="67" spans="1:4" x14ac:dyDescent="0.25">
      <c r="A67" s="10">
        <v>30376</v>
      </c>
      <c r="B67" s="20">
        <v>0.98099999999999998</v>
      </c>
      <c r="C67" s="9">
        <v>6</v>
      </c>
      <c r="D67" s="9">
        <f t="shared" si="0"/>
        <v>19.044868501529056</v>
      </c>
    </row>
    <row r="68" spans="1:4" x14ac:dyDescent="0.25">
      <c r="A68" s="10">
        <v>30407</v>
      </c>
      <c r="B68" s="20">
        <v>0.98799999999999999</v>
      </c>
      <c r="C68" s="9">
        <v>6.06</v>
      </c>
      <c r="D68" s="9">
        <f t="shared" si="0"/>
        <v>19.099034574898784</v>
      </c>
    </row>
    <row r="69" spans="1:4" x14ac:dyDescent="0.25">
      <c r="A69" s="10">
        <v>30437</v>
      </c>
      <c r="B69" s="20">
        <v>0.99199999999999999</v>
      </c>
      <c r="C69" s="9">
        <v>6.22</v>
      </c>
      <c r="D69" s="9">
        <f t="shared" si="0"/>
        <v>19.524253951612902</v>
      </c>
    </row>
    <row r="70" spans="1:4" x14ac:dyDescent="0.25">
      <c r="A70" s="10">
        <v>30468</v>
      </c>
      <c r="B70" s="20">
        <v>0.99399999999999999</v>
      </c>
      <c r="C70" s="9">
        <v>6.2</v>
      </c>
      <c r="D70" s="9">
        <f t="shared" si="0"/>
        <v>19.422317102615693</v>
      </c>
    </row>
    <row r="71" spans="1:4" x14ac:dyDescent="0.25">
      <c r="A71" s="10">
        <v>30498</v>
      </c>
      <c r="B71" s="20">
        <v>0.998</v>
      </c>
      <c r="C71" s="9">
        <v>6.21</v>
      </c>
      <c r="D71" s="9">
        <f t="shared" si="0"/>
        <v>19.375672905811623</v>
      </c>
    </row>
    <row r="72" spans="1:4" x14ac:dyDescent="0.25">
      <c r="A72" s="10">
        <v>30529</v>
      </c>
      <c r="B72" s="20">
        <v>1.0009999999999999</v>
      </c>
      <c r="C72" s="9">
        <v>6.18</v>
      </c>
      <c r="D72" s="9">
        <f t="shared" si="0"/>
        <v>19.2242821978022</v>
      </c>
    </row>
    <row r="73" spans="1:4" x14ac:dyDescent="0.25">
      <c r="A73" s="10">
        <v>30560</v>
      </c>
      <c r="B73" s="20">
        <v>1.004</v>
      </c>
      <c r="C73" s="9">
        <v>6.19</v>
      </c>
      <c r="D73" s="9">
        <f t="shared" si="0"/>
        <v>19.19785342629482</v>
      </c>
    </row>
    <row r="74" spans="1:4" x14ac:dyDescent="0.25">
      <c r="A74" s="10">
        <v>30590</v>
      </c>
      <c r="B74" s="20">
        <v>1.008</v>
      </c>
      <c r="C74" s="9">
        <v>6.7</v>
      </c>
      <c r="D74" s="9">
        <f t="shared" si="0"/>
        <v>20.697124206349205</v>
      </c>
    </row>
    <row r="75" spans="1:4" x14ac:dyDescent="0.25">
      <c r="A75" s="10">
        <v>30621</v>
      </c>
      <c r="B75" s="20">
        <v>1.0109999999999999</v>
      </c>
      <c r="C75" s="9">
        <v>6.3</v>
      </c>
      <c r="D75" s="9">
        <f t="shared" si="0"/>
        <v>19.403725816023741</v>
      </c>
    </row>
    <row r="76" spans="1:4" x14ac:dyDescent="0.25">
      <c r="A76" s="10">
        <v>30651</v>
      </c>
      <c r="B76" s="20">
        <v>1.014</v>
      </c>
      <c r="C76" s="9">
        <v>5.94</v>
      </c>
      <c r="D76" s="9">
        <f t="shared" si="0"/>
        <v>18.240814437869826</v>
      </c>
    </row>
    <row r="77" spans="1:4" x14ac:dyDescent="0.25">
      <c r="A77" s="10">
        <v>30682</v>
      </c>
      <c r="B77" s="20">
        <v>1.0209999999999999</v>
      </c>
      <c r="C77" s="9">
        <v>5.78</v>
      </c>
      <c r="D77" s="9">
        <f t="shared" si="0"/>
        <v>17.627788521057788</v>
      </c>
    </row>
    <row r="78" spans="1:4" x14ac:dyDescent="0.25">
      <c r="A78" s="10">
        <v>30713</v>
      </c>
      <c r="B78" s="20">
        <v>1.026</v>
      </c>
      <c r="C78" s="9">
        <v>5.84</v>
      </c>
      <c r="D78" s="9">
        <f t="shared" si="0"/>
        <v>17.723978791423001</v>
      </c>
    </row>
    <row r="79" spans="1:4" x14ac:dyDescent="0.25">
      <c r="A79" s="10">
        <v>30742</v>
      </c>
      <c r="B79" s="20">
        <v>1.0289999999999999</v>
      </c>
      <c r="C79" s="9">
        <v>5.92</v>
      </c>
      <c r="D79" s="9">
        <f t="shared" si="0"/>
        <v>17.914391758989311</v>
      </c>
    </row>
    <row r="80" spans="1:4" x14ac:dyDescent="0.25">
      <c r="A80" s="10">
        <v>30773</v>
      </c>
      <c r="B80" s="20">
        <v>1.0329999999999999</v>
      </c>
      <c r="C80" s="9">
        <v>5.96</v>
      </c>
      <c r="D80" s="9">
        <f t="shared" si="0"/>
        <v>17.965597831558568</v>
      </c>
    </row>
    <row r="81" spans="1:4" x14ac:dyDescent="0.25">
      <c r="A81" s="10">
        <v>30803</v>
      </c>
      <c r="B81" s="20">
        <v>1.0349999999999999</v>
      </c>
      <c r="C81" s="9">
        <v>6.27</v>
      </c>
      <c r="D81" s="9">
        <f t="shared" si="0"/>
        <v>18.863528231884061</v>
      </c>
    </row>
    <row r="82" spans="1:4" x14ac:dyDescent="0.25">
      <c r="A82" s="10">
        <v>30834</v>
      </c>
      <c r="B82" s="20">
        <v>1.0369999999999999</v>
      </c>
      <c r="C82" s="9">
        <v>6.76</v>
      </c>
      <c r="D82" s="9">
        <f t="shared" si="0"/>
        <v>20.298487328833172</v>
      </c>
    </row>
    <row r="83" spans="1:4" x14ac:dyDescent="0.25">
      <c r="A83" s="10">
        <v>30864</v>
      </c>
      <c r="B83" s="20">
        <v>1.0409999999999999</v>
      </c>
      <c r="C83" s="9">
        <v>7.11</v>
      </c>
      <c r="D83" s="9">
        <f t="shared" si="0"/>
        <v>21.267410144092221</v>
      </c>
    </row>
    <row r="84" spans="1:4" x14ac:dyDescent="0.25">
      <c r="A84" s="10">
        <v>30895</v>
      </c>
      <c r="B84" s="20">
        <v>1.044</v>
      </c>
      <c r="C84" s="9">
        <v>7.23</v>
      </c>
      <c r="D84" s="9">
        <f t="shared" si="0"/>
        <v>21.564209080459772</v>
      </c>
    </row>
    <row r="85" spans="1:4" x14ac:dyDescent="0.25">
      <c r="A85" s="10">
        <v>30926</v>
      </c>
      <c r="B85" s="20">
        <v>1.0469999999999999</v>
      </c>
      <c r="C85" s="9">
        <v>7.17</v>
      </c>
      <c r="D85" s="9">
        <f t="shared" si="0"/>
        <v>21.323977191977079</v>
      </c>
    </row>
    <row r="86" spans="1:4" x14ac:dyDescent="0.25">
      <c r="A86" s="10">
        <v>30956</v>
      </c>
      <c r="B86" s="20">
        <v>1.0509999999999999</v>
      </c>
      <c r="C86" s="9">
        <v>6.8</v>
      </c>
      <c r="D86" s="9">
        <f t="shared" si="0"/>
        <v>20.146607802093246</v>
      </c>
    </row>
    <row r="87" spans="1:4" x14ac:dyDescent="0.25">
      <c r="A87" s="10">
        <v>30987</v>
      </c>
      <c r="B87" s="20">
        <v>1.0529999999999999</v>
      </c>
      <c r="C87" s="9">
        <v>6.31</v>
      </c>
      <c r="D87" s="9">
        <f t="shared" si="0"/>
        <v>18.659359126305795</v>
      </c>
    </row>
    <row r="88" spans="1:4" x14ac:dyDescent="0.25">
      <c r="A88" s="10">
        <v>31017</v>
      </c>
      <c r="B88" s="20">
        <v>1.0549999999999999</v>
      </c>
      <c r="C88" s="9">
        <v>6.05</v>
      </c>
      <c r="D88" s="9">
        <f t="shared" si="0"/>
        <v>17.856595071090048</v>
      </c>
    </row>
    <row r="89" spans="1:4" x14ac:dyDescent="0.25">
      <c r="A89" s="10">
        <v>31048</v>
      </c>
      <c r="B89" s="20">
        <v>1.0569999999999999</v>
      </c>
      <c r="C89" s="9">
        <v>5.97</v>
      </c>
      <c r="D89" s="9">
        <f t="shared" si="0"/>
        <v>17.587134266792809</v>
      </c>
    </row>
    <row r="90" spans="1:4" x14ac:dyDescent="0.25">
      <c r="A90" s="10">
        <v>31079</v>
      </c>
      <c r="B90" s="20">
        <v>1.0629999999999999</v>
      </c>
      <c r="C90" s="9">
        <v>5.86</v>
      </c>
      <c r="D90" s="9">
        <f t="shared" si="0"/>
        <v>17.165643424270932</v>
      </c>
    </row>
    <row r="91" spans="1:4" x14ac:dyDescent="0.25">
      <c r="A91" s="10">
        <v>31107</v>
      </c>
      <c r="B91" s="20">
        <v>1.0680000000000001</v>
      </c>
      <c r="C91" s="9">
        <v>5.99</v>
      </c>
      <c r="D91" s="9">
        <f t="shared" si="0"/>
        <v>17.464304906367044</v>
      </c>
    </row>
    <row r="92" spans="1:4" x14ac:dyDescent="0.25">
      <c r="A92" s="10">
        <v>31138</v>
      </c>
      <c r="B92" s="20">
        <v>1.07</v>
      </c>
      <c r="C92" s="9">
        <v>6.11</v>
      </c>
      <c r="D92" s="9">
        <f t="shared" si="0"/>
        <v>17.780876598130842</v>
      </c>
    </row>
    <row r="93" spans="1:4" x14ac:dyDescent="0.25">
      <c r="A93" s="10">
        <v>31168</v>
      </c>
      <c r="B93" s="20">
        <v>1.0720000000000001</v>
      </c>
      <c r="C93" s="9">
        <v>6.59</v>
      </c>
      <c r="D93" s="9">
        <f t="shared" si="0"/>
        <v>19.141958246268658</v>
      </c>
    </row>
    <row r="94" spans="1:4" x14ac:dyDescent="0.25">
      <c r="A94" s="10">
        <v>31199</v>
      </c>
      <c r="B94" s="20">
        <v>1.075</v>
      </c>
      <c r="C94" s="9">
        <v>6.96</v>
      </c>
      <c r="D94" s="9">
        <f t="shared" si="0"/>
        <v>20.160277730232561</v>
      </c>
    </row>
    <row r="95" spans="1:4" x14ac:dyDescent="0.25">
      <c r="A95" s="10">
        <v>31229</v>
      </c>
      <c r="B95" s="20">
        <v>1.077</v>
      </c>
      <c r="C95" s="9">
        <v>7.07</v>
      </c>
      <c r="D95" s="9">
        <f t="shared" si="0"/>
        <v>20.440873277623027</v>
      </c>
    </row>
    <row r="96" spans="1:4" x14ac:dyDescent="0.25">
      <c r="A96" s="10">
        <v>31260</v>
      </c>
      <c r="B96" s="20">
        <v>1.079</v>
      </c>
      <c r="C96" s="9">
        <v>7.21</v>
      </c>
      <c r="D96" s="9">
        <f t="shared" si="0"/>
        <v>20.807004226135312</v>
      </c>
    </row>
    <row r="97" spans="1:4" x14ac:dyDescent="0.25">
      <c r="A97" s="10">
        <v>31291</v>
      </c>
      <c r="B97" s="20">
        <v>1.081</v>
      </c>
      <c r="C97" s="9">
        <v>7.06</v>
      </c>
      <c r="D97" s="9">
        <f t="shared" si="0"/>
        <v>20.336431230342278</v>
      </c>
    </row>
    <row r="98" spans="1:4" x14ac:dyDescent="0.25">
      <c r="A98" s="10">
        <v>31321</v>
      </c>
      <c r="B98" s="20">
        <v>1.085</v>
      </c>
      <c r="C98" s="9">
        <v>6.5</v>
      </c>
      <c r="D98" s="9">
        <f t="shared" si="0"/>
        <v>18.654317050691247</v>
      </c>
    </row>
    <row r="99" spans="1:4" x14ac:dyDescent="0.25">
      <c r="A99" s="10">
        <v>31352</v>
      </c>
      <c r="B99" s="20">
        <v>1.0900000000000001</v>
      </c>
      <c r="C99" s="9">
        <v>6.13</v>
      </c>
      <c r="D99" s="9">
        <f t="shared" si="0"/>
        <v>17.511756587155961</v>
      </c>
    </row>
    <row r="100" spans="1:4" x14ac:dyDescent="0.25">
      <c r="A100" s="10">
        <v>31382</v>
      </c>
      <c r="B100" s="20">
        <v>1.095</v>
      </c>
      <c r="C100" s="9">
        <v>5.7</v>
      </c>
      <c r="D100" s="9">
        <f t="shared" si="0"/>
        <v>16.209009315068496</v>
      </c>
    </row>
    <row r="101" spans="1:4" x14ac:dyDescent="0.25">
      <c r="A101" s="10">
        <v>31413</v>
      </c>
      <c r="B101" s="20">
        <v>1.099</v>
      </c>
      <c r="C101" s="9">
        <v>5.63</v>
      </c>
      <c r="D101" s="9">
        <f t="shared" si="0"/>
        <v>15.95168032757052</v>
      </c>
    </row>
    <row r="102" spans="1:4" x14ac:dyDescent="0.25">
      <c r="A102" s="10">
        <v>31444</v>
      </c>
      <c r="B102" s="20">
        <v>1.097</v>
      </c>
      <c r="C102" s="9">
        <v>5.67</v>
      </c>
      <c r="D102" s="9">
        <f t="shared" si="0"/>
        <v>16.094302752962626</v>
      </c>
    </row>
    <row r="103" spans="1:4" x14ac:dyDescent="0.25">
      <c r="A103" s="10">
        <v>31472</v>
      </c>
      <c r="B103" s="20">
        <v>1.091</v>
      </c>
      <c r="C103" s="9">
        <v>5.71</v>
      </c>
      <c r="D103" s="9">
        <f t="shared" si="0"/>
        <v>16.29697851512374</v>
      </c>
    </row>
    <row r="104" spans="1:4" x14ac:dyDescent="0.25">
      <c r="A104" s="10">
        <v>31503</v>
      </c>
      <c r="B104" s="20">
        <v>1.087</v>
      </c>
      <c r="C104" s="9">
        <v>5.89</v>
      </c>
      <c r="D104" s="9">
        <f t="shared" si="0"/>
        <v>16.872579613615457</v>
      </c>
    </row>
    <row r="105" spans="1:4" x14ac:dyDescent="0.25">
      <c r="A105" s="10">
        <v>31533</v>
      </c>
      <c r="B105" s="20">
        <v>1.0900000000000001</v>
      </c>
      <c r="C105" s="9">
        <v>6.18</v>
      </c>
      <c r="D105" s="9">
        <f t="shared" ref="D105:D168" si="1">C105*$B$581/B105</f>
        <v>17.654593100917431</v>
      </c>
    </row>
    <row r="106" spans="1:4" x14ac:dyDescent="0.25">
      <c r="A106" s="10">
        <v>31564</v>
      </c>
      <c r="B106" s="20">
        <v>1.0940000000000001</v>
      </c>
      <c r="C106" s="9">
        <v>6.67</v>
      </c>
      <c r="D106" s="9">
        <f t="shared" si="1"/>
        <v>18.984722230347348</v>
      </c>
    </row>
    <row r="107" spans="1:4" x14ac:dyDescent="0.25">
      <c r="A107" s="10">
        <v>31594</v>
      </c>
      <c r="B107" s="20">
        <v>1.095</v>
      </c>
      <c r="C107" s="9">
        <v>6.84</v>
      </c>
      <c r="D107" s="9">
        <f t="shared" si="1"/>
        <v>19.450811178082191</v>
      </c>
    </row>
    <row r="108" spans="1:4" x14ac:dyDescent="0.25">
      <c r="A108" s="10">
        <v>31625</v>
      </c>
      <c r="B108" s="20">
        <v>1.0960000000000001</v>
      </c>
      <c r="C108" s="9">
        <v>6.94</v>
      </c>
      <c r="D108" s="9">
        <f t="shared" si="1"/>
        <v>19.717173211678833</v>
      </c>
    </row>
    <row r="109" spans="1:4" x14ac:dyDescent="0.25">
      <c r="A109" s="10">
        <v>31656</v>
      </c>
      <c r="B109" s="20">
        <v>1.1000000000000001</v>
      </c>
      <c r="C109" s="9">
        <v>6.83</v>
      </c>
      <c r="D109" s="9">
        <f t="shared" si="1"/>
        <v>19.334090799999998</v>
      </c>
    </row>
    <row r="110" spans="1:4" x14ac:dyDescent="0.25">
      <c r="A110" s="10">
        <v>31686</v>
      </c>
      <c r="B110" s="20">
        <v>1.1020000000000001</v>
      </c>
      <c r="C110" s="9">
        <v>6.38</v>
      </c>
      <c r="D110" s="9">
        <f t="shared" si="1"/>
        <v>18.027471578947367</v>
      </c>
    </row>
    <row r="111" spans="1:4" x14ac:dyDescent="0.25">
      <c r="A111" s="10">
        <v>31717</v>
      </c>
      <c r="B111" s="20">
        <v>1.1040000000000001</v>
      </c>
      <c r="C111" s="9">
        <v>5.66</v>
      </c>
      <c r="D111" s="9">
        <f t="shared" si="1"/>
        <v>15.964050507246377</v>
      </c>
    </row>
    <row r="112" spans="1:4" x14ac:dyDescent="0.25">
      <c r="A112" s="10">
        <v>31747</v>
      </c>
      <c r="B112" s="20">
        <v>1.1080000000000001</v>
      </c>
      <c r="C112" s="9">
        <v>5.28</v>
      </c>
      <c r="D112" s="9">
        <f t="shared" si="1"/>
        <v>14.838496462093863</v>
      </c>
    </row>
    <row r="113" spans="1:4" x14ac:dyDescent="0.25">
      <c r="A113" s="10">
        <v>31778</v>
      </c>
      <c r="B113" s="20">
        <v>1.1140000000000001</v>
      </c>
      <c r="C113" s="9">
        <v>5.3</v>
      </c>
      <c r="D113" s="9">
        <f t="shared" si="1"/>
        <v>14.814480071813284</v>
      </c>
    </row>
    <row r="114" spans="1:4" x14ac:dyDescent="0.25">
      <c r="A114" s="10">
        <v>31809</v>
      </c>
      <c r="B114" s="20">
        <v>1.1180000000000001</v>
      </c>
      <c r="C114" s="9">
        <v>5.34</v>
      </c>
      <c r="D114" s="9">
        <f t="shared" si="1"/>
        <v>14.872883935599283</v>
      </c>
    </row>
    <row r="115" spans="1:4" x14ac:dyDescent="0.25">
      <c r="A115" s="10">
        <v>31837</v>
      </c>
      <c r="B115" s="20">
        <v>1.1220000000000001</v>
      </c>
      <c r="C115" s="9">
        <v>5.36</v>
      </c>
      <c r="D115" s="9">
        <f t="shared" si="1"/>
        <v>14.875366274509803</v>
      </c>
    </row>
    <row r="116" spans="1:4" x14ac:dyDescent="0.25">
      <c r="A116" s="10">
        <v>31868</v>
      </c>
      <c r="B116" s="20">
        <v>1.127</v>
      </c>
      <c r="C116" s="9">
        <v>5.46</v>
      </c>
      <c r="D116" s="9">
        <f t="shared" si="1"/>
        <v>15.085665093167702</v>
      </c>
    </row>
    <row r="117" spans="1:4" x14ac:dyDescent="0.25">
      <c r="A117" s="10">
        <v>31898</v>
      </c>
      <c r="B117" s="20">
        <v>1.1299999999999999</v>
      </c>
      <c r="C117" s="9">
        <v>5.98</v>
      </c>
      <c r="D117" s="9">
        <f t="shared" si="1"/>
        <v>16.478530336283189</v>
      </c>
    </row>
    <row r="118" spans="1:4" x14ac:dyDescent="0.25">
      <c r="A118" s="10">
        <v>31929</v>
      </c>
      <c r="B118" s="20">
        <v>1.135</v>
      </c>
      <c r="C118" s="9">
        <v>6.55</v>
      </c>
      <c r="D118" s="9">
        <f t="shared" si="1"/>
        <v>17.969714361233482</v>
      </c>
    </row>
    <row r="119" spans="1:4" x14ac:dyDescent="0.25">
      <c r="A119" s="10">
        <v>31959</v>
      </c>
      <c r="B119" s="20">
        <v>1.1379999999999999</v>
      </c>
      <c r="C119" s="9">
        <v>6.78</v>
      </c>
      <c r="D119" s="9">
        <f t="shared" si="1"/>
        <v>18.551676695957823</v>
      </c>
    </row>
    <row r="120" spans="1:4" x14ac:dyDescent="0.25">
      <c r="A120" s="10">
        <v>31990</v>
      </c>
      <c r="B120" s="20">
        <v>1.143</v>
      </c>
      <c r="C120" s="9">
        <v>6.84</v>
      </c>
      <c r="D120" s="9">
        <f t="shared" si="1"/>
        <v>18.633979212598422</v>
      </c>
    </row>
    <row r="121" spans="1:4" x14ac:dyDescent="0.25">
      <c r="A121" s="10">
        <v>32021</v>
      </c>
      <c r="B121" s="20">
        <v>1.147</v>
      </c>
      <c r="C121" s="9">
        <v>6.64</v>
      </c>
      <c r="D121" s="9">
        <f t="shared" si="1"/>
        <v>18.026042755013076</v>
      </c>
    </row>
    <row r="122" spans="1:4" x14ac:dyDescent="0.25">
      <c r="A122" s="10">
        <v>32051</v>
      </c>
      <c r="B122" s="20">
        <v>1.1499999999999999</v>
      </c>
      <c r="C122" s="9">
        <v>5.85</v>
      </c>
      <c r="D122" s="9">
        <f t="shared" si="1"/>
        <v>15.839948347826088</v>
      </c>
    </row>
    <row r="123" spans="1:4" x14ac:dyDescent="0.25">
      <c r="A123" s="10">
        <v>32082</v>
      </c>
      <c r="B123" s="20">
        <v>1.1539999999999999</v>
      </c>
      <c r="C123" s="9">
        <v>5.42</v>
      </c>
      <c r="D123" s="9">
        <f t="shared" si="1"/>
        <v>14.624775667244368</v>
      </c>
    </row>
    <row r="124" spans="1:4" x14ac:dyDescent="0.25">
      <c r="A124" s="10">
        <v>32112</v>
      </c>
      <c r="B124" s="20">
        <v>1.1559999999999999</v>
      </c>
      <c r="C124" s="9">
        <v>5.13</v>
      </c>
      <c r="D124" s="9">
        <f t="shared" si="1"/>
        <v>13.818320657439447</v>
      </c>
    </row>
    <row r="125" spans="1:4" x14ac:dyDescent="0.25">
      <c r="A125" s="10">
        <v>32143</v>
      </c>
      <c r="B125" s="20">
        <v>1.1599999999999999</v>
      </c>
      <c r="C125" s="9">
        <v>5.08</v>
      </c>
      <c r="D125" s="9">
        <f t="shared" si="1"/>
        <v>13.636454206896554</v>
      </c>
    </row>
    <row r="126" spans="1:4" x14ac:dyDescent="0.25">
      <c r="A126" s="10">
        <v>32174</v>
      </c>
      <c r="B126" s="20">
        <v>1.1619999999999999</v>
      </c>
      <c r="C126" s="9">
        <v>5.09</v>
      </c>
      <c r="D126" s="9">
        <f t="shared" si="1"/>
        <v>13.639780757314975</v>
      </c>
    </row>
    <row r="127" spans="1:4" x14ac:dyDescent="0.25">
      <c r="A127" s="10">
        <v>32203</v>
      </c>
      <c r="B127" s="20">
        <v>1.165</v>
      </c>
      <c r="C127" s="9">
        <v>5.18</v>
      </c>
      <c r="D127" s="9">
        <f t="shared" si="1"/>
        <v>13.845210712446351</v>
      </c>
    </row>
    <row r="128" spans="1:4" x14ac:dyDescent="0.25">
      <c r="A128" s="10">
        <v>32234</v>
      </c>
      <c r="B128" s="20">
        <v>1.1719999999999999</v>
      </c>
      <c r="C128" s="9">
        <v>5.35</v>
      </c>
      <c r="D128" s="9">
        <f t="shared" si="1"/>
        <v>14.214183105802048</v>
      </c>
    </row>
    <row r="129" spans="1:4" x14ac:dyDescent="0.25">
      <c r="A129" s="10">
        <v>32264</v>
      </c>
      <c r="B129" s="20">
        <v>1.175</v>
      </c>
      <c r="C129" s="9">
        <v>5.87</v>
      </c>
      <c r="D129" s="9">
        <f t="shared" si="1"/>
        <v>15.555929634042553</v>
      </c>
    </row>
    <row r="130" spans="1:4" x14ac:dyDescent="0.25">
      <c r="A130" s="10">
        <v>32295</v>
      </c>
      <c r="B130" s="20">
        <v>1.18</v>
      </c>
      <c r="C130" s="9">
        <v>6.5</v>
      </c>
      <c r="D130" s="9">
        <f t="shared" si="1"/>
        <v>17.152486440677968</v>
      </c>
    </row>
    <row r="131" spans="1:4" x14ac:dyDescent="0.25">
      <c r="A131" s="10">
        <v>32325</v>
      </c>
      <c r="B131" s="20">
        <v>1.1850000000000001</v>
      </c>
      <c r="C131" s="9">
        <v>6.74</v>
      </c>
      <c r="D131" s="9">
        <f t="shared" si="1"/>
        <v>17.710763409282698</v>
      </c>
    </row>
    <row r="132" spans="1:4" x14ac:dyDescent="0.25">
      <c r="A132" s="10">
        <v>32356</v>
      </c>
      <c r="B132" s="20">
        <v>1.19</v>
      </c>
      <c r="C132" s="9">
        <v>6.92</v>
      </c>
      <c r="D132" s="9">
        <f t="shared" si="1"/>
        <v>18.107348840336137</v>
      </c>
    </row>
    <row r="133" spans="1:4" x14ac:dyDescent="0.25">
      <c r="A133" s="10">
        <v>32387</v>
      </c>
      <c r="B133" s="20">
        <v>1.1950000000000001</v>
      </c>
      <c r="C133" s="9">
        <v>6.79</v>
      </c>
      <c r="D133" s="9">
        <f t="shared" si="1"/>
        <v>17.692842209205018</v>
      </c>
    </row>
    <row r="134" spans="1:4" x14ac:dyDescent="0.25">
      <c r="A134" s="10">
        <v>32417</v>
      </c>
      <c r="B134" s="20">
        <v>1.1990000000000001</v>
      </c>
      <c r="C134" s="9">
        <v>5.95</v>
      </c>
      <c r="D134" s="9">
        <f t="shared" si="1"/>
        <v>15.452313761467892</v>
      </c>
    </row>
    <row r="135" spans="1:4" x14ac:dyDescent="0.25">
      <c r="A135" s="10">
        <v>32448</v>
      </c>
      <c r="B135" s="20">
        <v>1.2030000000000001</v>
      </c>
      <c r="C135" s="9">
        <v>5.56</v>
      </c>
      <c r="D135" s="9">
        <f t="shared" si="1"/>
        <v>14.391461479634245</v>
      </c>
    </row>
    <row r="136" spans="1:4" x14ac:dyDescent="0.25">
      <c r="A136" s="10">
        <v>32478</v>
      </c>
      <c r="B136" s="20">
        <v>1.2070000000000001</v>
      </c>
      <c r="C136" s="9">
        <v>5.39</v>
      </c>
      <c r="D136" s="9">
        <f t="shared" si="1"/>
        <v>13.90519970173985</v>
      </c>
    </row>
    <row r="137" spans="1:4" x14ac:dyDescent="0.25">
      <c r="A137" s="10">
        <v>32509</v>
      </c>
      <c r="B137" s="20">
        <v>1.212</v>
      </c>
      <c r="C137" s="9">
        <v>5.41</v>
      </c>
      <c r="D137" s="9">
        <f t="shared" si="1"/>
        <v>13.899218448844884</v>
      </c>
    </row>
    <row r="138" spans="1:4" x14ac:dyDescent="0.25">
      <c r="A138" s="10">
        <v>32540</v>
      </c>
      <c r="B138" s="20">
        <v>1.216</v>
      </c>
      <c r="C138" s="9">
        <v>5.38</v>
      </c>
      <c r="D138" s="9">
        <f t="shared" si="1"/>
        <v>13.77667572368421</v>
      </c>
    </row>
    <row r="139" spans="1:4" x14ac:dyDescent="0.25">
      <c r="A139" s="10">
        <v>32568</v>
      </c>
      <c r="B139" s="20">
        <v>1.222</v>
      </c>
      <c r="C139" s="9">
        <v>5.45</v>
      </c>
      <c r="D139" s="9">
        <f t="shared" si="1"/>
        <v>13.887402782324058</v>
      </c>
    </row>
    <row r="140" spans="1:4" x14ac:dyDescent="0.25">
      <c r="A140" s="10">
        <v>32599</v>
      </c>
      <c r="B140" s="20">
        <v>1.2310000000000001</v>
      </c>
      <c r="C140" s="9">
        <v>5.54</v>
      </c>
      <c r="D140" s="9">
        <f t="shared" si="1"/>
        <v>14.013526758732736</v>
      </c>
    </row>
    <row r="141" spans="1:4" x14ac:dyDescent="0.25">
      <c r="A141" s="10">
        <v>32629</v>
      </c>
      <c r="B141" s="20">
        <v>1.2370000000000001</v>
      </c>
      <c r="C141" s="9">
        <v>5.93</v>
      </c>
      <c r="D141" s="9">
        <f t="shared" si="1"/>
        <v>14.927281713823765</v>
      </c>
    </row>
    <row r="142" spans="1:4" x14ac:dyDescent="0.25">
      <c r="A142" s="10">
        <v>32660</v>
      </c>
      <c r="B142" s="20">
        <v>1.2410000000000001</v>
      </c>
      <c r="C142" s="9">
        <v>6.58</v>
      </c>
      <c r="D142" s="9">
        <f t="shared" si="1"/>
        <v>16.510105463336018</v>
      </c>
    </row>
    <row r="143" spans="1:4" x14ac:dyDescent="0.25">
      <c r="A143" s="10">
        <v>32690</v>
      </c>
      <c r="B143" s="20">
        <v>1.2450000000000001</v>
      </c>
      <c r="C143" s="9">
        <v>6.92</v>
      </c>
      <c r="D143" s="9">
        <f t="shared" si="1"/>
        <v>17.307425799196785</v>
      </c>
    </row>
    <row r="144" spans="1:4" x14ac:dyDescent="0.25">
      <c r="A144" s="10">
        <v>32721</v>
      </c>
      <c r="B144" s="20">
        <v>1.2450000000000001</v>
      </c>
      <c r="C144" s="9">
        <v>7.07</v>
      </c>
      <c r="D144" s="9">
        <f t="shared" si="1"/>
        <v>17.682586763052207</v>
      </c>
    </row>
    <row r="145" spans="1:4" x14ac:dyDescent="0.25">
      <c r="A145" s="10">
        <v>32752</v>
      </c>
      <c r="B145" s="20">
        <v>1.248</v>
      </c>
      <c r="C145" s="9">
        <v>6.8</v>
      </c>
      <c r="D145" s="9">
        <f t="shared" si="1"/>
        <v>16.966414102564102</v>
      </c>
    </row>
    <row r="146" spans="1:4" x14ac:dyDescent="0.25">
      <c r="A146" s="10">
        <v>32782</v>
      </c>
      <c r="B146" s="20">
        <v>1.254</v>
      </c>
      <c r="C146" s="9">
        <v>6.06</v>
      </c>
      <c r="D146" s="9">
        <f t="shared" si="1"/>
        <v>15.047724210526313</v>
      </c>
    </row>
    <row r="147" spans="1:4" x14ac:dyDescent="0.25">
      <c r="A147" s="10">
        <v>32813</v>
      </c>
      <c r="B147" s="20">
        <v>1.2589999999999999</v>
      </c>
      <c r="C147" s="9">
        <v>5.56</v>
      </c>
      <c r="D147" s="9">
        <f t="shared" si="1"/>
        <v>13.751332930897538</v>
      </c>
    </row>
    <row r="148" spans="1:4" x14ac:dyDescent="0.25">
      <c r="A148" s="10">
        <v>32843</v>
      </c>
      <c r="B148" s="20">
        <v>1.2629999999999999</v>
      </c>
      <c r="C148" s="9">
        <v>5.3</v>
      </c>
      <c r="D148" s="9">
        <f t="shared" si="1"/>
        <v>13.066770229612036</v>
      </c>
    </row>
    <row r="149" spans="1:4" x14ac:dyDescent="0.25">
      <c r="A149" s="10">
        <v>32874</v>
      </c>
      <c r="B149" s="20">
        <v>1.2749999999999999</v>
      </c>
      <c r="C149" s="9">
        <v>5.43</v>
      </c>
      <c r="D149" s="9">
        <f t="shared" si="1"/>
        <v>13.261278023529412</v>
      </c>
    </row>
    <row r="150" spans="1:4" x14ac:dyDescent="0.25">
      <c r="A150" s="10">
        <v>32905</v>
      </c>
      <c r="B150" s="20">
        <v>1.28</v>
      </c>
      <c r="C150" s="9">
        <v>5.65</v>
      </c>
      <c r="D150" s="9">
        <f t="shared" si="1"/>
        <v>13.74466671875</v>
      </c>
    </row>
    <row r="151" spans="1:4" x14ac:dyDescent="0.25">
      <c r="A151" s="10">
        <v>32933</v>
      </c>
      <c r="B151" s="20">
        <v>1.286</v>
      </c>
      <c r="C151" s="9">
        <v>5.6</v>
      </c>
      <c r="D151" s="9">
        <f t="shared" si="1"/>
        <v>13.559472472783824</v>
      </c>
    </row>
    <row r="152" spans="1:4" x14ac:dyDescent="0.25">
      <c r="A152" s="10">
        <v>32964</v>
      </c>
      <c r="B152" s="20">
        <v>1.2889999999999999</v>
      </c>
      <c r="C152" s="9">
        <v>5.64</v>
      </c>
      <c r="D152" s="9">
        <f t="shared" si="1"/>
        <v>13.624542311869666</v>
      </c>
    </row>
    <row r="153" spans="1:4" x14ac:dyDescent="0.25">
      <c r="A153" s="10">
        <v>32994</v>
      </c>
      <c r="B153" s="20">
        <v>1.2909999999999999</v>
      </c>
      <c r="C153" s="9">
        <v>6</v>
      </c>
      <c r="D153" s="9">
        <f t="shared" si="1"/>
        <v>14.471739736638268</v>
      </c>
    </row>
    <row r="154" spans="1:4" x14ac:dyDescent="0.25">
      <c r="A154" s="10">
        <v>33025</v>
      </c>
      <c r="B154" s="20">
        <v>1.2989999999999999</v>
      </c>
      <c r="C154" s="9">
        <v>6.56</v>
      </c>
      <c r="D154" s="9">
        <f t="shared" si="1"/>
        <v>15.724991655119322</v>
      </c>
    </row>
    <row r="155" spans="1:4" x14ac:dyDescent="0.25">
      <c r="A155" s="10">
        <v>33055</v>
      </c>
      <c r="B155" s="20">
        <v>1.3049999999999999</v>
      </c>
      <c r="C155" s="9">
        <v>7.04</v>
      </c>
      <c r="D155" s="9">
        <f t="shared" si="1"/>
        <v>16.798011831417625</v>
      </c>
    </row>
    <row r="156" spans="1:4" x14ac:dyDescent="0.25">
      <c r="A156" s="10">
        <v>33086</v>
      </c>
      <c r="B156" s="20">
        <v>1.3160000000000001</v>
      </c>
      <c r="C156" s="9">
        <v>7.08</v>
      </c>
      <c r="D156" s="9">
        <f t="shared" si="1"/>
        <v>16.752248389057751</v>
      </c>
    </row>
    <row r="157" spans="1:4" x14ac:dyDescent="0.25">
      <c r="A157" s="10">
        <v>33117</v>
      </c>
      <c r="B157" s="20">
        <v>1.325</v>
      </c>
      <c r="C157" s="9">
        <v>6.9</v>
      </c>
      <c r="D157" s="9">
        <f t="shared" si="1"/>
        <v>16.215447849056606</v>
      </c>
    </row>
    <row r="158" spans="1:4" x14ac:dyDescent="0.25">
      <c r="A158" s="10">
        <v>33147</v>
      </c>
      <c r="B158" s="20">
        <v>1.3340000000000001</v>
      </c>
      <c r="C158" s="9">
        <v>6.14</v>
      </c>
      <c r="D158" s="9">
        <f t="shared" si="1"/>
        <v>14.332048755622189</v>
      </c>
    </row>
    <row r="159" spans="1:4" x14ac:dyDescent="0.25">
      <c r="A159" s="10">
        <v>33178</v>
      </c>
      <c r="B159" s="20">
        <v>1.337</v>
      </c>
      <c r="C159" s="9">
        <v>5.69</v>
      </c>
      <c r="D159" s="9">
        <f t="shared" si="1"/>
        <v>13.2518525355273</v>
      </c>
    </row>
    <row r="160" spans="1:4" x14ac:dyDescent="0.25">
      <c r="A160" s="10">
        <v>33208</v>
      </c>
      <c r="B160" s="20">
        <v>1.3420000000000001</v>
      </c>
      <c r="C160" s="9">
        <v>5.62</v>
      </c>
      <c r="D160" s="9">
        <f t="shared" si="1"/>
        <v>13.040058360655738</v>
      </c>
    </row>
    <row r="161" spans="1:4" x14ac:dyDescent="0.25">
      <c r="A161" s="10">
        <v>33239</v>
      </c>
      <c r="B161" s="20">
        <v>1.347</v>
      </c>
      <c r="C161" s="9">
        <v>5.54</v>
      </c>
      <c r="D161" s="9">
        <f t="shared" si="1"/>
        <v>12.8067197030438</v>
      </c>
    </row>
    <row r="162" spans="1:4" x14ac:dyDescent="0.25">
      <c r="A162" s="10">
        <v>33270</v>
      </c>
      <c r="B162" s="20">
        <v>1.3480000000000001</v>
      </c>
      <c r="C162" s="9">
        <v>5.56</v>
      </c>
      <c r="D162" s="9">
        <f t="shared" si="1"/>
        <v>12.843418516320472</v>
      </c>
    </row>
    <row r="163" spans="1:4" x14ac:dyDescent="0.25">
      <c r="A163" s="10">
        <v>33298</v>
      </c>
      <c r="B163" s="20">
        <v>1.3480000000000001</v>
      </c>
      <c r="C163" s="9">
        <v>5.6</v>
      </c>
      <c r="D163" s="9">
        <f t="shared" si="1"/>
        <v>12.93581721068249</v>
      </c>
    </row>
    <row r="164" spans="1:4" x14ac:dyDescent="0.25">
      <c r="A164" s="10">
        <v>33329</v>
      </c>
      <c r="B164" s="20">
        <v>1.351</v>
      </c>
      <c r="C164" s="9">
        <v>5.9</v>
      </c>
      <c r="D164" s="9">
        <f t="shared" si="1"/>
        <v>13.598543597335309</v>
      </c>
    </row>
    <row r="165" spans="1:4" x14ac:dyDescent="0.25">
      <c r="A165" s="10">
        <v>33359</v>
      </c>
      <c r="B165" s="20">
        <v>1.3560000000000001</v>
      </c>
      <c r="C165" s="9">
        <v>6.28</v>
      </c>
      <c r="D165" s="9">
        <f t="shared" si="1"/>
        <v>14.421010383480825</v>
      </c>
    </row>
    <row r="166" spans="1:4" x14ac:dyDescent="0.25">
      <c r="A166" s="10">
        <v>33390</v>
      </c>
      <c r="B166" s="20">
        <v>1.36</v>
      </c>
      <c r="C166" s="9">
        <v>6.97</v>
      </c>
      <c r="D166" s="9">
        <f t="shared" si="1"/>
        <v>15.958409499999997</v>
      </c>
    </row>
    <row r="167" spans="1:4" x14ac:dyDescent="0.25">
      <c r="A167" s="10">
        <v>33420</v>
      </c>
      <c r="B167" s="20">
        <v>1.3620000000000001</v>
      </c>
      <c r="C167" s="9">
        <v>7.23</v>
      </c>
      <c r="D167" s="9">
        <f t="shared" si="1"/>
        <v>16.529393744493394</v>
      </c>
    </row>
    <row r="168" spans="1:4" x14ac:dyDescent="0.25">
      <c r="A168" s="10">
        <v>33451</v>
      </c>
      <c r="B168" s="20">
        <v>1.3660000000000001</v>
      </c>
      <c r="C168" s="9">
        <v>7.36</v>
      </c>
      <c r="D168" s="9">
        <f t="shared" si="1"/>
        <v>16.777330131771595</v>
      </c>
    </row>
    <row r="169" spans="1:4" x14ac:dyDescent="0.25">
      <c r="A169" s="10">
        <v>33482</v>
      </c>
      <c r="B169" s="20">
        <v>1.37</v>
      </c>
      <c r="C169" s="9">
        <v>6.92</v>
      </c>
      <c r="D169" s="9">
        <f t="shared" ref="D169:D232" si="2">C169*$B$581/B169</f>
        <v>15.728281109489052</v>
      </c>
    </row>
    <row r="170" spans="1:4" x14ac:dyDescent="0.25">
      <c r="A170" s="10">
        <v>33512</v>
      </c>
      <c r="B170" s="20">
        <v>1.3720000000000001</v>
      </c>
      <c r="C170" s="9">
        <v>6.2</v>
      </c>
      <c r="D170" s="9">
        <f t="shared" si="2"/>
        <v>14.071270553935859</v>
      </c>
    </row>
    <row r="171" spans="1:4" x14ac:dyDescent="0.25">
      <c r="A171" s="10">
        <v>33543</v>
      </c>
      <c r="B171" s="20">
        <v>1.3779999999999999</v>
      </c>
      <c r="C171" s="9">
        <v>5.51</v>
      </c>
      <c r="D171" s="9">
        <f t="shared" si="2"/>
        <v>12.450824644412192</v>
      </c>
    </row>
    <row r="172" spans="1:4" x14ac:dyDescent="0.25">
      <c r="A172" s="10">
        <v>33573</v>
      </c>
      <c r="B172" s="20">
        <v>1.3819999999999999</v>
      </c>
      <c r="C172" s="9">
        <v>5.51</v>
      </c>
      <c r="D172" s="9">
        <f t="shared" si="2"/>
        <v>12.414787525325615</v>
      </c>
    </row>
    <row r="173" spans="1:4" x14ac:dyDescent="0.25">
      <c r="A173" s="10">
        <v>33604</v>
      </c>
      <c r="B173" s="20">
        <v>1.383</v>
      </c>
      <c r="C173" s="9">
        <v>5.53</v>
      </c>
      <c r="D173" s="9">
        <f t="shared" si="2"/>
        <v>12.450840983369488</v>
      </c>
    </row>
    <row r="174" spans="1:4" x14ac:dyDescent="0.25">
      <c r="A174" s="10">
        <v>33635</v>
      </c>
      <c r="B174" s="20">
        <v>1.3859999999999999</v>
      </c>
      <c r="C174" s="9">
        <v>5.54</v>
      </c>
      <c r="D174" s="9">
        <f t="shared" si="2"/>
        <v>12.44635746031746</v>
      </c>
    </row>
    <row r="175" spans="1:4" x14ac:dyDescent="0.25">
      <c r="A175" s="10">
        <v>33664</v>
      </c>
      <c r="B175" s="20">
        <v>1.391</v>
      </c>
      <c r="C175" s="9">
        <v>5.5</v>
      </c>
      <c r="D175" s="9">
        <f t="shared" si="2"/>
        <v>12.312076204169662</v>
      </c>
    </row>
    <row r="176" spans="1:4" x14ac:dyDescent="0.25">
      <c r="A176" s="10">
        <v>33695</v>
      </c>
      <c r="B176" s="20">
        <v>1.3939999999999999</v>
      </c>
      <c r="C176" s="9">
        <v>5.62</v>
      </c>
      <c r="D176" s="9">
        <f t="shared" si="2"/>
        <v>12.553628637015784</v>
      </c>
    </row>
    <row r="177" spans="1:4" x14ac:dyDescent="0.25">
      <c r="A177" s="10">
        <v>33725</v>
      </c>
      <c r="B177" s="20">
        <v>1.397</v>
      </c>
      <c r="C177" s="9">
        <v>6.15</v>
      </c>
      <c r="D177" s="9">
        <f t="shared" si="2"/>
        <v>13.708011023622047</v>
      </c>
    </row>
    <row r="178" spans="1:4" x14ac:dyDescent="0.25">
      <c r="A178" s="10">
        <v>33756</v>
      </c>
      <c r="B178" s="20">
        <v>1.401</v>
      </c>
      <c r="C178" s="9">
        <v>6.84</v>
      </c>
      <c r="D178" s="9">
        <f t="shared" si="2"/>
        <v>15.202454132762311</v>
      </c>
    </row>
    <row r="179" spans="1:4" x14ac:dyDescent="0.25">
      <c r="A179" s="10">
        <v>33786</v>
      </c>
      <c r="B179" s="20">
        <v>1.405</v>
      </c>
      <c r="C179" s="9">
        <v>7.27</v>
      </c>
      <c r="D179" s="9">
        <f t="shared" si="2"/>
        <v>16.112162078291814</v>
      </c>
    </row>
    <row r="180" spans="1:4" x14ac:dyDescent="0.25">
      <c r="A180" s="10">
        <v>33817</v>
      </c>
      <c r="B180" s="20">
        <v>1.4079999999999999</v>
      </c>
      <c r="C180" s="9">
        <v>7.45</v>
      </c>
      <c r="D180" s="9">
        <f t="shared" si="2"/>
        <v>16.475907812500001</v>
      </c>
    </row>
    <row r="181" spans="1:4" x14ac:dyDescent="0.25">
      <c r="A181" s="10">
        <v>33848</v>
      </c>
      <c r="B181" s="20">
        <v>1.411</v>
      </c>
      <c r="C181" s="9">
        <v>7.15</v>
      </c>
      <c r="D181" s="9">
        <f t="shared" si="2"/>
        <v>15.778828773919205</v>
      </c>
    </row>
    <row r="182" spans="1:4" x14ac:dyDescent="0.25">
      <c r="A182" s="10">
        <v>33878</v>
      </c>
      <c r="B182" s="20">
        <v>1.417</v>
      </c>
      <c r="C182" s="9">
        <v>6.52</v>
      </c>
      <c r="D182" s="9">
        <f t="shared" si="2"/>
        <v>14.327601072688777</v>
      </c>
    </row>
    <row r="183" spans="1:4" x14ac:dyDescent="0.25">
      <c r="A183" s="10">
        <v>33909</v>
      </c>
      <c r="B183" s="20">
        <v>1.421</v>
      </c>
      <c r="C183" s="9">
        <v>6.02</v>
      </c>
      <c r="D183" s="9">
        <f t="shared" si="2"/>
        <v>13.191620492610836</v>
      </c>
    </row>
    <row r="184" spans="1:4" x14ac:dyDescent="0.25">
      <c r="A184" s="10">
        <v>33939</v>
      </c>
      <c r="B184" s="20">
        <v>1.423</v>
      </c>
      <c r="C184" s="9">
        <v>5.74</v>
      </c>
      <c r="D184" s="9">
        <f t="shared" si="2"/>
        <v>12.560378524244554</v>
      </c>
    </row>
    <row r="185" spans="1:4" x14ac:dyDescent="0.25">
      <c r="A185" s="10">
        <v>33970</v>
      </c>
      <c r="B185" s="20">
        <v>1.4279999999999999</v>
      </c>
      <c r="C185" s="9">
        <v>5.73</v>
      </c>
      <c r="D185" s="9">
        <f t="shared" si="2"/>
        <v>12.494594033613446</v>
      </c>
    </row>
    <row r="186" spans="1:4" x14ac:dyDescent="0.25">
      <c r="A186" s="10">
        <v>34001</v>
      </c>
      <c r="B186" s="20">
        <v>1.431</v>
      </c>
      <c r="C186" s="9">
        <v>5.73</v>
      </c>
      <c r="D186" s="9">
        <f t="shared" si="2"/>
        <v>12.468399916142557</v>
      </c>
    </row>
    <row r="187" spans="1:4" x14ac:dyDescent="0.25">
      <c r="A187" s="10">
        <v>34029</v>
      </c>
      <c r="B187" s="20">
        <v>1.4330000000000001</v>
      </c>
      <c r="C187" s="9">
        <v>5.67</v>
      </c>
      <c r="D187" s="9">
        <f t="shared" si="2"/>
        <v>12.320621158408933</v>
      </c>
    </row>
    <row r="188" spans="1:4" x14ac:dyDescent="0.25">
      <c r="A188" s="10">
        <v>34060</v>
      </c>
      <c r="B188" s="20">
        <v>1.4379999999999999</v>
      </c>
      <c r="C188" s="9">
        <v>6.02</v>
      </c>
      <c r="D188" s="9">
        <f t="shared" si="2"/>
        <v>13.035669485396383</v>
      </c>
    </row>
    <row r="189" spans="1:4" x14ac:dyDescent="0.25">
      <c r="A189" s="10">
        <v>34090</v>
      </c>
      <c r="B189" s="20">
        <v>1.4419999999999999</v>
      </c>
      <c r="C189" s="9">
        <v>6.78</v>
      </c>
      <c r="D189" s="9">
        <f t="shared" si="2"/>
        <v>14.640643606102635</v>
      </c>
    </row>
    <row r="190" spans="1:4" x14ac:dyDescent="0.25">
      <c r="A190" s="10">
        <v>34121</v>
      </c>
      <c r="B190" s="20">
        <v>1.4430000000000001</v>
      </c>
      <c r="C190" s="9">
        <v>7.37</v>
      </c>
      <c r="D190" s="9">
        <f t="shared" si="2"/>
        <v>15.903653028413029</v>
      </c>
    </row>
    <row r="191" spans="1:4" x14ac:dyDescent="0.25">
      <c r="A191" s="10">
        <v>34151</v>
      </c>
      <c r="B191" s="20">
        <v>1.4450000000000001</v>
      </c>
      <c r="C191" s="9">
        <v>7.86</v>
      </c>
      <c r="D191" s="9">
        <f t="shared" si="2"/>
        <v>16.937543916955018</v>
      </c>
    </row>
    <row r="192" spans="1:4" x14ac:dyDescent="0.25">
      <c r="A192" s="10">
        <v>34182</v>
      </c>
      <c r="B192" s="20">
        <v>1.448</v>
      </c>
      <c r="C192" s="9">
        <v>8.1300000000000008</v>
      </c>
      <c r="D192" s="9">
        <f t="shared" si="2"/>
        <v>17.483070911602212</v>
      </c>
    </row>
    <row r="193" spans="1:4" x14ac:dyDescent="0.25">
      <c r="A193" s="10">
        <v>34213</v>
      </c>
      <c r="B193" s="20">
        <v>1.45</v>
      </c>
      <c r="C193" s="9">
        <v>7.75</v>
      </c>
      <c r="D193" s="9">
        <f t="shared" si="2"/>
        <v>16.642916551724138</v>
      </c>
    </row>
    <row r="194" spans="1:4" x14ac:dyDescent="0.25">
      <c r="A194" s="10">
        <v>34243</v>
      </c>
      <c r="B194" s="20">
        <v>1.456</v>
      </c>
      <c r="C194" s="9">
        <v>6.79</v>
      </c>
      <c r="D194" s="9">
        <f t="shared" si="2"/>
        <v>14.521254423076924</v>
      </c>
    </row>
    <row r="195" spans="1:4" x14ac:dyDescent="0.25">
      <c r="A195" s="10">
        <v>34274</v>
      </c>
      <c r="B195" s="20">
        <v>1.46</v>
      </c>
      <c r="C195" s="9">
        <v>6.17</v>
      </c>
      <c r="D195" s="9">
        <f t="shared" si="2"/>
        <v>13.159156246575343</v>
      </c>
    </row>
    <row r="196" spans="1:4" x14ac:dyDescent="0.25">
      <c r="A196" s="10">
        <v>34304</v>
      </c>
      <c r="B196" s="20">
        <v>1.4630000000000001</v>
      </c>
      <c r="C196" s="9">
        <v>6.07</v>
      </c>
      <c r="D196" s="9">
        <f t="shared" si="2"/>
        <v>12.919333233082707</v>
      </c>
    </row>
    <row r="197" spans="1:4" x14ac:dyDescent="0.25">
      <c r="A197" s="10">
        <v>34335</v>
      </c>
      <c r="B197" s="20">
        <v>1.4630000000000001</v>
      </c>
      <c r="C197" s="9">
        <v>5.93</v>
      </c>
      <c r="D197" s="9">
        <f t="shared" si="2"/>
        <v>12.6213584962406</v>
      </c>
    </row>
    <row r="198" spans="1:4" x14ac:dyDescent="0.25">
      <c r="A198" s="10">
        <v>34366</v>
      </c>
      <c r="B198" s="20">
        <v>1.4670000000000001</v>
      </c>
      <c r="C198" s="9">
        <v>6.04</v>
      </c>
      <c r="D198" s="9">
        <f t="shared" si="2"/>
        <v>12.820429066121337</v>
      </c>
    </row>
    <row r="199" spans="1:4" x14ac:dyDescent="0.25">
      <c r="A199" s="10">
        <v>34394</v>
      </c>
      <c r="B199" s="20">
        <v>1.4710000000000001</v>
      </c>
      <c r="C199" s="9">
        <v>6.3</v>
      </c>
      <c r="D199" s="9">
        <f t="shared" si="2"/>
        <v>13.335939360978925</v>
      </c>
    </row>
    <row r="200" spans="1:4" x14ac:dyDescent="0.25">
      <c r="A200" s="10">
        <v>34425</v>
      </c>
      <c r="B200" s="20">
        <v>1.472</v>
      </c>
      <c r="C200" s="9">
        <v>6.6</v>
      </c>
      <c r="D200" s="9">
        <f t="shared" si="2"/>
        <v>13.96149293478261</v>
      </c>
    </row>
    <row r="201" spans="1:4" x14ac:dyDescent="0.25">
      <c r="A201" s="10">
        <v>34455</v>
      </c>
      <c r="B201" s="20">
        <v>1.4750000000000001</v>
      </c>
      <c r="C201" s="9">
        <v>6.84</v>
      </c>
      <c r="D201" s="9">
        <f t="shared" si="2"/>
        <v>14.43975473898305</v>
      </c>
    </row>
    <row r="202" spans="1:4" x14ac:dyDescent="0.25">
      <c r="A202" s="10">
        <v>34486</v>
      </c>
      <c r="B202" s="20">
        <v>1.4790000000000001</v>
      </c>
      <c r="C202" s="9">
        <v>7.66</v>
      </c>
      <c r="D202" s="9">
        <f t="shared" si="2"/>
        <v>16.127101933739013</v>
      </c>
    </row>
    <row r="203" spans="1:4" x14ac:dyDescent="0.25">
      <c r="A203" s="10">
        <v>34516</v>
      </c>
      <c r="B203" s="20">
        <v>1.484</v>
      </c>
      <c r="C203" s="9">
        <v>8.1</v>
      </c>
      <c r="D203" s="9">
        <f t="shared" si="2"/>
        <v>16.996005121293802</v>
      </c>
    </row>
    <row r="204" spans="1:4" x14ac:dyDescent="0.25">
      <c r="A204" s="10">
        <v>34547</v>
      </c>
      <c r="B204" s="20">
        <v>1.49</v>
      </c>
      <c r="C204" s="9">
        <v>8.2200000000000006</v>
      </c>
      <c r="D204" s="9">
        <f t="shared" si="2"/>
        <v>17.178343570469799</v>
      </c>
    </row>
    <row r="205" spans="1:4" x14ac:dyDescent="0.25">
      <c r="A205" s="10">
        <v>34578</v>
      </c>
      <c r="B205" s="20">
        <v>1.4930000000000001</v>
      </c>
      <c r="C205" s="9">
        <v>7.84</v>
      </c>
      <c r="D205" s="9">
        <f t="shared" si="2"/>
        <v>16.351288841259208</v>
      </c>
    </row>
    <row r="206" spans="1:4" x14ac:dyDescent="0.25">
      <c r="A206" s="10">
        <v>34608</v>
      </c>
      <c r="B206" s="20">
        <v>1.494</v>
      </c>
      <c r="C206" s="9">
        <v>6.86</v>
      </c>
      <c r="D206" s="9">
        <f t="shared" si="2"/>
        <v>14.297801178045518</v>
      </c>
    </row>
    <row r="207" spans="1:4" x14ac:dyDescent="0.25">
      <c r="A207" s="10">
        <v>34639</v>
      </c>
      <c r="B207" s="20">
        <v>1.498</v>
      </c>
      <c r="C207" s="9">
        <v>6.27</v>
      </c>
      <c r="D207" s="9">
        <f t="shared" si="2"/>
        <v>13.033212096128171</v>
      </c>
    </row>
    <row r="208" spans="1:4" x14ac:dyDescent="0.25">
      <c r="A208" s="10">
        <v>34669</v>
      </c>
      <c r="B208" s="20">
        <v>1.5009999999999999</v>
      </c>
      <c r="C208" s="9">
        <v>6.06</v>
      </c>
      <c r="D208" s="9">
        <f t="shared" si="2"/>
        <v>12.571516429047302</v>
      </c>
    </row>
    <row r="209" spans="1:4" x14ac:dyDescent="0.25">
      <c r="A209" s="10">
        <v>34700</v>
      </c>
      <c r="B209" s="20">
        <v>1.5049999999999999</v>
      </c>
      <c r="C209" s="9">
        <v>5.85</v>
      </c>
      <c r="D209" s="9">
        <f t="shared" si="2"/>
        <v>12.103615016611297</v>
      </c>
    </row>
    <row r="210" spans="1:4" x14ac:dyDescent="0.25">
      <c r="A210" s="10">
        <v>34731</v>
      </c>
      <c r="B210" s="20">
        <v>1.5089999999999999</v>
      </c>
      <c r="C210" s="9">
        <v>5.76</v>
      </c>
      <c r="D210" s="9">
        <f t="shared" si="2"/>
        <v>11.885815347912526</v>
      </c>
    </row>
    <row r="211" spans="1:4" x14ac:dyDescent="0.25">
      <c r="A211" s="10">
        <v>34759</v>
      </c>
      <c r="B211" s="20">
        <v>1.512</v>
      </c>
      <c r="C211" s="9">
        <v>5.84</v>
      </c>
      <c r="D211" s="9">
        <f t="shared" si="2"/>
        <v>12.026985608465608</v>
      </c>
    </row>
    <row r="212" spans="1:4" x14ac:dyDescent="0.25">
      <c r="A212" s="10">
        <v>34790</v>
      </c>
      <c r="B212" s="20">
        <v>1.518</v>
      </c>
      <c r="C212" s="9">
        <v>6.06</v>
      </c>
      <c r="D212" s="9">
        <f t="shared" si="2"/>
        <v>12.430728695652173</v>
      </c>
    </row>
    <row r="213" spans="1:4" x14ac:dyDescent="0.25">
      <c r="A213" s="10">
        <v>34820</v>
      </c>
      <c r="B213" s="20">
        <v>1.5209999999999999</v>
      </c>
      <c r="C213" s="9">
        <v>6.54</v>
      </c>
      <c r="D213" s="9">
        <f t="shared" si="2"/>
        <v>13.38888063116371</v>
      </c>
    </row>
    <row r="214" spans="1:4" x14ac:dyDescent="0.25">
      <c r="A214" s="10">
        <v>34851</v>
      </c>
      <c r="B214" s="20">
        <v>1.524</v>
      </c>
      <c r="C214" s="9">
        <v>7.49</v>
      </c>
      <c r="D214" s="9">
        <f t="shared" si="2"/>
        <v>15.303564068241471</v>
      </c>
    </row>
    <row r="215" spans="1:4" x14ac:dyDescent="0.25">
      <c r="A215" s="10">
        <v>34881</v>
      </c>
      <c r="B215" s="20">
        <v>1.526</v>
      </c>
      <c r="C215" s="9">
        <v>7.82</v>
      </c>
      <c r="D215" s="9">
        <f t="shared" si="2"/>
        <v>15.956879108781129</v>
      </c>
    </row>
    <row r="216" spans="1:4" x14ac:dyDescent="0.25">
      <c r="A216" s="10">
        <v>34912</v>
      </c>
      <c r="B216" s="20">
        <v>1.5289999999999999</v>
      </c>
      <c r="C216" s="9">
        <v>8.1300000000000008</v>
      </c>
      <c r="D216" s="9">
        <f t="shared" si="2"/>
        <v>16.556891223021587</v>
      </c>
    </row>
    <row r="217" spans="1:4" x14ac:dyDescent="0.25">
      <c r="A217" s="10">
        <v>34943</v>
      </c>
      <c r="B217" s="20">
        <v>1.5309999999999999</v>
      </c>
      <c r="C217" s="9">
        <v>7.73</v>
      </c>
      <c r="D217" s="9">
        <f t="shared" si="2"/>
        <v>15.721719320705423</v>
      </c>
    </row>
    <row r="218" spans="1:4" x14ac:dyDescent="0.25">
      <c r="A218" s="10">
        <v>34973</v>
      </c>
      <c r="B218" s="20">
        <v>1.5349999999999999</v>
      </c>
      <c r="C218" s="9">
        <v>6.62</v>
      </c>
      <c r="D218" s="9">
        <f t="shared" si="2"/>
        <v>13.429051674267102</v>
      </c>
    </row>
    <row r="219" spans="1:4" x14ac:dyDescent="0.25">
      <c r="A219" s="10">
        <v>35004</v>
      </c>
      <c r="B219" s="20">
        <v>1.5369999999999999</v>
      </c>
      <c r="C219" s="9">
        <v>5.61</v>
      </c>
      <c r="D219" s="9">
        <f t="shared" si="2"/>
        <v>11.365400104098896</v>
      </c>
    </row>
    <row r="220" spans="1:4" x14ac:dyDescent="0.25">
      <c r="A220" s="10">
        <v>35034</v>
      </c>
      <c r="B220" s="20">
        <v>1.5389999999999999</v>
      </c>
      <c r="C220" s="9">
        <v>5.54</v>
      </c>
      <c r="D220" s="9">
        <f t="shared" si="2"/>
        <v>11.209000285899934</v>
      </c>
    </row>
    <row r="221" spans="1:4" x14ac:dyDescent="0.25">
      <c r="A221" s="10">
        <v>35065</v>
      </c>
      <c r="B221" s="20">
        <v>1.5469999999999999</v>
      </c>
      <c r="C221" s="9">
        <v>5.64</v>
      </c>
      <c r="D221" s="9">
        <f t="shared" si="2"/>
        <v>11.352317414350354</v>
      </c>
    </row>
    <row r="222" spans="1:4" x14ac:dyDescent="0.25">
      <c r="A222" s="10">
        <v>35096</v>
      </c>
      <c r="B222" s="20">
        <v>1.55</v>
      </c>
      <c r="C222" s="9">
        <v>5.82</v>
      </c>
      <c r="D222" s="9">
        <f t="shared" si="2"/>
        <v>11.691951948387096</v>
      </c>
    </row>
    <row r="223" spans="1:4" x14ac:dyDescent="0.25">
      <c r="A223" s="10">
        <v>35125</v>
      </c>
      <c r="B223" s="20">
        <v>1.5549999999999999</v>
      </c>
      <c r="C223" s="9">
        <v>5.93</v>
      </c>
      <c r="D223" s="9">
        <f t="shared" si="2"/>
        <v>11.874628604501607</v>
      </c>
    </row>
    <row r="224" spans="1:4" x14ac:dyDescent="0.25">
      <c r="A224" s="10">
        <v>35156</v>
      </c>
      <c r="B224" s="20">
        <v>1.5609999999999999</v>
      </c>
      <c r="C224" s="9">
        <v>6.27</v>
      </c>
      <c r="D224" s="9">
        <f t="shared" si="2"/>
        <v>12.507208020499681</v>
      </c>
    </row>
    <row r="225" spans="1:4" x14ac:dyDescent="0.25">
      <c r="A225" s="10">
        <v>35186</v>
      </c>
      <c r="B225" s="20">
        <v>1.5640000000000001</v>
      </c>
      <c r="C225" s="9">
        <v>6.84</v>
      </c>
      <c r="D225" s="9">
        <f t="shared" si="2"/>
        <v>13.618055140664961</v>
      </c>
    </row>
    <row r="226" spans="1:4" x14ac:dyDescent="0.25">
      <c r="A226" s="10">
        <v>35217</v>
      </c>
      <c r="B226" s="20">
        <v>1.5669999999999999</v>
      </c>
      <c r="C226" s="9">
        <v>7.83</v>
      </c>
      <c r="D226" s="9">
        <f t="shared" si="2"/>
        <v>15.559244339502236</v>
      </c>
    </row>
    <row r="227" spans="1:4" x14ac:dyDescent="0.25">
      <c r="A227" s="10">
        <v>35247</v>
      </c>
      <c r="B227" s="20">
        <v>1.57</v>
      </c>
      <c r="C227" s="9">
        <v>8.64</v>
      </c>
      <c r="D227" s="9">
        <f t="shared" si="2"/>
        <v>17.136014675159238</v>
      </c>
    </row>
    <row r="228" spans="1:4" x14ac:dyDescent="0.25">
      <c r="A228" s="10">
        <v>35278</v>
      </c>
      <c r="B228" s="20">
        <v>1.5720000000000001</v>
      </c>
      <c r="C228" s="9">
        <v>8.73</v>
      </c>
      <c r="D228" s="9">
        <f t="shared" si="2"/>
        <v>17.292486183206108</v>
      </c>
    </row>
    <row r="229" spans="1:4" x14ac:dyDescent="0.25">
      <c r="A229" s="10">
        <v>35309</v>
      </c>
      <c r="B229" s="20">
        <v>1.577</v>
      </c>
      <c r="C229" s="9">
        <v>7.99</v>
      </c>
      <c r="D229" s="9">
        <f t="shared" si="2"/>
        <v>15.776505795814838</v>
      </c>
    </row>
    <row r="230" spans="1:4" x14ac:dyDescent="0.25">
      <c r="A230" s="10">
        <v>35339</v>
      </c>
      <c r="B230" s="20">
        <v>1.5820000000000001</v>
      </c>
      <c r="C230" s="9">
        <v>7.05</v>
      </c>
      <c r="D230" s="9">
        <f t="shared" si="2"/>
        <v>13.876449936788875</v>
      </c>
    </row>
    <row r="231" spans="1:4" x14ac:dyDescent="0.25">
      <c r="A231" s="10">
        <v>35370</v>
      </c>
      <c r="B231" s="20">
        <v>1.587</v>
      </c>
      <c r="C231" s="9">
        <v>6.37</v>
      </c>
      <c r="D231" s="9">
        <f t="shared" si="2"/>
        <v>12.498509968494014</v>
      </c>
    </row>
    <row r="232" spans="1:4" x14ac:dyDescent="0.25">
      <c r="A232" s="10">
        <v>35400</v>
      </c>
      <c r="B232" s="20">
        <v>1.591</v>
      </c>
      <c r="C232" s="9">
        <v>6.47</v>
      </c>
      <c r="D232" s="9">
        <f t="shared" si="2"/>
        <v>12.66280258956631</v>
      </c>
    </row>
    <row r="233" spans="1:4" x14ac:dyDescent="0.25">
      <c r="A233" s="10">
        <v>35431</v>
      </c>
      <c r="B233" s="20">
        <v>1.5940000000000001</v>
      </c>
      <c r="C233" s="9">
        <v>6.74</v>
      </c>
      <c r="D233" s="9">
        <f t="shared" ref="D233:D296" si="3">C233*$B$581/B233</f>
        <v>13.166408180677539</v>
      </c>
    </row>
    <row r="234" spans="1:4" x14ac:dyDescent="0.25">
      <c r="A234" s="10">
        <v>35462</v>
      </c>
      <c r="B234" s="20">
        <v>1.597</v>
      </c>
      <c r="C234" s="9">
        <v>6.79</v>
      </c>
      <c r="D234" s="9">
        <f t="shared" si="3"/>
        <v>13.239164959298686</v>
      </c>
    </row>
    <row r="235" spans="1:4" x14ac:dyDescent="0.25">
      <c r="A235" s="10">
        <v>35490</v>
      </c>
      <c r="B235" s="20">
        <v>1.5980000000000001</v>
      </c>
      <c r="C235" s="9">
        <v>6.52</v>
      </c>
      <c r="D235" s="9">
        <f t="shared" si="3"/>
        <v>12.704762653316644</v>
      </c>
    </row>
    <row r="236" spans="1:4" x14ac:dyDescent="0.25">
      <c r="A236" s="10">
        <v>35521</v>
      </c>
      <c r="B236" s="20">
        <v>1.599</v>
      </c>
      <c r="C236" s="9">
        <v>6.53</v>
      </c>
      <c r="D236" s="9">
        <f t="shared" si="3"/>
        <v>12.716290856785491</v>
      </c>
    </row>
    <row r="237" spans="1:4" x14ac:dyDescent="0.25">
      <c r="A237" s="10">
        <v>35551</v>
      </c>
      <c r="B237" s="20">
        <v>1.599</v>
      </c>
      <c r="C237" s="9">
        <v>6.83</v>
      </c>
      <c r="D237" s="9">
        <f t="shared" si="3"/>
        <v>13.30050023764853</v>
      </c>
    </row>
    <row r="238" spans="1:4" x14ac:dyDescent="0.25">
      <c r="A238" s="10">
        <v>35582</v>
      </c>
      <c r="B238" s="20">
        <v>1.6020000000000001</v>
      </c>
      <c r="C238" s="9">
        <v>8.3000000000000007</v>
      </c>
      <c r="D238" s="9">
        <f t="shared" si="3"/>
        <v>16.132858177278401</v>
      </c>
    </row>
    <row r="239" spans="1:4" x14ac:dyDescent="0.25">
      <c r="A239" s="10">
        <v>35612</v>
      </c>
      <c r="B239" s="20">
        <v>1.6040000000000001</v>
      </c>
      <c r="C239" s="9">
        <v>8.7799999999999994</v>
      </c>
      <c r="D239" s="9">
        <f t="shared" si="3"/>
        <v>17.044563640897753</v>
      </c>
    </row>
    <row r="240" spans="1:4" x14ac:dyDescent="0.25">
      <c r="A240" s="10">
        <v>35643</v>
      </c>
      <c r="B240" s="20">
        <v>1.6080000000000001</v>
      </c>
      <c r="C240" s="9">
        <v>8.99</v>
      </c>
      <c r="D240" s="9">
        <f t="shared" si="3"/>
        <v>17.408821915422884</v>
      </c>
    </row>
    <row r="241" spans="1:4" x14ac:dyDescent="0.25">
      <c r="A241" s="10">
        <v>35674</v>
      </c>
      <c r="B241" s="20">
        <v>1.6120000000000001</v>
      </c>
      <c r="C241" s="9">
        <v>8.84</v>
      </c>
      <c r="D241" s="9">
        <f t="shared" si="3"/>
        <v>17.075874838709677</v>
      </c>
    </row>
    <row r="242" spans="1:4" x14ac:dyDescent="0.25">
      <c r="A242" s="10">
        <v>35704</v>
      </c>
      <c r="B242" s="20">
        <v>1.615</v>
      </c>
      <c r="C242" s="9">
        <v>7.69</v>
      </c>
      <c r="D242" s="9">
        <f t="shared" si="3"/>
        <v>14.826872346749228</v>
      </c>
    </row>
    <row r="243" spans="1:4" x14ac:dyDescent="0.25">
      <c r="A243" s="10">
        <v>35735</v>
      </c>
      <c r="B243" s="20">
        <v>1.617</v>
      </c>
      <c r="C243" s="9">
        <v>6.86</v>
      </c>
      <c r="D243" s="9">
        <f t="shared" si="3"/>
        <v>13.210213333333336</v>
      </c>
    </row>
    <row r="244" spans="1:4" x14ac:dyDescent="0.25">
      <c r="A244" s="10">
        <v>35765</v>
      </c>
      <c r="B244" s="20">
        <v>1.6180000000000001</v>
      </c>
      <c r="C244" s="9">
        <v>6.54</v>
      </c>
      <c r="D244" s="9">
        <f t="shared" si="3"/>
        <v>12.58620978986403</v>
      </c>
    </row>
    <row r="245" spans="1:4" x14ac:dyDescent="0.25">
      <c r="A245" s="10">
        <v>35796</v>
      </c>
      <c r="B245" s="20">
        <v>1.62</v>
      </c>
      <c r="C245" s="9">
        <v>6.41</v>
      </c>
      <c r="D245" s="9">
        <f t="shared" si="3"/>
        <v>12.320795530864197</v>
      </c>
    </row>
    <row r="246" spans="1:4" x14ac:dyDescent="0.25">
      <c r="A246" s="10">
        <v>35827</v>
      </c>
      <c r="B246" s="20">
        <v>1.62</v>
      </c>
      <c r="C246" s="9">
        <v>6.41</v>
      </c>
      <c r="D246" s="9">
        <f t="shared" si="3"/>
        <v>12.320795530864197</v>
      </c>
    </row>
    <row r="247" spans="1:4" x14ac:dyDescent="0.25">
      <c r="A247" s="10">
        <v>35855</v>
      </c>
      <c r="B247" s="20">
        <v>1.62</v>
      </c>
      <c r="C247" s="9">
        <v>6.29</v>
      </c>
      <c r="D247" s="9">
        <f t="shared" si="3"/>
        <v>12.090141012345677</v>
      </c>
    </row>
    <row r="248" spans="1:4" x14ac:dyDescent="0.25">
      <c r="A248" s="10">
        <v>35886</v>
      </c>
      <c r="B248" s="20">
        <v>1.6220000000000001</v>
      </c>
      <c r="C248" s="9">
        <v>6.81</v>
      </c>
      <c r="D248" s="9">
        <f t="shared" si="3"/>
        <v>13.073503797780516</v>
      </c>
    </row>
    <row r="249" spans="1:4" x14ac:dyDescent="0.25">
      <c r="A249" s="10">
        <v>35916</v>
      </c>
      <c r="B249" s="20">
        <v>1.6259999999999999</v>
      </c>
      <c r="C249" s="9">
        <v>7.7</v>
      </c>
      <c r="D249" s="9">
        <f t="shared" si="3"/>
        <v>14.745717835178352</v>
      </c>
    </row>
    <row r="250" spans="1:4" x14ac:dyDescent="0.25">
      <c r="A250" s="10">
        <v>35947</v>
      </c>
      <c r="B250" s="20">
        <v>1.6279999999999999</v>
      </c>
      <c r="C250" s="9">
        <v>8.51</v>
      </c>
      <c r="D250" s="9">
        <f t="shared" si="3"/>
        <v>16.276870000000002</v>
      </c>
    </row>
    <row r="251" spans="1:4" x14ac:dyDescent="0.25">
      <c r="A251" s="10">
        <v>35977</v>
      </c>
      <c r="B251" s="20">
        <v>1.6319999999999999</v>
      </c>
      <c r="C251" s="9">
        <v>8.5299999999999994</v>
      </c>
      <c r="D251" s="9">
        <f t="shared" si="3"/>
        <v>16.275135465686276</v>
      </c>
    </row>
    <row r="252" spans="1:4" x14ac:dyDescent="0.25">
      <c r="A252" s="10">
        <v>36008</v>
      </c>
      <c r="B252" s="20">
        <v>1.6339999999999999</v>
      </c>
      <c r="C252" s="9">
        <v>9.25</v>
      </c>
      <c r="D252" s="9">
        <f t="shared" si="3"/>
        <v>17.62728457772338</v>
      </c>
    </row>
    <row r="253" spans="1:4" x14ac:dyDescent="0.25">
      <c r="A253" s="10">
        <v>36039</v>
      </c>
      <c r="B253" s="20">
        <v>1.635</v>
      </c>
      <c r="C253" s="9">
        <v>8.9600000000000009</v>
      </c>
      <c r="D253" s="9">
        <f t="shared" si="3"/>
        <v>17.064202177370031</v>
      </c>
    </row>
    <row r="254" spans="1:4" x14ac:dyDescent="0.25">
      <c r="A254" s="10">
        <v>36069</v>
      </c>
      <c r="B254" s="20">
        <v>1.639</v>
      </c>
      <c r="C254" s="9">
        <v>7.6</v>
      </c>
      <c r="D254" s="9">
        <f t="shared" si="3"/>
        <v>14.438775838926174</v>
      </c>
    </row>
    <row r="255" spans="1:4" x14ac:dyDescent="0.25">
      <c r="A255" s="10">
        <v>36100</v>
      </c>
      <c r="B255" s="20">
        <v>1.641</v>
      </c>
      <c r="C255" s="9">
        <v>6.58</v>
      </c>
      <c r="D255" s="9">
        <f t="shared" si="3"/>
        <v>12.485704375380866</v>
      </c>
    </row>
    <row r="256" spans="1:4" x14ac:dyDescent="0.25">
      <c r="A256" s="10">
        <v>36130</v>
      </c>
      <c r="B256" s="20">
        <v>1.6439999999999999</v>
      </c>
      <c r="C256" s="9">
        <v>6.34</v>
      </c>
      <c r="D256" s="9">
        <f t="shared" si="3"/>
        <v>12.008345644768857</v>
      </c>
    </row>
    <row r="257" spans="1:4" x14ac:dyDescent="0.25">
      <c r="A257" s="10">
        <v>36161</v>
      </c>
      <c r="B257" s="20">
        <v>1.647</v>
      </c>
      <c r="C257" s="9">
        <v>6</v>
      </c>
      <c r="D257" s="9">
        <f t="shared" si="3"/>
        <v>11.343664845173043</v>
      </c>
    </row>
    <row r="258" spans="1:4" x14ac:dyDescent="0.25">
      <c r="A258" s="10">
        <v>36192</v>
      </c>
      <c r="B258" s="20">
        <v>1.647</v>
      </c>
      <c r="C258" s="9">
        <v>6.29</v>
      </c>
      <c r="D258" s="9">
        <f t="shared" si="3"/>
        <v>11.891941979356405</v>
      </c>
    </row>
    <row r="259" spans="1:4" x14ac:dyDescent="0.25">
      <c r="A259" s="10">
        <v>36220</v>
      </c>
      <c r="B259" s="20">
        <v>1.6479999999999999</v>
      </c>
      <c r="C259" s="9">
        <v>6.06</v>
      </c>
      <c r="D259" s="9">
        <f t="shared" si="3"/>
        <v>11.450149368932038</v>
      </c>
    </row>
    <row r="260" spans="1:4" x14ac:dyDescent="0.25">
      <c r="A260" s="10">
        <v>36251</v>
      </c>
      <c r="B260" s="20">
        <v>1.659</v>
      </c>
      <c r="C260" s="9">
        <v>6.44</v>
      </c>
      <c r="D260" s="9">
        <f t="shared" si="3"/>
        <v>12.087464641350213</v>
      </c>
    </row>
    <row r="261" spans="1:4" x14ac:dyDescent="0.25">
      <c r="A261" s="10">
        <v>36281</v>
      </c>
      <c r="B261" s="20">
        <v>1.66</v>
      </c>
      <c r="C261" s="9">
        <v>7.3</v>
      </c>
      <c r="D261" s="9">
        <f t="shared" si="3"/>
        <v>13.693375180722892</v>
      </c>
    </row>
    <row r="262" spans="1:4" x14ac:dyDescent="0.25">
      <c r="A262" s="10">
        <v>36312</v>
      </c>
      <c r="B262" s="20">
        <v>1.66</v>
      </c>
      <c r="C262" s="9">
        <v>8.1999999999999993</v>
      </c>
      <c r="D262" s="9">
        <f t="shared" si="3"/>
        <v>15.381599518072289</v>
      </c>
    </row>
    <row r="263" spans="1:4" x14ac:dyDescent="0.25">
      <c r="A263" s="10">
        <v>36342</v>
      </c>
      <c r="B263" s="20">
        <v>1.667</v>
      </c>
      <c r="C263" s="9">
        <v>8.83</v>
      </c>
      <c r="D263" s="9">
        <f t="shared" si="3"/>
        <v>16.493804367126575</v>
      </c>
    </row>
    <row r="264" spans="1:4" x14ac:dyDescent="0.25">
      <c r="A264" s="10">
        <v>36373</v>
      </c>
      <c r="B264" s="20">
        <v>1.671</v>
      </c>
      <c r="C264" s="9">
        <v>9.14</v>
      </c>
      <c r="D264" s="9">
        <f t="shared" si="3"/>
        <v>17.031993441053263</v>
      </c>
    </row>
    <row r="265" spans="1:4" x14ac:dyDescent="0.25">
      <c r="A265" s="10">
        <v>36404</v>
      </c>
      <c r="B265" s="20">
        <v>1.6779999999999999</v>
      </c>
      <c r="C265" s="9">
        <v>8.6300000000000008</v>
      </c>
      <c r="D265" s="9">
        <f t="shared" si="3"/>
        <v>16.014543909415973</v>
      </c>
    </row>
    <row r="266" spans="1:4" x14ac:dyDescent="0.25">
      <c r="A266" s="10">
        <v>36434</v>
      </c>
      <c r="B266" s="20">
        <v>1.681</v>
      </c>
      <c r="C266" s="9">
        <v>7.56</v>
      </c>
      <c r="D266" s="9">
        <f t="shared" si="3"/>
        <v>14.003926329565735</v>
      </c>
    </row>
    <row r="267" spans="1:4" x14ac:dyDescent="0.25">
      <c r="A267" s="10">
        <v>36465</v>
      </c>
      <c r="B267" s="20">
        <v>1.6839999999999999</v>
      </c>
      <c r="C267" s="9">
        <v>7.15</v>
      </c>
      <c r="D267" s="9">
        <f t="shared" si="3"/>
        <v>13.220859501187649</v>
      </c>
    </row>
    <row r="268" spans="1:4" x14ac:dyDescent="0.25">
      <c r="A268" s="10">
        <v>36495</v>
      </c>
      <c r="B268" s="20">
        <v>1.6879999999999999</v>
      </c>
      <c r="C268" s="9">
        <v>6.51</v>
      </c>
      <c r="D268" s="9">
        <f t="shared" si="3"/>
        <v>12.008929123222748</v>
      </c>
    </row>
    <row r="269" spans="1:4" x14ac:dyDescent="0.25">
      <c r="A269" s="10">
        <v>36526</v>
      </c>
      <c r="B269" s="20">
        <v>1.6930000000000001</v>
      </c>
      <c r="C269" s="9">
        <v>6.37</v>
      </c>
      <c r="D269" s="9">
        <f t="shared" si="3"/>
        <v>11.71596888363851</v>
      </c>
    </row>
    <row r="270" spans="1:4" x14ac:dyDescent="0.25">
      <c r="A270" s="10">
        <v>36557</v>
      </c>
      <c r="B270" s="20">
        <v>1.7</v>
      </c>
      <c r="C270" s="9">
        <v>6.54</v>
      </c>
      <c r="D270" s="9">
        <f t="shared" si="3"/>
        <v>11.97911025882353</v>
      </c>
    </row>
    <row r="271" spans="1:4" x14ac:dyDescent="0.25">
      <c r="A271" s="10">
        <v>36586</v>
      </c>
      <c r="B271" s="20">
        <v>1.71</v>
      </c>
      <c r="C271" s="9">
        <v>6.91</v>
      </c>
      <c r="D271" s="9">
        <f t="shared" si="3"/>
        <v>12.582810970760235</v>
      </c>
    </row>
    <row r="272" spans="1:4" x14ac:dyDescent="0.25">
      <c r="A272" s="10">
        <v>36617</v>
      </c>
      <c r="B272" s="20">
        <v>1.7090000000000001</v>
      </c>
      <c r="C272" s="9">
        <v>7.19</v>
      </c>
      <c r="D272" s="9">
        <f t="shared" si="3"/>
        <v>13.10033987126975</v>
      </c>
    </row>
    <row r="273" spans="1:4" x14ac:dyDescent="0.25">
      <c r="A273" s="10">
        <v>36647</v>
      </c>
      <c r="B273" s="20">
        <v>1.712</v>
      </c>
      <c r="C273" s="9">
        <v>8.26</v>
      </c>
      <c r="D273" s="9">
        <f t="shared" si="3"/>
        <v>15.023531168224299</v>
      </c>
    </row>
    <row r="274" spans="1:4" x14ac:dyDescent="0.25">
      <c r="A274" s="10">
        <v>36678</v>
      </c>
      <c r="B274" s="20">
        <v>1.722</v>
      </c>
      <c r="C274" s="9">
        <v>9.5</v>
      </c>
      <c r="D274" s="9">
        <f t="shared" si="3"/>
        <v>17.17853774680604</v>
      </c>
    </row>
    <row r="275" spans="1:4" x14ac:dyDescent="0.25">
      <c r="A275" s="10">
        <v>36708</v>
      </c>
      <c r="B275" s="20">
        <v>1.7270000000000001</v>
      </c>
      <c r="C275" s="9">
        <v>10.32</v>
      </c>
      <c r="D275" s="9">
        <f t="shared" si="3"/>
        <v>18.607288662420384</v>
      </c>
    </row>
    <row r="276" spans="1:4" x14ac:dyDescent="0.25">
      <c r="A276" s="10">
        <v>36739</v>
      </c>
      <c r="B276" s="20">
        <v>1.7270000000000001</v>
      </c>
      <c r="C276" s="9">
        <v>10.37</v>
      </c>
      <c r="D276" s="9">
        <f t="shared" si="3"/>
        <v>18.697440254777067</v>
      </c>
    </row>
    <row r="277" spans="1:4" x14ac:dyDescent="0.25">
      <c r="A277" s="10">
        <v>36770</v>
      </c>
      <c r="B277" s="20">
        <v>1.736</v>
      </c>
      <c r="C277" s="9">
        <v>10.1</v>
      </c>
      <c r="D277" s="9">
        <f t="shared" si="3"/>
        <v>18.116211751152072</v>
      </c>
    </row>
    <row r="278" spans="1:4" x14ac:dyDescent="0.25">
      <c r="A278" s="10">
        <v>36800</v>
      </c>
      <c r="B278" s="20">
        <v>1.7390000000000001</v>
      </c>
      <c r="C278" s="9">
        <v>9.44</v>
      </c>
      <c r="D278" s="9">
        <f t="shared" si="3"/>
        <v>16.903169545715926</v>
      </c>
    </row>
    <row r="279" spans="1:4" x14ac:dyDescent="0.25">
      <c r="A279" s="10">
        <v>36831</v>
      </c>
      <c r="B279" s="20">
        <v>1.742</v>
      </c>
      <c r="C279" s="9">
        <v>8.58</v>
      </c>
      <c r="D279" s="9">
        <f t="shared" si="3"/>
        <v>15.336804179104478</v>
      </c>
    </row>
    <row r="280" spans="1:4" x14ac:dyDescent="0.25">
      <c r="A280" s="10">
        <v>36861</v>
      </c>
      <c r="B280" s="20">
        <v>1.746</v>
      </c>
      <c r="C280" s="9">
        <v>8.56</v>
      </c>
      <c r="D280" s="9">
        <f t="shared" si="3"/>
        <v>15.266000091638032</v>
      </c>
    </row>
    <row r="281" spans="1:4" x14ac:dyDescent="0.25">
      <c r="A281" s="10">
        <v>36892</v>
      </c>
      <c r="B281" s="20">
        <v>1.756</v>
      </c>
      <c r="C281" s="9">
        <v>10.119999999999999</v>
      </c>
      <c r="D281" s="9">
        <f t="shared" si="3"/>
        <v>17.945341867881549</v>
      </c>
    </row>
    <row r="282" spans="1:4" x14ac:dyDescent="0.25">
      <c r="A282" s="10">
        <v>36923</v>
      </c>
      <c r="B282" s="20">
        <v>1.76</v>
      </c>
      <c r="C282" s="9">
        <v>10.26</v>
      </c>
      <c r="D282" s="9">
        <f t="shared" si="3"/>
        <v>18.152248499999999</v>
      </c>
    </row>
    <row r="283" spans="1:4" x14ac:dyDescent="0.25">
      <c r="A283" s="10">
        <v>36951</v>
      </c>
      <c r="B283" s="20">
        <v>1.7609999999999999</v>
      </c>
      <c r="C283" s="9">
        <v>9.85</v>
      </c>
      <c r="D283" s="9">
        <f t="shared" si="3"/>
        <v>17.416970244179446</v>
      </c>
    </row>
    <row r="284" spans="1:4" x14ac:dyDescent="0.25">
      <c r="A284" s="10">
        <v>36982</v>
      </c>
      <c r="B284" s="20">
        <v>1.764</v>
      </c>
      <c r="C284" s="9">
        <v>10.16</v>
      </c>
      <c r="D284" s="9">
        <f t="shared" si="3"/>
        <v>17.934565623582767</v>
      </c>
    </row>
    <row r="285" spans="1:4" x14ac:dyDescent="0.25">
      <c r="A285" s="10">
        <v>37012</v>
      </c>
      <c r="B285" s="20">
        <v>1.7729999999999999</v>
      </c>
      <c r="C285" s="9">
        <v>11.14</v>
      </c>
      <c r="D285" s="9">
        <f t="shared" si="3"/>
        <v>19.56465484489566</v>
      </c>
    </row>
    <row r="286" spans="1:4" x14ac:dyDescent="0.25">
      <c r="A286" s="10">
        <v>37043</v>
      </c>
      <c r="B286" s="20">
        <v>1.7769999999999999</v>
      </c>
      <c r="C286" s="9">
        <v>11.58</v>
      </c>
      <c r="D286" s="9">
        <f t="shared" si="3"/>
        <v>20.291626831738888</v>
      </c>
    </row>
    <row r="287" spans="1:4" x14ac:dyDescent="0.25">
      <c r="A287" s="10">
        <v>37073</v>
      </c>
      <c r="B287" s="20">
        <v>1.774</v>
      </c>
      <c r="C287" s="9">
        <v>11.22</v>
      </c>
      <c r="D287" s="9">
        <f t="shared" si="3"/>
        <v>19.69404730552424</v>
      </c>
    </row>
    <row r="288" spans="1:4" x14ac:dyDescent="0.25">
      <c r="A288" s="10">
        <v>37104</v>
      </c>
      <c r="B288" s="20">
        <v>1.774</v>
      </c>
      <c r="C288" s="9">
        <v>10.89</v>
      </c>
      <c r="D288" s="9">
        <f t="shared" si="3"/>
        <v>19.114810620067647</v>
      </c>
    </row>
    <row r="289" spans="1:4" x14ac:dyDescent="0.25">
      <c r="A289" s="10">
        <v>37135</v>
      </c>
      <c r="B289" s="20">
        <v>1.7809999999999999</v>
      </c>
      <c r="C289" s="9">
        <v>10.17</v>
      </c>
      <c r="D289" s="9">
        <f t="shared" si="3"/>
        <v>17.780860258281866</v>
      </c>
    </row>
    <row r="290" spans="1:4" x14ac:dyDescent="0.25">
      <c r="A290" s="10">
        <v>37165</v>
      </c>
      <c r="B290" s="20">
        <v>1.776</v>
      </c>
      <c r="C290" s="9">
        <v>8.24</v>
      </c>
      <c r="D290" s="9">
        <f t="shared" si="3"/>
        <v>14.447076936936938</v>
      </c>
    </row>
    <row r="291" spans="1:4" x14ac:dyDescent="0.25">
      <c r="A291" s="10">
        <v>37196</v>
      </c>
      <c r="B291" s="20">
        <v>1.7749999999999999</v>
      </c>
      <c r="C291" s="9">
        <v>7.98</v>
      </c>
      <c r="D291" s="9">
        <f t="shared" si="3"/>
        <v>13.999104946478875</v>
      </c>
    </row>
    <row r="292" spans="1:4" x14ac:dyDescent="0.25">
      <c r="A292" s="10">
        <v>37226</v>
      </c>
      <c r="B292" s="20">
        <v>1.774</v>
      </c>
      <c r="C292" s="9">
        <v>7.3</v>
      </c>
      <c r="D292" s="9">
        <f t="shared" si="3"/>
        <v>12.813417587373166</v>
      </c>
    </row>
    <row r="293" spans="1:4" x14ac:dyDescent="0.25">
      <c r="A293" s="10">
        <v>37257</v>
      </c>
      <c r="B293" s="20">
        <v>1.7769999999999999</v>
      </c>
      <c r="C293" s="9">
        <v>7.38</v>
      </c>
      <c r="D293" s="9">
        <f t="shared" si="3"/>
        <v>12.931969431626339</v>
      </c>
    </row>
    <row r="294" spans="1:4" x14ac:dyDescent="0.25">
      <c r="A294" s="10">
        <v>37288</v>
      </c>
      <c r="B294" s="20">
        <v>1.78</v>
      </c>
      <c r="C294" s="9">
        <v>7.23</v>
      </c>
      <c r="D294" s="9">
        <f t="shared" si="3"/>
        <v>12.647772067415731</v>
      </c>
    </row>
    <row r="295" spans="1:4" x14ac:dyDescent="0.25">
      <c r="A295" s="10">
        <v>37316</v>
      </c>
      <c r="B295" s="20">
        <v>1.7849999999999999</v>
      </c>
      <c r="C295" s="9">
        <v>7.1</v>
      </c>
      <c r="D295" s="9">
        <f t="shared" si="3"/>
        <v>12.385566162464986</v>
      </c>
    </row>
    <row r="296" spans="1:4" x14ac:dyDescent="0.25">
      <c r="A296" s="10">
        <v>37347</v>
      </c>
      <c r="B296" s="20">
        <v>1.7929999999999999</v>
      </c>
      <c r="C296" s="9">
        <v>7.66</v>
      </c>
      <c r="D296" s="9">
        <f t="shared" si="3"/>
        <v>13.302835337423312</v>
      </c>
    </row>
    <row r="297" spans="1:4" x14ac:dyDescent="0.25">
      <c r="A297" s="10">
        <v>37377</v>
      </c>
      <c r="B297" s="20">
        <v>1.7949999999999999</v>
      </c>
      <c r="C297" s="9">
        <v>8.5399999999999991</v>
      </c>
      <c r="D297" s="9">
        <f t="shared" ref="D297:D360" si="4">C297*$B$581/B297</f>
        <v>14.814573504178272</v>
      </c>
    </row>
    <row r="298" spans="1:4" x14ac:dyDescent="0.25">
      <c r="A298" s="10">
        <v>37408</v>
      </c>
      <c r="B298" s="20">
        <v>1.796</v>
      </c>
      <c r="C298" s="9">
        <v>9.58</v>
      </c>
      <c r="D298" s="9">
        <f t="shared" si="4"/>
        <v>16.609437015590203</v>
      </c>
    </row>
    <row r="299" spans="1:4" x14ac:dyDescent="0.25">
      <c r="A299" s="10">
        <v>37438</v>
      </c>
      <c r="B299" s="20">
        <v>1.8</v>
      </c>
      <c r="C299" s="9">
        <v>10.31</v>
      </c>
      <c r="D299" s="9">
        <f t="shared" si="4"/>
        <v>17.835360644444446</v>
      </c>
    </row>
    <row r="300" spans="1:4" x14ac:dyDescent="0.25">
      <c r="A300" s="10">
        <v>37469</v>
      </c>
      <c r="B300" s="20">
        <v>1.8049999999999999</v>
      </c>
      <c r="C300" s="9">
        <v>10.44</v>
      </c>
      <c r="D300" s="9">
        <f t="shared" si="4"/>
        <v>18.010220409972302</v>
      </c>
    </row>
    <row r="301" spans="1:4" x14ac:dyDescent="0.25">
      <c r="A301" s="10">
        <v>37500</v>
      </c>
      <c r="B301" s="20">
        <v>1.8080000000000001</v>
      </c>
      <c r="C301" s="9">
        <v>10.23</v>
      </c>
      <c r="D301" s="9">
        <f t="shared" si="4"/>
        <v>17.618662765486725</v>
      </c>
    </row>
    <row r="302" spans="1:4" x14ac:dyDescent="0.25">
      <c r="A302" s="10">
        <v>37530</v>
      </c>
      <c r="B302" s="20">
        <v>1.8120000000000001</v>
      </c>
      <c r="C302" s="9">
        <v>8.61</v>
      </c>
      <c r="D302" s="9">
        <f t="shared" si="4"/>
        <v>14.795876357615892</v>
      </c>
    </row>
    <row r="303" spans="1:4" x14ac:dyDescent="0.25">
      <c r="A303" s="10">
        <v>37561</v>
      </c>
      <c r="B303" s="20">
        <v>1.8149999999999999</v>
      </c>
      <c r="C303" s="9">
        <v>7.99</v>
      </c>
      <c r="D303" s="9">
        <f t="shared" si="4"/>
        <v>13.70774084848485</v>
      </c>
    </row>
    <row r="304" spans="1:4" x14ac:dyDescent="0.25">
      <c r="A304" s="10">
        <v>37591</v>
      </c>
      <c r="B304" s="20">
        <v>1.8180000000000001</v>
      </c>
      <c r="C304" s="9">
        <v>7.87</v>
      </c>
      <c r="D304" s="9">
        <f t="shared" si="4"/>
        <v>13.479587084708472</v>
      </c>
    </row>
    <row r="305" spans="1:4" x14ac:dyDescent="0.25">
      <c r="A305" s="10">
        <v>37622</v>
      </c>
      <c r="B305" s="20">
        <v>1.8260000000000001</v>
      </c>
      <c r="C305" s="9">
        <v>8.18</v>
      </c>
      <c r="D305" s="9">
        <f t="shared" si="4"/>
        <v>13.949166746987951</v>
      </c>
    </row>
    <row r="306" spans="1:4" x14ac:dyDescent="0.25">
      <c r="A306" s="10">
        <v>37653</v>
      </c>
      <c r="B306" s="20">
        <v>1.8360000000000001</v>
      </c>
      <c r="C306" s="9">
        <v>8.58</v>
      </c>
      <c r="D306" s="9">
        <f t="shared" si="4"/>
        <v>14.551586535947711</v>
      </c>
    </row>
    <row r="307" spans="1:4" x14ac:dyDescent="0.25">
      <c r="A307" s="10">
        <v>37681</v>
      </c>
      <c r="B307" s="20">
        <v>1.839</v>
      </c>
      <c r="C307" s="9">
        <v>9.77</v>
      </c>
      <c r="D307" s="9">
        <f t="shared" si="4"/>
        <v>16.542782882001088</v>
      </c>
    </row>
    <row r="308" spans="1:4" x14ac:dyDescent="0.25">
      <c r="A308" s="10">
        <v>37712</v>
      </c>
      <c r="B308" s="20">
        <v>1.8320000000000001</v>
      </c>
      <c r="C308" s="9">
        <v>10.18</v>
      </c>
      <c r="D308" s="9">
        <f t="shared" si="4"/>
        <v>17.302865982532751</v>
      </c>
    </row>
    <row r="309" spans="1:4" x14ac:dyDescent="0.25">
      <c r="A309" s="10">
        <v>37742</v>
      </c>
      <c r="B309" s="20">
        <v>1.829</v>
      </c>
      <c r="C309" s="9">
        <v>10.79</v>
      </c>
      <c r="D309" s="9">
        <f t="shared" si="4"/>
        <v>18.369759671951886</v>
      </c>
    </row>
    <row r="310" spans="1:4" x14ac:dyDescent="0.25">
      <c r="A310" s="10">
        <v>37773</v>
      </c>
      <c r="B310" s="20">
        <v>1.831</v>
      </c>
      <c r="C310" s="9">
        <v>12.08</v>
      </c>
      <c r="D310" s="9">
        <f t="shared" si="4"/>
        <v>20.543494746040416</v>
      </c>
    </row>
    <row r="311" spans="1:4" x14ac:dyDescent="0.25">
      <c r="A311" s="10">
        <v>37803</v>
      </c>
      <c r="B311" s="20">
        <v>1.837</v>
      </c>
      <c r="C311" s="9">
        <v>12.75</v>
      </c>
      <c r="D311" s="9">
        <f t="shared" si="4"/>
        <v>21.61208982035928</v>
      </c>
    </row>
    <row r="312" spans="1:4" x14ac:dyDescent="0.25">
      <c r="A312" s="10">
        <v>37834</v>
      </c>
      <c r="B312" s="20">
        <v>1.845</v>
      </c>
      <c r="C312" s="9">
        <v>12.84</v>
      </c>
      <c r="D312" s="9">
        <f t="shared" si="4"/>
        <v>21.670273300813008</v>
      </c>
    </row>
    <row r="313" spans="1:4" x14ac:dyDescent="0.25">
      <c r="A313" s="10">
        <v>37865</v>
      </c>
      <c r="B313" s="20">
        <v>1.851</v>
      </c>
      <c r="C313" s="9">
        <v>12.31</v>
      </c>
      <c r="D313" s="9">
        <f t="shared" si="4"/>
        <v>20.708439308481903</v>
      </c>
    </row>
    <row r="314" spans="1:4" x14ac:dyDescent="0.25">
      <c r="A314" s="10">
        <v>37895</v>
      </c>
      <c r="B314" s="20">
        <v>1.849</v>
      </c>
      <c r="C314" s="9">
        <v>10.64</v>
      </c>
      <c r="D314" s="9">
        <f t="shared" si="4"/>
        <v>17.918450535424554</v>
      </c>
    </row>
    <row r="315" spans="1:4" x14ac:dyDescent="0.25">
      <c r="A315" s="10">
        <v>37926</v>
      </c>
      <c r="B315" s="20">
        <v>1.85</v>
      </c>
      <c r="C315" s="9">
        <v>9.77</v>
      </c>
      <c r="D315" s="9">
        <f t="shared" si="4"/>
        <v>16.44442038918919</v>
      </c>
    </row>
    <row r="316" spans="1:4" x14ac:dyDescent="0.25">
      <c r="A316" s="10">
        <v>37956</v>
      </c>
      <c r="B316" s="20">
        <v>1.855</v>
      </c>
      <c r="C316" s="9">
        <v>9.51</v>
      </c>
      <c r="D316" s="9">
        <f t="shared" si="4"/>
        <v>15.963655180592992</v>
      </c>
    </row>
    <row r="317" spans="1:4" x14ac:dyDescent="0.25">
      <c r="A317" s="10">
        <v>37987</v>
      </c>
      <c r="B317" s="20">
        <v>1.863</v>
      </c>
      <c r="C317" s="9">
        <v>9.7100000000000009</v>
      </c>
      <c r="D317" s="9">
        <f t="shared" si="4"/>
        <v>16.229386774020401</v>
      </c>
    </row>
    <row r="318" spans="1:4" x14ac:dyDescent="0.25">
      <c r="A318" s="10">
        <v>38018</v>
      </c>
      <c r="B318" s="20">
        <v>1.867</v>
      </c>
      <c r="C318" s="9">
        <v>9.85</v>
      </c>
      <c r="D318" s="9">
        <f t="shared" si="4"/>
        <v>16.428111730048204</v>
      </c>
    </row>
    <row r="319" spans="1:4" x14ac:dyDescent="0.25">
      <c r="A319" s="10">
        <v>38047</v>
      </c>
      <c r="B319" s="20">
        <v>1.871</v>
      </c>
      <c r="C319" s="9">
        <v>10.029999999999999</v>
      </c>
      <c r="D319" s="9">
        <f t="shared" si="4"/>
        <v>16.692557498663817</v>
      </c>
    </row>
    <row r="320" spans="1:4" x14ac:dyDescent="0.25">
      <c r="A320" s="10">
        <v>38078</v>
      </c>
      <c r="B320" s="20">
        <v>1.8740000000000001</v>
      </c>
      <c r="C320" s="9">
        <v>10.54</v>
      </c>
      <c r="D320" s="9">
        <f t="shared" si="4"/>
        <v>17.513250501600851</v>
      </c>
    </row>
    <row r="321" spans="1:4" x14ac:dyDescent="0.25">
      <c r="A321" s="10">
        <v>38108</v>
      </c>
      <c r="B321" s="20">
        <v>1.8819999999999999</v>
      </c>
      <c r="C321" s="9">
        <v>11.63</v>
      </c>
      <c r="D321" s="9">
        <f t="shared" si="4"/>
        <v>19.242249032943679</v>
      </c>
    </row>
    <row r="322" spans="1:4" x14ac:dyDescent="0.25">
      <c r="A322" s="10">
        <v>38139</v>
      </c>
      <c r="B322" s="20">
        <v>1.889</v>
      </c>
      <c r="C322" s="9">
        <v>13.08</v>
      </c>
      <c r="D322" s="9">
        <f t="shared" si="4"/>
        <v>21.561130164107993</v>
      </c>
    </row>
    <row r="323" spans="1:4" x14ac:dyDescent="0.25">
      <c r="A323" s="10">
        <v>38169</v>
      </c>
      <c r="B323" s="20">
        <v>1.891</v>
      </c>
      <c r="C323" s="9">
        <v>13.54</v>
      </c>
      <c r="D323" s="9">
        <f t="shared" si="4"/>
        <v>22.2957902908514</v>
      </c>
    </row>
    <row r="324" spans="1:4" x14ac:dyDescent="0.25">
      <c r="A324" s="10">
        <v>38200</v>
      </c>
      <c r="B324" s="20">
        <v>1.8919999999999999</v>
      </c>
      <c r="C324" s="9">
        <v>13.74</v>
      </c>
      <c r="D324" s="9">
        <f t="shared" si="4"/>
        <v>22.613164186046514</v>
      </c>
    </row>
    <row r="325" spans="1:4" x14ac:dyDescent="0.25">
      <c r="A325" s="10">
        <v>38231</v>
      </c>
      <c r="B325" s="20">
        <v>1.8979999999999999</v>
      </c>
      <c r="C325" s="9">
        <v>13.31</v>
      </c>
      <c r="D325" s="9">
        <f t="shared" si="4"/>
        <v>21.836226111696526</v>
      </c>
    </row>
    <row r="326" spans="1:4" x14ac:dyDescent="0.25">
      <c r="A326" s="10">
        <v>38261</v>
      </c>
      <c r="B326" s="20">
        <v>1.9079999999999999</v>
      </c>
      <c r="C326" s="9">
        <v>11.69</v>
      </c>
      <c r="D326" s="9">
        <f t="shared" si="4"/>
        <v>19.077957463312369</v>
      </c>
    </row>
    <row r="327" spans="1:4" x14ac:dyDescent="0.25">
      <c r="A327" s="10">
        <v>38292</v>
      </c>
      <c r="B327" s="20">
        <v>1.917</v>
      </c>
      <c r="C327" s="9">
        <v>11.44</v>
      </c>
      <c r="D327" s="9">
        <f t="shared" si="4"/>
        <v>18.582307689097547</v>
      </c>
    </row>
    <row r="328" spans="1:4" x14ac:dyDescent="0.25">
      <c r="A328" s="10">
        <v>38322</v>
      </c>
      <c r="B328" s="20">
        <v>1.917</v>
      </c>
      <c r="C328" s="9">
        <v>11.09</v>
      </c>
      <c r="D328" s="9">
        <f t="shared" si="4"/>
        <v>18.013793030777254</v>
      </c>
    </row>
    <row r="329" spans="1:4" x14ac:dyDescent="0.25">
      <c r="A329" s="10">
        <v>38353</v>
      </c>
      <c r="B329" s="20">
        <v>1.9159999999999999</v>
      </c>
      <c r="C329" s="9">
        <v>10.9</v>
      </c>
      <c r="D329" s="9">
        <f t="shared" si="4"/>
        <v>17.714411482254697</v>
      </c>
    </row>
    <row r="330" spans="1:4" x14ac:dyDescent="0.25">
      <c r="A330" s="10">
        <v>38384</v>
      </c>
      <c r="B330" s="20">
        <v>1.9239999999999999</v>
      </c>
      <c r="C330" s="9">
        <v>10.87</v>
      </c>
      <c r="D330" s="9">
        <f t="shared" si="4"/>
        <v>17.592202349272348</v>
      </c>
    </row>
    <row r="331" spans="1:4" x14ac:dyDescent="0.25">
      <c r="A331" s="10">
        <v>38412</v>
      </c>
      <c r="B331" s="20">
        <v>1.931</v>
      </c>
      <c r="C331" s="9">
        <v>10.84</v>
      </c>
      <c r="D331" s="9">
        <f t="shared" si="4"/>
        <v>17.480052946659761</v>
      </c>
    </row>
    <row r="332" spans="1:4" x14ac:dyDescent="0.25">
      <c r="A332" s="10">
        <v>38443</v>
      </c>
      <c r="B332" s="20">
        <v>1.9370000000000001</v>
      </c>
      <c r="C332" s="9">
        <v>11.88</v>
      </c>
      <c r="D332" s="9">
        <f t="shared" si="4"/>
        <v>19.097765451729479</v>
      </c>
    </row>
    <row r="333" spans="1:4" x14ac:dyDescent="0.25">
      <c r="A333" s="10">
        <v>38473</v>
      </c>
      <c r="B333" s="20">
        <v>1.9359999999999999</v>
      </c>
      <c r="C333" s="9">
        <v>12.74</v>
      </c>
      <c r="D333" s="9">
        <f t="shared" si="4"/>
        <v>20.490842272727271</v>
      </c>
    </row>
    <row r="334" spans="1:4" x14ac:dyDescent="0.25">
      <c r="A334" s="10">
        <v>38504</v>
      </c>
      <c r="B334" s="20">
        <v>1.9370000000000001</v>
      </c>
      <c r="C334" s="9">
        <v>13.79</v>
      </c>
      <c r="D334" s="9">
        <f t="shared" si="4"/>
        <v>22.168197439339181</v>
      </c>
    </row>
    <row r="335" spans="1:4" x14ac:dyDescent="0.25">
      <c r="A335" s="10">
        <v>38534</v>
      </c>
      <c r="B335" s="20">
        <v>1.9490000000000001</v>
      </c>
      <c r="C335" s="9">
        <v>14.86</v>
      </c>
      <c r="D335" s="9">
        <f t="shared" si="4"/>
        <v>23.741202134427908</v>
      </c>
    </row>
    <row r="336" spans="1:4" x14ac:dyDescent="0.25">
      <c r="A336" s="10">
        <v>38565</v>
      </c>
      <c r="B336" s="20">
        <v>1.9610000000000001</v>
      </c>
      <c r="C336" s="9">
        <v>15.51</v>
      </c>
      <c r="D336" s="9">
        <f t="shared" si="4"/>
        <v>24.628045058643547</v>
      </c>
    </row>
    <row r="337" spans="1:4" x14ac:dyDescent="0.25">
      <c r="A337" s="10">
        <v>38596</v>
      </c>
      <c r="B337" s="20">
        <v>1.988</v>
      </c>
      <c r="C337" s="9">
        <v>16.559999999999999</v>
      </c>
      <c r="D337" s="9">
        <f t="shared" si="4"/>
        <v>25.938191227364182</v>
      </c>
    </row>
    <row r="338" spans="1:4" x14ac:dyDescent="0.25">
      <c r="A338" s="10">
        <v>38626</v>
      </c>
      <c r="B338" s="20">
        <v>1.9910000000000001</v>
      </c>
      <c r="C338" s="9">
        <v>16.440000000000001</v>
      </c>
      <c r="D338" s="9">
        <f t="shared" si="4"/>
        <v>25.711433370165746</v>
      </c>
    </row>
    <row r="339" spans="1:4" x14ac:dyDescent="0.25">
      <c r="A339" s="10">
        <v>38657</v>
      </c>
      <c r="B339" s="20">
        <v>1.9810000000000001</v>
      </c>
      <c r="C339" s="9">
        <v>15.64</v>
      </c>
      <c r="D339" s="9">
        <f t="shared" si="4"/>
        <v>24.583743079252905</v>
      </c>
    </row>
    <row r="340" spans="1:4" x14ac:dyDescent="0.25">
      <c r="A340" s="10">
        <v>38687</v>
      </c>
      <c r="B340" s="20">
        <v>1.9810000000000001</v>
      </c>
      <c r="C340" s="9">
        <v>14.6</v>
      </c>
      <c r="D340" s="9">
        <f t="shared" si="4"/>
        <v>22.949018475517413</v>
      </c>
    </row>
    <row r="341" spans="1:4" x14ac:dyDescent="0.25">
      <c r="A341" s="10">
        <v>38718</v>
      </c>
      <c r="B341" s="20">
        <v>1.9930000000000001</v>
      </c>
      <c r="C341" s="9">
        <v>14.92</v>
      </c>
      <c r="D341" s="9">
        <f t="shared" si="4"/>
        <v>23.310804375313598</v>
      </c>
    </row>
    <row r="342" spans="1:4" x14ac:dyDescent="0.25">
      <c r="A342" s="10">
        <v>38749</v>
      </c>
      <c r="B342" s="20">
        <v>1.994</v>
      </c>
      <c r="C342" s="9">
        <v>13.98</v>
      </c>
      <c r="D342" s="9">
        <f t="shared" si="4"/>
        <v>21.831207261785359</v>
      </c>
    </row>
    <row r="343" spans="1:4" x14ac:dyDescent="0.25">
      <c r="A343" s="10">
        <v>38777</v>
      </c>
      <c r="B343" s="20">
        <v>1.9970000000000001</v>
      </c>
      <c r="C343" s="9">
        <v>13.17</v>
      </c>
      <c r="D343" s="9">
        <f t="shared" si="4"/>
        <v>20.535413179769655</v>
      </c>
    </row>
    <row r="344" spans="1:4" x14ac:dyDescent="0.25">
      <c r="A344" s="10">
        <v>38808</v>
      </c>
      <c r="B344" s="20">
        <v>2.0070000000000001</v>
      </c>
      <c r="C344" s="9">
        <v>13.27</v>
      </c>
      <c r="D344" s="9">
        <f t="shared" si="4"/>
        <v>20.588243009466865</v>
      </c>
    </row>
    <row r="345" spans="1:4" x14ac:dyDescent="0.25">
      <c r="A345" s="10">
        <v>38838</v>
      </c>
      <c r="B345" s="20">
        <v>2.0129999999999999</v>
      </c>
      <c r="C345" s="9">
        <v>14.41</v>
      </c>
      <c r="D345" s="9">
        <f t="shared" si="4"/>
        <v>22.290301420765029</v>
      </c>
    </row>
    <row r="346" spans="1:4" x14ac:dyDescent="0.25">
      <c r="A346" s="10">
        <v>38869</v>
      </c>
      <c r="B346" s="20">
        <v>2.0179999999999998</v>
      </c>
      <c r="C346" s="9">
        <v>15.07</v>
      </c>
      <c r="D346" s="9">
        <f t="shared" si="4"/>
        <v>23.253473002973244</v>
      </c>
    </row>
    <row r="347" spans="1:4" x14ac:dyDescent="0.25">
      <c r="A347" s="10">
        <v>38899</v>
      </c>
      <c r="B347" s="20">
        <v>2.0289999999999999</v>
      </c>
      <c r="C347" s="9">
        <v>15.72</v>
      </c>
      <c r="D347" s="9">
        <f t="shared" si="4"/>
        <v>24.124939339576148</v>
      </c>
    </row>
    <row r="348" spans="1:4" x14ac:dyDescent="0.25">
      <c r="A348" s="10">
        <v>38930</v>
      </c>
      <c r="B348" s="20">
        <v>2.0379999999999998</v>
      </c>
      <c r="C348" s="9">
        <v>16.18</v>
      </c>
      <c r="D348" s="9">
        <f t="shared" si="4"/>
        <v>24.721229872423947</v>
      </c>
    </row>
    <row r="349" spans="1:4" x14ac:dyDescent="0.25">
      <c r="A349" s="10">
        <v>38961</v>
      </c>
      <c r="B349" s="20">
        <v>2.028</v>
      </c>
      <c r="C349" s="9">
        <v>15.71</v>
      </c>
      <c r="D349" s="9">
        <f t="shared" si="4"/>
        <v>24.121481045364892</v>
      </c>
    </row>
    <row r="350" spans="1:4" x14ac:dyDescent="0.25">
      <c r="A350" s="10">
        <v>38991</v>
      </c>
      <c r="B350" s="20">
        <v>2.0190000000000001</v>
      </c>
      <c r="C350" s="9">
        <v>12.51</v>
      </c>
      <c r="D350" s="9">
        <f t="shared" si="4"/>
        <v>19.29375352154532</v>
      </c>
    </row>
    <row r="351" spans="1:4" x14ac:dyDescent="0.25">
      <c r="A351" s="10">
        <v>39022</v>
      </c>
      <c r="B351" s="20">
        <v>2.02</v>
      </c>
      <c r="C351" s="9">
        <v>12.45</v>
      </c>
      <c r="D351" s="9">
        <f t="shared" si="4"/>
        <v>19.191711980198018</v>
      </c>
    </row>
    <row r="352" spans="1:4" x14ac:dyDescent="0.25">
      <c r="A352" s="10">
        <v>39052</v>
      </c>
      <c r="B352" s="20">
        <v>2.0310000000000001</v>
      </c>
      <c r="C352" s="9">
        <v>12.53</v>
      </c>
      <c r="D352" s="9">
        <f t="shared" si="4"/>
        <v>19.21042101427868</v>
      </c>
    </row>
    <row r="353" spans="1:4" x14ac:dyDescent="0.25">
      <c r="A353" s="10">
        <v>39083</v>
      </c>
      <c r="B353" s="20">
        <v>2.03437</v>
      </c>
      <c r="C353" s="9">
        <v>12.17</v>
      </c>
      <c r="D353" s="9">
        <f t="shared" si="4"/>
        <v>18.627577146733387</v>
      </c>
    </row>
    <row r="354" spans="1:4" x14ac:dyDescent="0.25">
      <c r="A354" s="10">
        <v>39114</v>
      </c>
      <c r="B354" s="20">
        <v>2.0422600000000002</v>
      </c>
      <c r="C354" s="9">
        <v>12.13</v>
      </c>
      <c r="D354" s="9">
        <f t="shared" si="4"/>
        <v>18.494623936227512</v>
      </c>
    </row>
    <row r="355" spans="1:4" x14ac:dyDescent="0.25">
      <c r="A355" s="10">
        <v>39142</v>
      </c>
      <c r="B355" s="20">
        <v>2.05288</v>
      </c>
      <c r="C355" s="9">
        <v>12.81</v>
      </c>
      <c r="D355" s="9">
        <f t="shared" si="4"/>
        <v>19.430380324227428</v>
      </c>
    </row>
    <row r="356" spans="1:4" x14ac:dyDescent="0.25">
      <c r="A356" s="10">
        <v>39173</v>
      </c>
      <c r="B356" s="20">
        <v>2.05904</v>
      </c>
      <c r="C356" s="9">
        <v>13.31</v>
      </c>
      <c r="D356" s="9">
        <f t="shared" si="4"/>
        <v>20.128388550003887</v>
      </c>
    </row>
    <row r="357" spans="1:4" x14ac:dyDescent="0.25">
      <c r="A357" s="10">
        <v>39203</v>
      </c>
      <c r="B357" s="20">
        <v>2.0675500000000002</v>
      </c>
      <c r="C357" s="9">
        <v>14.69</v>
      </c>
      <c r="D357" s="9">
        <f t="shared" si="4"/>
        <v>22.123891001426806</v>
      </c>
    </row>
    <row r="358" spans="1:4" x14ac:dyDescent="0.25">
      <c r="A358" s="10">
        <v>39234</v>
      </c>
      <c r="B358" s="20">
        <v>2.0723400000000001</v>
      </c>
      <c r="C358" s="9">
        <v>16.28</v>
      </c>
      <c r="D358" s="9">
        <f t="shared" si="4"/>
        <v>24.461840277174598</v>
      </c>
    </row>
    <row r="359" spans="1:4" x14ac:dyDescent="0.25">
      <c r="A359" s="10">
        <v>39264</v>
      </c>
      <c r="B359" s="20">
        <v>2.0760299999999998</v>
      </c>
      <c r="C359" s="9">
        <v>16.71</v>
      </c>
      <c r="D359" s="9">
        <f t="shared" si="4"/>
        <v>25.063317755523766</v>
      </c>
    </row>
    <row r="360" spans="1:4" x14ac:dyDescent="0.25">
      <c r="A360" s="10">
        <v>39295</v>
      </c>
      <c r="B360" s="20">
        <v>2.07667</v>
      </c>
      <c r="C360" s="9">
        <v>16.71</v>
      </c>
      <c r="D360" s="9">
        <f t="shared" si="4"/>
        <v>25.055593599368219</v>
      </c>
    </row>
    <row r="361" spans="1:4" x14ac:dyDescent="0.25">
      <c r="A361" s="10">
        <v>39326</v>
      </c>
      <c r="B361" s="20">
        <v>2.0854699999999999</v>
      </c>
      <c r="C361" s="9">
        <v>16.03</v>
      </c>
      <c r="D361" s="9">
        <f t="shared" ref="D361:D424" si="5">C361*$B$581/B361</f>
        <v>23.934552441416088</v>
      </c>
    </row>
    <row r="362" spans="1:4" x14ac:dyDescent="0.25">
      <c r="A362" s="10">
        <v>39356</v>
      </c>
      <c r="B362" s="20">
        <v>2.0918999999999999</v>
      </c>
      <c r="C362" s="9">
        <v>14.57</v>
      </c>
      <c r="D362" s="9">
        <f t="shared" si="5"/>
        <v>21.68774344853961</v>
      </c>
    </row>
    <row r="363" spans="1:4" x14ac:dyDescent="0.25">
      <c r="A363" s="10">
        <v>39387</v>
      </c>
      <c r="B363" s="20">
        <v>2.1083400000000001</v>
      </c>
      <c r="C363" s="9">
        <v>13.04</v>
      </c>
      <c r="D363" s="9">
        <f t="shared" si="5"/>
        <v>19.258953223863323</v>
      </c>
    </row>
    <row r="364" spans="1:4" x14ac:dyDescent="0.25">
      <c r="A364" s="10">
        <v>39417</v>
      </c>
      <c r="B364" s="20">
        <v>2.1144500000000002</v>
      </c>
      <c r="C364" s="9">
        <v>12.34</v>
      </c>
      <c r="D364" s="9">
        <f t="shared" si="5"/>
        <v>18.172449686679752</v>
      </c>
    </row>
    <row r="365" spans="1:4" x14ac:dyDescent="0.25">
      <c r="A365" s="10">
        <v>39448</v>
      </c>
      <c r="B365" s="20">
        <v>2.12174</v>
      </c>
      <c r="C365" s="9">
        <v>12.24</v>
      </c>
      <c r="D365" s="9">
        <f t="shared" si="5"/>
        <v>17.963253103584794</v>
      </c>
    </row>
    <row r="366" spans="1:4" x14ac:dyDescent="0.25">
      <c r="A366" s="10">
        <v>39479</v>
      </c>
      <c r="B366" s="20">
        <v>2.1268699999999998</v>
      </c>
      <c r="C366" s="9">
        <v>12.58</v>
      </c>
      <c r="D366" s="9">
        <f t="shared" si="5"/>
        <v>18.417701542642476</v>
      </c>
    </row>
    <row r="367" spans="1:4" x14ac:dyDescent="0.25">
      <c r="A367" s="10">
        <v>39508</v>
      </c>
      <c r="B367" s="20">
        <v>2.1344799999999999</v>
      </c>
      <c r="C367" s="9">
        <v>13.13</v>
      </c>
      <c r="D367" s="9">
        <f t="shared" si="5"/>
        <v>19.15439202053896</v>
      </c>
    </row>
    <row r="368" spans="1:4" x14ac:dyDescent="0.25">
      <c r="A368" s="10">
        <v>39539</v>
      </c>
      <c r="B368" s="20">
        <v>2.1394199999999999</v>
      </c>
      <c r="C368" s="9">
        <v>14.49</v>
      </c>
      <c r="D368" s="9">
        <f t="shared" si="5"/>
        <v>21.089586729113499</v>
      </c>
    </row>
    <row r="369" spans="1:4" x14ac:dyDescent="0.25">
      <c r="A369" s="10">
        <v>39569</v>
      </c>
      <c r="B369" s="20">
        <v>2.1520800000000002</v>
      </c>
      <c r="C369" s="9">
        <v>16.329999999999998</v>
      </c>
      <c r="D369" s="9">
        <f t="shared" si="5"/>
        <v>23.627812107356601</v>
      </c>
    </row>
    <row r="370" spans="1:4" x14ac:dyDescent="0.25">
      <c r="A370" s="10">
        <v>39600</v>
      </c>
      <c r="B370" s="20">
        <v>2.1746300000000001</v>
      </c>
      <c r="C370" s="9">
        <v>18.91</v>
      </c>
      <c r="D370" s="9">
        <f t="shared" si="5"/>
        <v>27.077083807360331</v>
      </c>
    </row>
    <row r="371" spans="1:4" x14ac:dyDescent="0.25">
      <c r="A371" s="10">
        <v>39630</v>
      </c>
      <c r="B371" s="20">
        <v>2.1901600000000001</v>
      </c>
      <c r="C371" s="9">
        <v>20.77</v>
      </c>
      <c r="D371" s="9">
        <f t="shared" si="5"/>
        <v>29.529520089856451</v>
      </c>
    </row>
    <row r="372" spans="1:4" x14ac:dyDescent="0.25">
      <c r="A372" s="10">
        <v>39661</v>
      </c>
      <c r="B372" s="20">
        <v>2.1869000000000001</v>
      </c>
      <c r="C372" s="9">
        <v>20.170000000000002</v>
      </c>
      <c r="D372" s="9">
        <f t="shared" si="5"/>
        <v>28.719224527870502</v>
      </c>
    </row>
    <row r="373" spans="1:4" x14ac:dyDescent="0.25">
      <c r="A373" s="10">
        <v>39692</v>
      </c>
      <c r="B373" s="20">
        <v>2.1887699999999999</v>
      </c>
      <c r="C373" s="9">
        <v>18.41</v>
      </c>
      <c r="D373" s="9">
        <f t="shared" si="5"/>
        <v>26.190838123695045</v>
      </c>
    </row>
    <row r="374" spans="1:4" x14ac:dyDescent="0.25">
      <c r="A374" s="10">
        <v>39722</v>
      </c>
      <c r="B374" s="20">
        <v>2.16995</v>
      </c>
      <c r="C374" s="9">
        <v>15.45</v>
      </c>
      <c r="D374" s="9">
        <f t="shared" si="5"/>
        <v>22.1704491808567</v>
      </c>
    </row>
    <row r="375" spans="1:4" x14ac:dyDescent="0.25">
      <c r="A375" s="10">
        <v>39753</v>
      </c>
      <c r="B375" s="20">
        <v>2.1315300000000001</v>
      </c>
      <c r="C375" s="9">
        <v>13.8</v>
      </c>
      <c r="D375" s="9">
        <f t="shared" si="5"/>
        <v>20.159667844224572</v>
      </c>
    </row>
    <row r="376" spans="1:4" x14ac:dyDescent="0.25">
      <c r="A376" s="10">
        <v>39783</v>
      </c>
      <c r="B376" s="20">
        <v>2.1139800000000002</v>
      </c>
      <c r="C376" s="9">
        <v>12.84</v>
      </c>
      <c r="D376" s="9">
        <f t="shared" si="5"/>
        <v>18.912976584452075</v>
      </c>
    </row>
    <row r="377" spans="1:4" x14ac:dyDescent="0.25">
      <c r="A377" s="10">
        <v>39814</v>
      </c>
      <c r="B377" s="20">
        <v>2.1193300000000002</v>
      </c>
      <c r="C377" s="9">
        <v>12.49</v>
      </c>
      <c r="D377" s="9">
        <f t="shared" si="5"/>
        <v>18.350993776334974</v>
      </c>
    </row>
    <row r="378" spans="1:4" x14ac:dyDescent="0.25">
      <c r="A378" s="10">
        <v>39845</v>
      </c>
      <c r="B378" s="20">
        <v>2.1270500000000001</v>
      </c>
      <c r="C378" s="9">
        <v>12.26</v>
      </c>
      <c r="D378" s="9">
        <f t="shared" si="5"/>
        <v>17.947687811758069</v>
      </c>
    </row>
    <row r="379" spans="1:4" x14ac:dyDescent="0.25">
      <c r="A379" s="10">
        <v>39873</v>
      </c>
      <c r="B379" s="20">
        <v>2.1249500000000001</v>
      </c>
      <c r="C379" s="9">
        <v>11.98</v>
      </c>
      <c r="D379" s="9">
        <f t="shared" si="5"/>
        <v>17.555121428739501</v>
      </c>
    </row>
    <row r="380" spans="1:4" x14ac:dyDescent="0.25">
      <c r="A380" s="10">
        <v>39904</v>
      </c>
      <c r="B380" s="20">
        <v>2.1270899999999999</v>
      </c>
      <c r="C380" s="9">
        <v>11.68</v>
      </c>
      <c r="D380" s="9">
        <f t="shared" si="5"/>
        <v>17.098291318185879</v>
      </c>
    </row>
    <row r="381" spans="1:4" x14ac:dyDescent="0.25">
      <c r="A381" s="10">
        <v>39934</v>
      </c>
      <c r="B381" s="20">
        <v>2.13022</v>
      </c>
      <c r="C381" s="9">
        <v>12.86</v>
      </c>
      <c r="D381" s="9">
        <f t="shared" si="5"/>
        <v>18.79802600670353</v>
      </c>
    </row>
    <row r="382" spans="1:4" x14ac:dyDescent="0.25">
      <c r="A382" s="10">
        <v>39965</v>
      </c>
      <c r="B382" s="20">
        <v>2.1478999999999999</v>
      </c>
      <c r="C382" s="9">
        <v>14.26</v>
      </c>
      <c r="D382" s="9">
        <f t="shared" si="5"/>
        <v>20.67289043251548</v>
      </c>
    </row>
    <row r="383" spans="1:4" x14ac:dyDescent="0.25">
      <c r="A383" s="10">
        <v>39995</v>
      </c>
      <c r="B383" s="20">
        <v>2.1472600000000002</v>
      </c>
      <c r="C383" s="9">
        <v>15.27</v>
      </c>
      <c r="D383" s="9">
        <f t="shared" si="5"/>
        <v>22.14369741903635</v>
      </c>
    </row>
    <row r="384" spans="1:4" x14ac:dyDescent="0.25">
      <c r="A384" s="10">
        <v>40026</v>
      </c>
      <c r="B384" s="20">
        <v>2.1544500000000002</v>
      </c>
      <c r="C384" s="9">
        <v>15.61</v>
      </c>
      <c r="D384" s="9">
        <f t="shared" si="5"/>
        <v>22.561201216087628</v>
      </c>
    </row>
    <row r="385" spans="1:4" x14ac:dyDescent="0.25">
      <c r="A385" s="10">
        <v>40057</v>
      </c>
      <c r="B385" s="20">
        <v>2.1586099999999999</v>
      </c>
      <c r="C385" s="9">
        <v>14.8</v>
      </c>
      <c r="D385" s="9">
        <f t="shared" si="5"/>
        <v>21.349281621043172</v>
      </c>
    </row>
    <row r="386" spans="1:4" x14ac:dyDescent="0.25">
      <c r="A386" s="10">
        <v>40087</v>
      </c>
      <c r="B386" s="20">
        <v>2.1650900000000002</v>
      </c>
      <c r="C386" s="9">
        <v>11.78</v>
      </c>
      <c r="D386" s="9">
        <f t="shared" si="5"/>
        <v>16.942015380422983</v>
      </c>
    </row>
    <row r="387" spans="1:4" x14ac:dyDescent="0.25">
      <c r="A387" s="10">
        <v>40118</v>
      </c>
      <c r="B387" s="20">
        <v>2.1723400000000002</v>
      </c>
      <c r="C387" s="9">
        <v>11.48</v>
      </c>
      <c r="D387" s="9">
        <f t="shared" si="5"/>
        <v>16.45545231409448</v>
      </c>
    </row>
    <row r="388" spans="1:4" x14ac:dyDescent="0.25">
      <c r="A388" s="10">
        <v>40148</v>
      </c>
      <c r="B388" s="20">
        <v>2.17347</v>
      </c>
      <c r="C388" s="9">
        <v>10.42</v>
      </c>
      <c r="D388" s="9">
        <f t="shared" si="5"/>
        <v>14.928281098887954</v>
      </c>
    </row>
    <row r="389" spans="1:4" x14ac:dyDescent="0.25">
      <c r="A389" s="10">
        <v>40179</v>
      </c>
      <c r="B389" s="20">
        <v>2.1748799999999999</v>
      </c>
      <c r="C389" s="9">
        <v>10.56</v>
      </c>
      <c r="D389" s="9">
        <f t="shared" si="5"/>
        <v>15.119044802471862</v>
      </c>
    </row>
    <row r="390" spans="1:4" x14ac:dyDescent="0.25">
      <c r="A390" s="10">
        <v>40210</v>
      </c>
      <c r="B390" s="20">
        <v>2.1728100000000001</v>
      </c>
      <c r="C390" s="9">
        <v>10.69</v>
      </c>
      <c r="D390" s="9">
        <f t="shared" si="5"/>
        <v>15.319750387746742</v>
      </c>
    </row>
    <row r="391" spans="1:4" x14ac:dyDescent="0.25">
      <c r="A391" s="10">
        <v>40238</v>
      </c>
      <c r="B391" s="20">
        <v>2.17353</v>
      </c>
      <c r="C391" s="9">
        <v>10.99</v>
      </c>
      <c r="D391" s="9">
        <f t="shared" si="5"/>
        <v>15.744460688373291</v>
      </c>
    </row>
    <row r="392" spans="1:4" x14ac:dyDescent="0.25">
      <c r="A392" s="10">
        <v>40269</v>
      </c>
      <c r="B392" s="20">
        <v>2.1740300000000001</v>
      </c>
      <c r="C392" s="9">
        <v>11.97</v>
      </c>
      <c r="D392" s="9">
        <f t="shared" si="5"/>
        <v>17.144481410100138</v>
      </c>
    </row>
    <row r="393" spans="1:4" x14ac:dyDescent="0.25">
      <c r="A393" s="10">
        <v>40299</v>
      </c>
      <c r="B393" s="20">
        <v>2.1728999999999998</v>
      </c>
      <c r="C393" s="9">
        <v>13.12</v>
      </c>
      <c r="D393" s="9">
        <f t="shared" si="5"/>
        <v>18.80138447236412</v>
      </c>
    </row>
    <row r="394" spans="1:4" x14ac:dyDescent="0.25">
      <c r="A394" s="10">
        <v>40330</v>
      </c>
      <c r="B394" s="20">
        <v>2.1719900000000001</v>
      </c>
      <c r="C394" s="9">
        <v>14.86</v>
      </c>
      <c r="D394" s="9">
        <f t="shared" si="5"/>
        <v>21.303782687765594</v>
      </c>
    </row>
    <row r="395" spans="1:4" x14ac:dyDescent="0.25">
      <c r="A395" s="10">
        <v>40360</v>
      </c>
      <c r="B395" s="20">
        <v>2.17605</v>
      </c>
      <c r="C395" s="9">
        <v>16.21</v>
      </c>
      <c r="D395" s="9">
        <f t="shared" si="5"/>
        <v>23.195828018657661</v>
      </c>
    </row>
    <row r="396" spans="1:4" x14ac:dyDescent="0.25">
      <c r="A396" s="10">
        <v>40391</v>
      </c>
      <c r="B396" s="20">
        <v>2.17923</v>
      </c>
      <c r="C396" s="9">
        <v>16.649999999999999</v>
      </c>
      <c r="D396" s="9">
        <f t="shared" si="5"/>
        <v>23.790682672320038</v>
      </c>
    </row>
    <row r="397" spans="1:4" x14ac:dyDescent="0.25">
      <c r="A397" s="10">
        <v>40422</v>
      </c>
      <c r="B397" s="20">
        <v>2.18275</v>
      </c>
      <c r="C397" s="9">
        <v>15.63</v>
      </c>
      <c r="D397" s="9">
        <f t="shared" si="5"/>
        <v>22.297219874012143</v>
      </c>
    </row>
    <row r="398" spans="1:4" x14ac:dyDescent="0.25">
      <c r="A398" s="10">
        <v>40452</v>
      </c>
      <c r="B398" s="20">
        <v>2.19035</v>
      </c>
      <c r="C398" s="9">
        <v>13.37</v>
      </c>
      <c r="D398" s="9">
        <f t="shared" si="5"/>
        <v>19.007002223388955</v>
      </c>
    </row>
    <row r="399" spans="1:4" x14ac:dyDescent="0.25">
      <c r="A399" s="10">
        <v>40483</v>
      </c>
      <c r="B399" s="20">
        <v>2.1959</v>
      </c>
      <c r="C399" s="9">
        <v>10.89</v>
      </c>
      <c r="D399" s="9">
        <f t="shared" si="5"/>
        <v>15.442266970262766</v>
      </c>
    </row>
    <row r="400" spans="1:4" x14ac:dyDescent="0.25">
      <c r="A400" s="10">
        <v>40513</v>
      </c>
      <c r="B400" s="20">
        <v>2.20472</v>
      </c>
      <c r="C400" s="9">
        <v>9.98</v>
      </c>
      <c r="D400" s="9">
        <f t="shared" si="5"/>
        <v>14.095251678217643</v>
      </c>
    </row>
    <row r="401" spans="1:4" x14ac:dyDescent="0.25">
      <c r="A401" s="10">
        <v>40544</v>
      </c>
      <c r="B401" s="20">
        <v>2.2118699999999998</v>
      </c>
      <c r="C401" s="9">
        <v>9.9</v>
      </c>
      <c r="D401" s="9">
        <f t="shared" si="5"/>
        <v>13.937065198225937</v>
      </c>
    </row>
    <row r="402" spans="1:4" x14ac:dyDescent="0.25">
      <c r="A402" s="10">
        <v>40575</v>
      </c>
      <c r="B402" s="20">
        <v>2.2189800000000002</v>
      </c>
      <c r="C402" s="9">
        <v>10.14</v>
      </c>
      <c r="D402" s="9">
        <f t="shared" si="5"/>
        <v>14.229194062136656</v>
      </c>
    </row>
    <row r="403" spans="1:4" x14ac:dyDescent="0.25">
      <c r="A403" s="10">
        <v>40603</v>
      </c>
      <c r="B403" s="20">
        <v>2.2304599999999999</v>
      </c>
      <c r="C403" s="9">
        <v>10.43</v>
      </c>
      <c r="D403" s="9">
        <f t="shared" si="5"/>
        <v>14.56081233467536</v>
      </c>
    </row>
    <row r="404" spans="1:4" x14ac:dyDescent="0.25">
      <c r="A404" s="10">
        <v>40634</v>
      </c>
      <c r="B404" s="20">
        <v>2.2409300000000001</v>
      </c>
      <c r="C404" s="9">
        <v>11.27</v>
      </c>
      <c r="D404" s="9">
        <f t="shared" si="5"/>
        <v>15.659985684514909</v>
      </c>
    </row>
    <row r="405" spans="1:4" x14ac:dyDescent="0.25">
      <c r="A405" s="10">
        <v>40664</v>
      </c>
      <c r="B405" s="20">
        <v>2.2480600000000002</v>
      </c>
      <c r="C405" s="9">
        <v>12.5</v>
      </c>
      <c r="D405" s="9">
        <f t="shared" si="5"/>
        <v>17.314017419463891</v>
      </c>
    </row>
    <row r="406" spans="1:4" x14ac:dyDescent="0.25">
      <c r="A406" s="10">
        <v>40695</v>
      </c>
      <c r="B406" s="20">
        <v>2.2480600000000002</v>
      </c>
      <c r="C406" s="9">
        <v>14.7</v>
      </c>
      <c r="D406" s="9">
        <f t="shared" si="5"/>
        <v>20.361284485289534</v>
      </c>
    </row>
    <row r="407" spans="1:4" x14ac:dyDescent="0.25">
      <c r="A407" s="10">
        <v>40725</v>
      </c>
      <c r="B407" s="20">
        <v>2.2539500000000001</v>
      </c>
      <c r="C407" s="9">
        <v>16.14</v>
      </c>
      <c r="D407" s="9">
        <f t="shared" si="5"/>
        <v>22.297439180106036</v>
      </c>
    </row>
    <row r="408" spans="1:4" x14ac:dyDescent="0.25">
      <c r="A408" s="10">
        <v>40756</v>
      </c>
      <c r="B408" s="20">
        <v>2.2610600000000001</v>
      </c>
      <c r="C408" s="9">
        <v>16.670000000000002</v>
      </c>
      <c r="D408" s="9">
        <f t="shared" si="5"/>
        <v>22.95721746437512</v>
      </c>
    </row>
    <row r="409" spans="1:4" x14ac:dyDescent="0.25">
      <c r="A409" s="10">
        <v>40787</v>
      </c>
      <c r="B409" s="20">
        <v>2.2659699999999998</v>
      </c>
      <c r="C409" s="9">
        <v>15.63</v>
      </c>
      <c r="D409" s="9">
        <f t="shared" si="5"/>
        <v>21.478332316844444</v>
      </c>
    </row>
    <row r="410" spans="1:4" x14ac:dyDescent="0.25">
      <c r="A410" s="10">
        <v>40817</v>
      </c>
      <c r="B410" s="20">
        <v>2.2675000000000001</v>
      </c>
      <c r="C410" s="9">
        <v>12.85</v>
      </c>
      <c r="D410" s="9">
        <f t="shared" si="5"/>
        <v>17.646215038588753</v>
      </c>
    </row>
    <row r="411" spans="1:4" x14ac:dyDescent="0.25">
      <c r="A411" s="10">
        <v>40848</v>
      </c>
      <c r="B411" s="20">
        <v>2.27169</v>
      </c>
      <c r="C411" s="9">
        <v>10.78</v>
      </c>
      <c r="D411" s="9">
        <f t="shared" si="5"/>
        <v>14.776290814327659</v>
      </c>
    </row>
    <row r="412" spans="1:4" x14ac:dyDescent="0.25">
      <c r="A412" s="10">
        <v>40878</v>
      </c>
      <c r="B412" s="20">
        <v>2.27223</v>
      </c>
      <c r="C412" s="9">
        <v>9.83</v>
      </c>
      <c r="D412" s="9">
        <f t="shared" si="5"/>
        <v>13.470910902505468</v>
      </c>
    </row>
    <row r="413" spans="1:4" x14ac:dyDescent="0.25">
      <c r="A413" s="10">
        <v>40909</v>
      </c>
      <c r="B413" s="20">
        <v>2.2784200000000001</v>
      </c>
      <c r="C413" s="9">
        <v>9.6199999999999992</v>
      </c>
      <c r="D413" s="9">
        <f t="shared" si="5"/>
        <v>13.147313629620525</v>
      </c>
    </row>
    <row r="414" spans="1:4" x14ac:dyDescent="0.25">
      <c r="A414" s="10">
        <v>40940</v>
      </c>
      <c r="B414" s="20">
        <v>2.28329</v>
      </c>
      <c r="C414" s="9">
        <v>9.4700000000000006</v>
      </c>
      <c r="D414" s="9">
        <f t="shared" si="5"/>
        <v>12.914709441201074</v>
      </c>
    </row>
    <row r="415" spans="1:4" x14ac:dyDescent="0.25">
      <c r="A415" s="10">
        <v>40969</v>
      </c>
      <c r="B415" s="20">
        <v>2.2880699999999998</v>
      </c>
      <c r="C415" s="9">
        <v>10.41</v>
      </c>
      <c r="D415" s="9">
        <f t="shared" si="5"/>
        <v>14.166975992867354</v>
      </c>
    </row>
    <row r="416" spans="1:4" x14ac:dyDescent="0.25">
      <c r="A416" s="10">
        <v>41000</v>
      </c>
      <c r="B416" s="20">
        <v>2.2918699999999999</v>
      </c>
      <c r="C416" s="9">
        <v>10.94</v>
      </c>
      <c r="D416" s="9">
        <f t="shared" si="5"/>
        <v>14.86356810813877</v>
      </c>
    </row>
    <row r="417" spans="1:4" x14ac:dyDescent="0.25">
      <c r="A417" s="10">
        <v>41030</v>
      </c>
      <c r="B417" s="20">
        <v>2.2871299999999999</v>
      </c>
      <c r="C417" s="9">
        <v>12.61</v>
      </c>
      <c r="D417" s="9">
        <f t="shared" si="5"/>
        <v>17.168010545968091</v>
      </c>
    </row>
    <row r="418" spans="1:4" x14ac:dyDescent="0.25">
      <c r="A418" s="10">
        <v>41061</v>
      </c>
      <c r="B418" s="20">
        <v>2.2852399999999999</v>
      </c>
      <c r="C418" s="9">
        <v>14.18</v>
      </c>
      <c r="D418" s="9">
        <f t="shared" si="5"/>
        <v>19.321469289877651</v>
      </c>
    </row>
    <row r="419" spans="1:4" x14ac:dyDescent="0.25">
      <c r="A419" s="10">
        <v>41091</v>
      </c>
      <c r="B419" s="20">
        <v>2.2858999999999998</v>
      </c>
      <c r="C419" s="9">
        <v>15.13</v>
      </c>
      <c r="D419" s="9">
        <f t="shared" si="5"/>
        <v>20.609973612144014</v>
      </c>
    </row>
    <row r="420" spans="1:4" x14ac:dyDescent="0.25">
      <c r="A420" s="10">
        <v>41122</v>
      </c>
      <c r="B420" s="20">
        <v>2.2991799999999998</v>
      </c>
      <c r="C420" s="9">
        <v>15.82</v>
      </c>
      <c r="D420" s="9">
        <f t="shared" si="5"/>
        <v>21.425414939239211</v>
      </c>
    </row>
    <row r="421" spans="1:4" x14ac:dyDescent="0.25">
      <c r="A421" s="10">
        <v>41153</v>
      </c>
      <c r="B421" s="20">
        <v>2.3101500000000001</v>
      </c>
      <c r="C421" s="9">
        <v>14.72</v>
      </c>
      <c r="D421" s="9">
        <f t="shared" si="5"/>
        <v>19.840991242992878</v>
      </c>
    </row>
    <row r="422" spans="1:4" x14ac:dyDescent="0.25">
      <c r="A422" s="10">
        <v>41183</v>
      </c>
      <c r="B422" s="20">
        <v>2.3163800000000001</v>
      </c>
      <c r="C422" s="9">
        <v>11.68</v>
      </c>
      <c r="D422" s="9">
        <f t="shared" si="5"/>
        <v>15.701052711558551</v>
      </c>
    </row>
    <row r="423" spans="1:4" x14ac:dyDescent="0.25">
      <c r="A423" s="10">
        <v>41214</v>
      </c>
      <c r="B423" s="20">
        <v>2.3124899999999999</v>
      </c>
      <c r="C423" s="9">
        <v>9.99</v>
      </c>
      <c r="D423" s="9">
        <f t="shared" si="5"/>
        <v>13.451829690074337</v>
      </c>
    </row>
    <row r="424" spans="1:4" x14ac:dyDescent="0.25">
      <c r="A424" s="10">
        <v>41244</v>
      </c>
      <c r="B424" s="20">
        <v>2.3122099999999999</v>
      </c>
      <c r="C424" s="9">
        <v>9.8000000000000007</v>
      </c>
      <c r="D424" s="9">
        <f t="shared" si="5"/>
        <v>13.197587070378558</v>
      </c>
    </row>
    <row r="425" spans="1:4" x14ac:dyDescent="0.25">
      <c r="A425" s="10">
        <v>41275</v>
      </c>
      <c r="B425" s="20">
        <v>2.3167900000000001</v>
      </c>
      <c r="C425" s="9">
        <v>9.15</v>
      </c>
      <c r="D425" s="9">
        <f t="shared" ref="D425:D488" si="6">C425*$B$581/B425</f>
        <v>12.297877407965332</v>
      </c>
    </row>
    <row r="426" spans="1:4" x14ac:dyDescent="0.25">
      <c r="A426" s="10">
        <v>41306</v>
      </c>
      <c r="B426" s="20">
        <v>2.3293699999999999</v>
      </c>
      <c r="C426" s="9">
        <v>9.23</v>
      </c>
      <c r="D426" s="9">
        <f t="shared" si="6"/>
        <v>12.338403207734281</v>
      </c>
    </row>
    <row r="427" spans="1:4" x14ac:dyDescent="0.25">
      <c r="A427" s="10">
        <v>41334</v>
      </c>
      <c r="B427" s="20">
        <v>2.3228200000000001</v>
      </c>
      <c r="C427" s="9">
        <v>9.35</v>
      </c>
      <c r="D427" s="9">
        <f t="shared" si="6"/>
        <v>12.534060581534513</v>
      </c>
    </row>
    <row r="428" spans="1:4" x14ac:dyDescent="0.25">
      <c r="A428" s="10">
        <v>41365</v>
      </c>
      <c r="B428" s="20">
        <v>2.3179699999999999</v>
      </c>
      <c r="C428" s="9">
        <v>10.43</v>
      </c>
      <c r="D428" s="9">
        <f t="shared" si="6"/>
        <v>14.011100005608357</v>
      </c>
    </row>
    <row r="429" spans="1:4" x14ac:dyDescent="0.25">
      <c r="A429" s="10">
        <v>41395</v>
      </c>
      <c r="B429" s="20">
        <v>2.3189299999999999</v>
      </c>
      <c r="C429" s="9">
        <v>12.61</v>
      </c>
      <c r="D429" s="9">
        <f t="shared" si="6"/>
        <v>16.932581820063564</v>
      </c>
    </row>
    <row r="430" spans="1:4" x14ac:dyDescent="0.25">
      <c r="A430" s="10">
        <v>41426</v>
      </c>
      <c r="B430" s="20">
        <v>2.3244500000000001</v>
      </c>
      <c r="C430" s="9">
        <v>15.02</v>
      </c>
      <c r="D430" s="9">
        <f t="shared" si="6"/>
        <v>20.120809963647314</v>
      </c>
    </row>
    <row r="431" spans="1:4" x14ac:dyDescent="0.25">
      <c r="A431" s="10">
        <v>41456</v>
      </c>
      <c r="B431" s="20">
        <v>2.3290000000000002</v>
      </c>
      <c r="C431" s="9">
        <v>16.3</v>
      </c>
      <c r="D431" s="9">
        <f t="shared" si="6"/>
        <v>21.792841047659941</v>
      </c>
    </row>
    <row r="432" spans="1:4" x14ac:dyDescent="0.25">
      <c r="A432" s="10">
        <v>41487</v>
      </c>
      <c r="B432" s="20">
        <v>2.3345600000000002</v>
      </c>
      <c r="C432" s="9">
        <v>16.43</v>
      </c>
      <c r="D432" s="9">
        <f t="shared" si="6"/>
        <v>21.914333099170719</v>
      </c>
    </row>
    <row r="433" spans="1:4" x14ac:dyDescent="0.25">
      <c r="A433" s="10">
        <v>41518</v>
      </c>
      <c r="B433" s="20">
        <v>2.3354400000000002</v>
      </c>
      <c r="C433" s="9">
        <v>15.69</v>
      </c>
      <c r="D433" s="9">
        <f t="shared" si="6"/>
        <v>20.919435669509809</v>
      </c>
    </row>
    <row r="434" spans="1:4" x14ac:dyDescent="0.25">
      <c r="A434" s="10">
        <v>41548</v>
      </c>
      <c r="B434" s="20">
        <v>2.3366899999999999</v>
      </c>
      <c r="C434" s="9">
        <v>12.38</v>
      </c>
      <c r="D434" s="9">
        <f t="shared" si="6"/>
        <v>16.497391472553058</v>
      </c>
    </row>
    <row r="435" spans="1:4" x14ac:dyDescent="0.25">
      <c r="A435" s="10">
        <v>41579</v>
      </c>
      <c r="B435" s="20">
        <v>2.3410000000000002</v>
      </c>
      <c r="C435" s="9">
        <v>10.039999999999999</v>
      </c>
      <c r="D435" s="9">
        <f t="shared" si="6"/>
        <v>13.354512362238358</v>
      </c>
    </row>
    <row r="436" spans="1:4" x14ac:dyDescent="0.25">
      <c r="A436" s="10">
        <v>41609</v>
      </c>
      <c r="B436" s="20">
        <v>2.3471899999999999</v>
      </c>
      <c r="C436" s="9">
        <v>9.14</v>
      </c>
      <c r="D436" s="9">
        <f t="shared" si="6"/>
        <v>12.125333287888925</v>
      </c>
    </row>
    <row r="437" spans="1:4" x14ac:dyDescent="0.25">
      <c r="A437" s="10">
        <v>41640</v>
      </c>
      <c r="B437" s="20">
        <v>2.3528799999999999</v>
      </c>
      <c r="C437" s="9">
        <v>9.26</v>
      </c>
      <c r="D437" s="9">
        <f t="shared" si="6"/>
        <v>12.254820203325288</v>
      </c>
    </row>
    <row r="438" spans="1:4" x14ac:dyDescent="0.25">
      <c r="A438" s="10">
        <v>41671</v>
      </c>
      <c r="B438" s="20">
        <v>2.35547</v>
      </c>
      <c r="C438" s="9">
        <v>9.77</v>
      </c>
      <c r="D438" s="9">
        <f t="shared" si="6"/>
        <v>12.915544549495431</v>
      </c>
    </row>
    <row r="439" spans="1:4" x14ac:dyDescent="0.25">
      <c r="A439" s="10">
        <v>41699</v>
      </c>
      <c r="B439" s="20">
        <v>2.3602799999999999</v>
      </c>
      <c r="C439" s="9">
        <v>10.7</v>
      </c>
      <c r="D439" s="9">
        <f t="shared" si="6"/>
        <v>14.11614096632603</v>
      </c>
    </row>
    <row r="440" spans="1:4" x14ac:dyDescent="0.25">
      <c r="A440" s="10">
        <v>41730</v>
      </c>
      <c r="B440" s="20">
        <v>2.3646799999999999</v>
      </c>
      <c r="C440" s="9">
        <v>11.76</v>
      </c>
      <c r="D440" s="9">
        <f t="shared" si="6"/>
        <v>15.485694199638006</v>
      </c>
    </row>
    <row r="441" spans="1:4" x14ac:dyDescent="0.25">
      <c r="A441" s="10">
        <v>41760</v>
      </c>
      <c r="B441" s="20">
        <v>2.3691800000000001</v>
      </c>
      <c r="C441" s="9">
        <v>13.6</v>
      </c>
      <c r="D441" s="9">
        <f t="shared" si="6"/>
        <v>17.874610455938342</v>
      </c>
    </row>
    <row r="442" spans="1:4" x14ac:dyDescent="0.25">
      <c r="A442" s="10">
        <v>41791</v>
      </c>
      <c r="B442" s="20">
        <v>2.3723100000000001</v>
      </c>
      <c r="C442" s="9">
        <v>16.13</v>
      </c>
      <c r="D442" s="9">
        <f t="shared" si="6"/>
        <v>21.17184292103477</v>
      </c>
    </row>
    <row r="443" spans="1:4" x14ac:dyDescent="0.25">
      <c r="A443" s="10">
        <v>41821</v>
      </c>
      <c r="B443" s="20">
        <v>2.3749799999999999</v>
      </c>
      <c r="C443" s="9">
        <v>17.23</v>
      </c>
      <c r="D443" s="9">
        <f t="shared" si="6"/>
        <v>22.590250983166179</v>
      </c>
    </row>
    <row r="444" spans="1:4" x14ac:dyDescent="0.25">
      <c r="A444" s="10">
        <v>41852</v>
      </c>
      <c r="B444" s="20">
        <v>2.3746</v>
      </c>
      <c r="C444" s="9">
        <v>17.41</v>
      </c>
      <c r="D444" s="9">
        <f t="shared" si="6"/>
        <v>22.829901777141416</v>
      </c>
    </row>
    <row r="445" spans="1:4" x14ac:dyDescent="0.25">
      <c r="A445" s="10">
        <v>41883</v>
      </c>
      <c r="B445" s="20">
        <v>2.3747699999999998</v>
      </c>
      <c r="C445" s="9">
        <v>16.27</v>
      </c>
      <c r="D445" s="9">
        <f t="shared" si="6"/>
        <v>21.333481440307903</v>
      </c>
    </row>
    <row r="446" spans="1:4" x14ac:dyDescent="0.25">
      <c r="A446" s="10">
        <v>41913</v>
      </c>
      <c r="B446" s="20">
        <v>2.3742999999999999</v>
      </c>
      <c r="C446" s="9">
        <v>13.11</v>
      </c>
      <c r="D446" s="9">
        <f t="shared" si="6"/>
        <v>17.193442260876889</v>
      </c>
    </row>
    <row r="447" spans="1:4" x14ac:dyDescent="0.25">
      <c r="A447" s="10">
        <v>41944</v>
      </c>
      <c r="B447" s="20">
        <v>2.3698299999999999</v>
      </c>
      <c r="C447" s="9">
        <v>10.19</v>
      </c>
      <c r="D447" s="9">
        <f t="shared" si="6"/>
        <v>13.389141347691606</v>
      </c>
    </row>
    <row r="448" spans="1:4" x14ac:dyDescent="0.25">
      <c r="A448" s="10">
        <v>41974</v>
      </c>
      <c r="B448" s="20">
        <v>2.36252</v>
      </c>
      <c r="C448" s="9">
        <v>10.01</v>
      </c>
      <c r="D448" s="9">
        <f t="shared" si="6"/>
        <v>13.193326769720468</v>
      </c>
    </row>
    <row r="449" spans="1:4" x14ac:dyDescent="0.25">
      <c r="A449" s="10">
        <v>42005</v>
      </c>
      <c r="B449" s="20">
        <v>2.3474699999999999</v>
      </c>
      <c r="C449" s="9">
        <v>9.5</v>
      </c>
      <c r="D449" s="9">
        <f t="shared" si="6"/>
        <v>12.601414288574508</v>
      </c>
    </row>
    <row r="450" spans="1:4" x14ac:dyDescent="0.25">
      <c r="A450" s="10">
        <v>42036</v>
      </c>
      <c r="B450" s="20">
        <v>2.3534199999999998</v>
      </c>
      <c r="C450" s="9">
        <v>9.08</v>
      </c>
      <c r="D450" s="9">
        <f t="shared" si="6"/>
        <v>12.013848305869756</v>
      </c>
    </row>
    <row r="451" spans="1:4" x14ac:dyDescent="0.25">
      <c r="A451" s="10">
        <v>42064</v>
      </c>
      <c r="B451" s="20">
        <v>2.3597600000000001</v>
      </c>
      <c r="C451" s="9">
        <v>9.2799999999999994</v>
      </c>
      <c r="D451" s="9">
        <f t="shared" si="6"/>
        <v>12.24548177780791</v>
      </c>
    </row>
    <row r="452" spans="1:4" x14ac:dyDescent="0.25">
      <c r="A452" s="10">
        <v>42095</v>
      </c>
      <c r="B452" s="20">
        <v>2.3622200000000002</v>
      </c>
      <c r="C452" s="9">
        <v>10.43</v>
      </c>
      <c r="D452" s="9">
        <f t="shared" si="6"/>
        <v>13.748638772002607</v>
      </c>
    </row>
    <row r="453" spans="1:4" x14ac:dyDescent="0.25">
      <c r="A453" s="10">
        <v>42125</v>
      </c>
      <c r="B453" s="20">
        <v>2.3700100000000002</v>
      </c>
      <c r="C453" s="9">
        <v>12.73</v>
      </c>
      <c r="D453" s="9">
        <f t="shared" si="6"/>
        <v>16.72530169914895</v>
      </c>
    </row>
    <row r="454" spans="1:4" x14ac:dyDescent="0.25">
      <c r="A454" s="10">
        <v>42156</v>
      </c>
      <c r="B454" s="20">
        <v>2.3765700000000001</v>
      </c>
      <c r="C454" s="9">
        <v>15.07</v>
      </c>
      <c r="D454" s="9">
        <f t="shared" si="6"/>
        <v>19.745056329079304</v>
      </c>
    </row>
    <row r="455" spans="1:4" x14ac:dyDescent="0.25">
      <c r="A455" s="10">
        <v>42186</v>
      </c>
      <c r="B455" s="20">
        <v>2.3803399999999999</v>
      </c>
      <c r="C455" s="9">
        <v>16.28</v>
      </c>
      <c r="D455" s="9">
        <f t="shared" si="6"/>
        <v>21.296642530058733</v>
      </c>
    </row>
    <row r="456" spans="1:4" x14ac:dyDescent="0.25">
      <c r="A456" s="10">
        <v>42217</v>
      </c>
      <c r="B456" s="20">
        <v>2.3803299999999998</v>
      </c>
      <c r="C456" s="9">
        <v>16.88</v>
      </c>
      <c r="D456" s="9">
        <f t="shared" si="6"/>
        <v>22.081623842072318</v>
      </c>
    </row>
    <row r="457" spans="1:4" x14ac:dyDescent="0.25">
      <c r="A457" s="10">
        <v>42248</v>
      </c>
      <c r="B457" s="20">
        <v>2.3749799999999999</v>
      </c>
      <c r="C457" s="9">
        <v>16.399999999999999</v>
      </c>
      <c r="D457" s="9">
        <f t="shared" si="6"/>
        <v>21.502038080320677</v>
      </c>
    </row>
    <row r="458" spans="1:4" x14ac:dyDescent="0.25">
      <c r="A458" s="10">
        <v>42278</v>
      </c>
      <c r="B458" s="20">
        <v>2.3773300000000002</v>
      </c>
      <c r="C458" s="9">
        <v>12.6</v>
      </c>
      <c r="D458" s="9">
        <f t="shared" si="6"/>
        <v>16.503528580382191</v>
      </c>
    </row>
    <row r="459" spans="1:4" x14ac:dyDescent="0.25">
      <c r="A459" s="10">
        <v>42309</v>
      </c>
      <c r="B459" s="20">
        <v>2.3801700000000001</v>
      </c>
      <c r="C459" s="9">
        <v>10.02</v>
      </c>
      <c r="D459" s="9">
        <f t="shared" si="6"/>
        <v>13.108574900112176</v>
      </c>
    </row>
    <row r="460" spans="1:4" x14ac:dyDescent="0.25">
      <c r="A460" s="10">
        <v>42339</v>
      </c>
      <c r="B460" s="20">
        <v>2.3776099999999998</v>
      </c>
      <c r="C460" s="9">
        <v>9.27</v>
      </c>
      <c r="D460" s="9">
        <f t="shared" si="6"/>
        <v>12.140451848705212</v>
      </c>
    </row>
    <row r="461" spans="1:4" x14ac:dyDescent="0.25">
      <c r="A461" s="10">
        <v>42370</v>
      </c>
      <c r="B461" s="20">
        <v>2.3765200000000002</v>
      </c>
      <c r="C461" s="9">
        <v>8.2799999999999994</v>
      </c>
      <c r="D461" s="9">
        <f t="shared" si="6"/>
        <v>10.848872334337601</v>
      </c>
    </row>
    <row r="462" spans="1:4" x14ac:dyDescent="0.25">
      <c r="A462" s="10">
        <v>42401</v>
      </c>
      <c r="B462" s="20">
        <v>2.3733599999999999</v>
      </c>
      <c r="C462" s="9">
        <v>8.36</v>
      </c>
      <c r="D462" s="9">
        <f t="shared" si="6"/>
        <v>10.968276603633667</v>
      </c>
    </row>
    <row r="463" spans="1:4" x14ac:dyDescent="0.25">
      <c r="A463" s="10">
        <v>42430</v>
      </c>
      <c r="B463" s="20">
        <v>2.3807999999999998</v>
      </c>
      <c r="C463" s="9">
        <v>9.19</v>
      </c>
      <c r="D463" s="9">
        <f t="shared" si="6"/>
        <v>12.019553444220429</v>
      </c>
    </row>
    <row r="464" spans="1:4" x14ac:dyDescent="0.25">
      <c r="A464" s="10">
        <v>42461</v>
      </c>
      <c r="B464" s="20">
        <v>2.38992</v>
      </c>
      <c r="C464" s="9">
        <v>9.65</v>
      </c>
      <c r="D464" s="9">
        <f t="shared" si="6"/>
        <v>12.573022276896298</v>
      </c>
    </row>
    <row r="465" spans="1:4" x14ac:dyDescent="0.25">
      <c r="A465" s="10">
        <v>42491</v>
      </c>
      <c r="B465" s="20">
        <v>2.3955700000000002</v>
      </c>
      <c r="C465" s="9">
        <v>11.62</v>
      </c>
      <c r="D465" s="9">
        <f t="shared" si="6"/>
        <v>15.104035498858307</v>
      </c>
    </row>
    <row r="466" spans="1:4" x14ac:dyDescent="0.25">
      <c r="A466" s="10">
        <v>42522</v>
      </c>
      <c r="B466" s="20">
        <v>2.4022199999999998</v>
      </c>
      <c r="C466" s="9">
        <v>14.43</v>
      </c>
      <c r="D466" s="9">
        <f t="shared" si="6"/>
        <v>18.704637160626422</v>
      </c>
    </row>
    <row r="467" spans="1:4" x14ac:dyDescent="0.25">
      <c r="A467" s="10">
        <v>42552</v>
      </c>
      <c r="B467" s="20">
        <v>2.4010099999999999</v>
      </c>
      <c r="C467" s="9">
        <v>16.559999999999999</v>
      </c>
      <c r="D467" s="9">
        <f t="shared" si="6"/>
        <v>21.47643040220574</v>
      </c>
    </row>
    <row r="468" spans="1:4" x14ac:dyDescent="0.25">
      <c r="A468" s="10">
        <v>42583</v>
      </c>
      <c r="B468" s="20">
        <v>2.4054500000000001</v>
      </c>
      <c r="C468" s="9">
        <v>17.600000000000001</v>
      </c>
      <c r="D468" s="9">
        <f t="shared" si="6"/>
        <v>22.783060799434619</v>
      </c>
    </row>
    <row r="469" spans="1:4" x14ac:dyDescent="0.25">
      <c r="A469" s="10">
        <v>42614</v>
      </c>
      <c r="B469" s="20">
        <v>2.4117600000000001</v>
      </c>
      <c r="C469" s="9">
        <v>16.78</v>
      </c>
      <c r="D469" s="9">
        <f t="shared" si="6"/>
        <v>21.664746110724117</v>
      </c>
    </row>
    <row r="470" spans="1:4" x14ac:dyDescent="0.25">
      <c r="A470" s="10">
        <v>42644</v>
      </c>
      <c r="B470" s="20">
        <v>2.4174099999999998</v>
      </c>
      <c r="C470" s="9">
        <v>13.74</v>
      </c>
      <c r="D470" s="9">
        <f t="shared" si="6"/>
        <v>17.69832450432488</v>
      </c>
    </row>
    <row r="471" spans="1:4" x14ac:dyDescent="0.25">
      <c r="A471" s="10">
        <v>42675</v>
      </c>
      <c r="B471" s="20">
        <v>2.4202599999999999</v>
      </c>
      <c r="C471" s="9">
        <v>10.77</v>
      </c>
      <c r="D471" s="9">
        <f t="shared" si="6"/>
        <v>13.856368208374308</v>
      </c>
    </row>
    <row r="472" spans="1:4" x14ac:dyDescent="0.25">
      <c r="A472" s="10">
        <v>42705</v>
      </c>
      <c r="B472" s="20">
        <v>2.4263699999999999</v>
      </c>
      <c r="C472" s="9">
        <v>9.06</v>
      </c>
      <c r="D472" s="9">
        <f t="shared" si="6"/>
        <v>11.626979463148656</v>
      </c>
    </row>
    <row r="473" spans="1:4" x14ac:dyDescent="0.25">
      <c r="A473" s="10">
        <v>42736</v>
      </c>
      <c r="B473" s="20">
        <v>2.4361799999999998</v>
      </c>
      <c r="C473" s="9">
        <v>9.32</v>
      </c>
      <c r="D473" s="9">
        <f t="shared" si="6"/>
        <v>11.912482460245139</v>
      </c>
    </row>
    <row r="474" spans="1:4" x14ac:dyDescent="0.25">
      <c r="A474" s="10">
        <v>42767</v>
      </c>
      <c r="B474" s="20">
        <v>2.4400599999999999</v>
      </c>
      <c r="C474" s="9">
        <v>10.01</v>
      </c>
      <c r="D474" s="9">
        <f t="shared" si="6"/>
        <v>12.774070457283837</v>
      </c>
    </row>
    <row r="475" spans="1:4" x14ac:dyDescent="0.25">
      <c r="A475" s="10">
        <v>42795</v>
      </c>
      <c r="B475" s="20">
        <v>2.43892</v>
      </c>
      <c r="C475" s="9">
        <v>9.86</v>
      </c>
      <c r="D475" s="9">
        <f t="shared" si="6"/>
        <v>12.588532202778278</v>
      </c>
    </row>
    <row r="476" spans="1:4" x14ac:dyDescent="0.25">
      <c r="A476" s="10">
        <v>42826</v>
      </c>
      <c r="B476" s="20">
        <v>2.4419300000000002</v>
      </c>
      <c r="C476" s="9">
        <v>11.34</v>
      </c>
      <c r="D476" s="9">
        <f t="shared" si="6"/>
        <v>14.460242611377067</v>
      </c>
    </row>
    <row r="477" spans="1:4" x14ac:dyDescent="0.25">
      <c r="A477" s="10">
        <v>42856</v>
      </c>
      <c r="B477" s="20">
        <v>2.4400400000000002</v>
      </c>
      <c r="C477" s="9">
        <v>13.25</v>
      </c>
      <c r="D477" s="9">
        <f t="shared" si="6"/>
        <v>16.908873215193193</v>
      </c>
    </row>
    <row r="478" spans="1:4" x14ac:dyDescent="0.25">
      <c r="A478" s="10">
        <v>42887</v>
      </c>
      <c r="B478" s="20">
        <v>2.44163</v>
      </c>
      <c r="C478" s="9">
        <v>16.059999999999999</v>
      </c>
      <c r="D478" s="9">
        <f t="shared" si="6"/>
        <v>20.481484156076064</v>
      </c>
    </row>
    <row r="479" spans="1:4" x14ac:dyDescent="0.25">
      <c r="A479" s="10">
        <v>42917</v>
      </c>
      <c r="B479" s="20">
        <v>2.4424299999999999</v>
      </c>
      <c r="C479" s="9">
        <v>17.86</v>
      </c>
      <c r="D479" s="9">
        <f t="shared" si="6"/>
        <v>22.769582325798488</v>
      </c>
    </row>
    <row r="480" spans="1:4" x14ac:dyDescent="0.25">
      <c r="A480" s="10">
        <v>42948</v>
      </c>
      <c r="B480" s="20">
        <v>2.4518300000000002</v>
      </c>
      <c r="C480" s="9">
        <v>18.22</v>
      </c>
      <c r="D480" s="9">
        <f t="shared" si="6"/>
        <v>23.139488431090243</v>
      </c>
    </row>
    <row r="481" spans="1:4" x14ac:dyDescent="0.25">
      <c r="A481" s="10">
        <v>42979</v>
      </c>
      <c r="B481" s="20">
        <v>2.46435</v>
      </c>
      <c r="C481" s="9">
        <v>16.920000000000002</v>
      </c>
      <c r="D481" s="9">
        <f t="shared" si="6"/>
        <v>21.379311023190702</v>
      </c>
    </row>
    <row r="482" spans="1:4" x14ac:dyDescent="0.25">
      <c r="A482" s="10">
        <v>43009</v>
      </c>
      <c r="B482" s="20">
        <v>2.4662600000000001</v>
      </c>
      <c r="C482" s="9">
        <v>13.39</v>
      </c>
      <c r="D482" s="9">
        <f t="shared" si="6"/>
        <v>16.905867199727521</v>
      </c>
    </row>
    <row r="483" spans="1:4" x14ac:dyDescent="0.25">
      <c r="A483" s="10">
        <v>43040</v>
      </c>
      <c r="B483" s="20">
        <v>2.4728400000000001</v>
      </c>
      <c r="C483" s="9">
        <v>10.14</v>
      </c>
      <c r="D483" s="9">
        <f t="shared" si="6"/>
        <v>12.768435094870675</v>
      </c>
    </row>
    <row r="484" spans="1:4" x14ac:dyDescent="0.25">
      <c r="A484" s="10">
        <v>43070</v>
      </c>
      <c r="B484" s="20">
        <v>2.4780500000000001</v>
      </c>
      <c r="C484" s="9">
        <v>9.2899999999999991</v>
      </c>
      <c r="D484" s="9">
        <f t="shared" si="6"/>
        <v>11.673507976029537</v>
      </c>
    </row>
    <row r="485" spans="1:4" x14ac:dyDescent="0.25">
      <c r="A485" s="10">
        <v>43101</v>
      </c>
      <c r="B485" s="20">
        <v>2.4885899999999999</v>
      </c>
      <c r="C485" s="9">
        <v>8.9</v>
      </c>
      <c r="D485" s="9">
        <f t="shared" si="6"/>
        <v>11.136081234755425</v>
      </c>
    </row>
    <row r="486" spans="1:4" x14ac:dyDescent="0.25">
      <c r="A486" s="10">
        <v>43132</v>
      </c>
      <c r="B486" s="20">
        <v>2.4952899999999998</v>
      </c>
      <c r="C486" s="9">
        <v>9.6300000000000008</v>
      </c>
      <c r="D486" s="9">
        <f t="shared" si="6"/>
        <v>12.017136557273906</v>
      </c>
    </row>
    <row r="487" spans="1:4" x14ac:dyDescent="0.25">
      <c r="A487" s="10">
        <v>43160</v>
      </c>
      <c r="B487" s="20">
        <v>2.4957699999999998</v>
      </c>
      <c r="C487" s="9">
        <v>9.76</v>
      </c>
      <c r="D487" s="9">
        <f t="shared" si="6"/>
        <v>12.177019260588917</v>
      </c>
    </row>
    <row r="488" spans="1:4" x14ac:dyDescent="0.25">
      <c r="A488" s="10">
        <v>43191</v>
      </c>
      <c r="B488" s="20">
        <v>2.5022700000000002</v>
      </c>
      <c r="C488" s="9">
        <v>10.050000000000001</v>
      </c>
      <c r="D488" s="9">
        <f t="shared" si="6"/>
        <v>12.506265031351532</v>
      </c>
    </row>
    <row r="489" spans="1:4" x14ac:dyDescent="0.25">
      <c r="A489" s="10">
        <v>43221</v>
      </c>
      <c r="B489" s="20">
        <v>2.5079199999999999</v>
      </c>
      <c r="C489" s="9">
        <v>13.52</v>
      </c>
      <c r="D489" s="9">
        <f t="shared" ref="D489:D552" si="7">C489*$B$581/B489</f>
        <v>16.786445628249705</v>
      </c>
    </row>
    <row r="490" spans="1:4" x14ac:dyDescent="0.25">
      <c r="A490" s="10">
        <v>43252</v>
      </c>
      <c r="B490" s="20">
        <v>2.5101800000000001</v>
      </c>
      <c r="C490" s="9">
        <v>16.47</v>
      </c>
      <c r="D490" s="9">
        <f t="shared" si="7"/>
        <v>20.430757523364857</v>
      </c>
    </row>
    <row r="491" spans="1:4" x14ac:dyDescent="0.25">
      <c r="A491" s="10">
        <v>43282</v>
      </c>
      <c r="B491" s="20">
        <v>2.51214</v>
      </c>
      <c r="C491" s="9">
        <v>17.850000000000001</v>
      </c>
      <c r="D491" s="9">
        <f t="shared" si="7"/>
        <v>22.125348348420076</v>
      </c>
    </row>
    <row r="492" spans="1:4" x14ac:dyDescent="0.25">
      <c r="A492" s="10">
        <v>43313</v>
      </c>
      <c r="B492" s="20">
        <v>2.5166300000000001</v>
      </c>
      <c r="C492" s="9">
        <v>18.559999999999999</v>
      </c>
      <c r="D492" s="9">
        <f t="shared" si="7"/>
        <v>22.96435954431124</v>
      </c>
    </row>
    <row r="493" spans="1:4" x14ac:dyDescent="0.25">
      <c r="A493" s="10">
        <v>43344</v>
      </c>
      <c r="B493" s="20">
        <v>2.52182</v>
      </c>
      <c r="C493" s="9">
        <v>17.23</v>
      </c>
      <c r="D493" s="9">
        <f t="shared" si="7"/>
        <v>21.274870641044963</v>
      </c>
    </row>
    <row r="494" spans="1:4" x14ac:dyDescent="0.25">
      <c r="A494" s="10">
        <v>43374</v>
      </c>
      <c r="B494" s="20">
        <v>2.52772</v>
      </c>
      <c r="C494" s="9">
        <v>12.22</v>
      </c>
      <c r="D494" s="9">
        <f t="shared" si="7"/>
        <v>15.053516971816499</v>
      </c>
    </row>
    <row r="495" spans="1:4" x14ac:dyDescent="0.25">
      <c r="A495" s="10">
        <v>43405</v>
      </c>
      <c r="B495" s="20">
        <v>2.5259399999999999</v>
      </c>
      <c r="C495" s="9">
        <v>9.42</v>
      </c>
      <c r="D495" s="9">
        <f t="shared" si="7"/>
        <v>11.612443335946223</v>
      </c>
    </row>
    <row r="496" spans="1:4" x14ac:dyDescent="0.25">
      <c r="A496" s="10">
        <v>43435</v>
      </c>
      <c r="B496" s="20">
        <v>2.5276700000000001</v>
      </c>
      <c r="C496" s="9">
        <v>9.6199999999999992</v>
      </c>
      <c r="D496" s="9">
        <f t="shared" si="7"/>
        <v>11.850875438645074</v>
      </c>
    </row>
    <row r="497" spans="1:4" x14ac:dyDescent="0.25">
      <c r="A497" s="10">
        <v>43466</v>
      </c>
      <c r="B497" s="20">
        <v>2.5256099999999999</v>
      </c>
      <c r="C497" s="9">
        <v>9.36</v>
      </c>
      <c r="D497" s="9">
        <f t="shared" si="7"/>
        <v>11.539986363690357</v>
      </c>
    </row>
    <row r="498" spans="1:4" x14ac:dyDescent="0.25">
      <c r="A498" s="10">
        <v>43497</v>
      </c>
      <c r="B498" s="20">
        <v>2.5331899999999998</v>
      </c>
      <c r="C498" s="9">
        <v>9.4</v>
      </c>
      <c r="D498" s="9">
        <f t="shared" si="7"/>
        <v>11.554624169525383</v>
      </c>
    </row>
    <row r="499" spans="1:4" x14ac:dyDescent="0.25">
      <c r="A499" s="10">
        <v>43525</v>
      </c>
      <c r="B499" s="20">
        <v>2.54277</v>
      </c>
      <c r="C499" s="9">
        <v>9.42</v>
      </c>
      <c r="D499" s="9">
        <f t="shared" si="7"/>
        <v>11.535583289090244</v>
      </c>
    </row>
    <row r="500" spans="1:4" x14ac:dyDescent="0.25">
      <c r="A500" s="10">
        <v>43556</v>
      </c>
      <c r="B500" s="20">
        <v>2.55233</v>
      </c>
      <c r="C500" s="9">
        <v>10.85</v>
      </c>
      <c r="D500" s="9">
        <f t="shared" si="7"/>
        <v>13.236971943283196</v>
      </c>
    </row>
    <row r="501" spans="1:4" x14ac:dyDescent="0.25">
      <c r="A501" s="10">
        <v>43586</v>
      </c>
      <c r="B501" s="20">
        <v>2.5529600000000001</v>
      </c>
      <c r="C501" s="9">
        <v>12.76</v>
      </c>
      <c r="D501" s="9">
        <f t="shared" si="7"/>
        <v>15.563325457508146</v>
      </c>
    </row>
    <row r="502" spans="1:4" x14ac:dyDescent="0.25">
      <c r="A502" s="10">
        <v>43617</v>
      </c>
      <c r="B502" s="20">
        <v>2.55213</v>
      </c>
      <c r="C502" s="9">
        <v>15.6</v>
      </c>
      <c r="D502" s="9">
        <f t="shared" si="7"/>
        <v>19.033451117302018</v>
      </c>
    </row>
    <row r="503" spans="1:4" x14ac:dyDescent="0.25">
      <c r="A503" s="10">
        <v>43647</v>
      </c>
      <c r="B503" s="20">
        <v>2.55802</v>
      </c>
      <c r="C503" s="9">
        <v>17.739999999999998</v>
      </c>
      <c r="D503" s="9">
        <f t="shared" si="7"/>
        <v>21.594612489347227</v>
      </c>
    </row>
    <row r="504" spans="1:4" x14ac:dyDescent="0.25">
      <c r="A504" s="10">
        <v>43678</v>
      </c>
      <c r="B504" s="20">
        <v>2.5603600000000002</v>
      </c>
      <c r="C504" s="9">
        <v>18.37</v>
      </c>
      <c r="D504" s="9">
        <f t="shared" si="7"/>
        <v>22.341064272211721</v>
      </c>
    </row>
    <row r="505" spans="1:4" x14ac:dyDescent="0.25">
      <c r="A505" s="10">
        <v>43709</v>
      </c>
      <c r="B505" s="20">
        <v>2.5642999999999998</v>
      </c>
      <c r="C505" s="9">
        <v>17.61</v>
      </c>
      <c r="D505" s="9">
        <f t="shared" si="7"/>
        <v>21.383867706586596</v>
      </c>
    </row>
    <row r="506" spans="1:4" x14ac:dyDescent="0.25">
      <c r="A506" s="10">
        <v>43739</v>
      </c>
      <c r="B506" s="20">
        <v>2.5715499999999998</v>
      </c>
      <c r="C506" s="9">
        <v>12.5</v>
      </c>
      <c r="D506" s="9">
        <f t="shared" si="7"/>
        <v>15.135988022787814</v>
      </c>
    </row>
    <row r="507" spans="1:4" x14ac:dyDescent="0.25">
      <c r="A507" s="10">
        <v>43770</v>
      </c>
      <c r="B507" s="20">
        <v>2.5787900000000001</v>
      </c>
      <c r="C507" s="9">
        <v>9.33</v>
      </c>
      <c r="D507" s="9">
        <f t="shared" si="7"/>
        <v>11.265783518626952</v>
      </c>
    </row>
    <row r="508" spans="1:4" x14ac:dyDescent="0.25">
      <c r="A508" s="10">
        <v>43800</v>
      </c>
      <c r="B508" s="20">
        <v>2.5863</v>
      </c>
      <c r="C508" s="9">
        <v>9.3000000000000007</v>
      </c>
      <c r="D508" s="9">
        <f t="shared" si="7"/>
        <v>11.196951165758033</v>
      </c>
    </row>
    <row r="509" spans="1:4" x14ac:dyDescent="0.25">
      <c r="A509" s="10">
        <v>43831</v>
      </c>
      <c r="B509" s="20">
        <v>2.5890599999999999</v>
      </c>
      <c r="C509" s="9">
        <v>9.43</v>
      </c>
      <c r="D509" s="9">
        <f t="shared" si="7"/>
        <v>11.341364618819185</v>
      </c>
    </row>
    <row r="510" spans="1:4" x14ac:dyDescent="0.25">
      <c r="A510" s="10">
        <v>43862</v>
      </c>
      <c r="B510" s="20">
        <v>2.59246</v>
      </c>
      <c r="C510" s="9">
        <v>9.19</v>
      </c>
      <c r="D510" s="9">
        <f t="shared" si="7"/>
        <v>11.038223478857917</v>
      </c>
    </row>
    <row r="511" spans="1:4" x14ac:dyDescent="0.25">
      <c r="A511" s="10">
        <v>43891</v>
      </c>
      <c r="B511" s="20">
        <v>2.5815000000000001</v>
      </c>
      <c r="C511" s="9">
        <v>9.8000000000000007</v>
      </c>
      <c r="D511" s="9">
        <f t="shared" si="7"/>
        <v>11.820876544644587</v>
      </c>
    </row>
    <row r="512" spans="1:4" x14ac:dyDescent="0.25">
      <c r="A512" s="10">
        <v>43922</v>
      </c>
      <c r="B512" s="20">
        <v>2.5612599999999999</v>
      </c>
      <c r="C512" s="9">
        <v>10.42</v>
      </c>
      <c r="D512" s="9">
        <f t="shared" si="7"/>
        <v>12.668050537626014</v>
      </c>
    </row>
    <row r="513" spans="1:4" x14ac:dyDescent="0.25">
      <c r="A513" s="10">
        <v>43952</v>
      </c>
      <c r="B513" s="20">
        <v>2.5584799999999999</v>
      </c>
      <c r="C513" s="9">
        <v>11.79</v>
      </c>
      <c r="D513" s="9">
        <f t="shared" si="7"/>
        <v>14.349194224695914</v>
      </c>
    </row>
    <row r="514" spans="1:4" x14ac:dyDescent="0.25">
      <c r="A514" s="10">
        <v>43983</v>
      </c>
      <c r="B514" s="20">
        <v>2.5700400000000001</v>
      </c>
      <c r="C514" s="9">
        <v>15.33</v>
      </c>
      <c r="D514" s="9">
        <f t="shared" si="7"/>
        <v>18.573682074987158</v>
      </c>
    </row>
    <row r="515" spans="1:4" x14ac:dyDescent="0.25">
      <c r="A515" s="10">
        <v>44013</v>
      </c>
      <c r="B515" s="20">
        <v>2.5840800000000002</v>
      </c>
      <c r="C515" s="9">
        <v>17.489999999999998</v>
      </c>
      <c r="D515" s="9">
        <f t="shared" si="7"/>
        <v>21.075582659979563</v>
      </c>
    </row>
    <row r="516" spans="1:4" x14ac:dyDescent="0.25">
      <c r="A516" s="10">
        <v>44044</v>
      </c>
      <c r="B516" s="20">
        <v>2.5936599999999999</v>
      </c>
      <c r="C516" s="9">
        <v>18.27</v>
      </c>
      <c r="D516" s="9">
        <f t="shared" si="7"/>
        <v>21.934171680173964</v>
      </c>
    </row>
    <row r="517" spans="1:4" x14ac:dyDescent="0.25">
      <c r="A517" s="10">
        <v>44075</v>
      </c>
      <c r="B517" s="20">
        <v>2.59951</v>
      </c>
      <c r="C517" s="9">
        <v>16.850000000000001</v>
      </c>
      <c r="D517" s="9">
        <f t="shared" si="7"/>
        <v>20.183856419094372</v>
      </c>
    </row>
    <row r="518" spans="1:4" x14ac:dyDescent="0.25">
      <c r="A518" s="10">
        <v>44105</v>
      </c>
      <c r="B518" s="20">
        <v>2.60249</v>
      </c>
      <c r="C518" s="9">
        <v>12.26</v>
      </c>
      <c r="D518" s="9">
        <f t="shared" si="7"/>
        <v>14.668886089860097</v>
      </c>
    </row>
    <row r="519" spans="1:4" x14ac:dyDescent="0.25">
      <c r="A519" s="10">
        <v>44136</v>
      </c>
      <c r="B519" s="20">
        <v>2.6089500000000001</v>
      </c>
      <c r="C519" s="9">
        <v>10.99</v>
      </c>
      <c r="D519" s="9">
        <f t="shared" si="7"/>
        <v>13.116793207995553</v>
      </c>
    </row>
    <row r="520" spans="1:4" x14ac:dyDescent="0.25">
      <c r="A520" s="10">
        <v>44166</v>
      </c>
      <c r="B520" s="20">
        <v>2.62005</v>
      </c>
      <c r="C520" s="9">
        <v>9.75</v>
      </c>
      <c r="D520" s="9">
        <f t="shared" si="7"/>
        <v>11.587527337264556</v>
      </c>
    </row>
    <row r="521" spans="1:4" x14ac:dyDescent="0.25">
      <c r="A521" s="10">
        <v>44197</v>
      </c>
      <c r="B521" s="20">
        <v>2.6251799999999998</v>
      </c>
      <c r="C521" s="9">
        <v>9.6199999999999992</v>
      </c>
      <c r="D521" s="9">
        <f t="shared" si="7"/>
        <v>11.410685103497665</v>
      </c>
    </row>
    <row r="522" spans="1:4" x14ac:dyDescent="0.25">
      <c r="A522" s="10">
        <v>44228</v>
      </c>
      <c r="B522" s="20">
        <v>2.6358299999999999</v>
      </c>
      <c r="C522" s="9">
        <v>9.2799999999999994</v>
      </c>
      <c r="D522" s="9">
        <f t="shared" si="7"/>
        <v>10.962921766578269</v>
      </c>
    </row>
    <row r="523" spans="1:4" x14ac:dyDescent="0.25">
      <c r="A523" s="10">
        <v>44256</v>
      </c>
      <c r="B523" s="20">
        <v>2.6490999999999998</v>
      </c>
      <c r="C523" s="9">
        <v>10.47</v>
      </c>
      <c r="D523" s="9">
        <f t="shared" si="7"/>
        <v>12.306769438677289</v>
      </c>
    </row>
    <row r="524" spans="1:4" x14ac:dyDescent="0.25">
      <c r="A524" s="10">
        <v>44287</v>
      </c>
      <c r="B524" s="20">
        <v>2.6675200000000001</v>
      </c>
      <c r="C524" s="9">
        <v>12.27</v>
      </c>
      <c r="D524" s="9">
        <f t="shared" si="7"/>
        <v>14.322954549544146</v>
      </c>
    </row>
    <row r="525" spans="1:4" x14ac:dyDescent="0.25">
      <c r="A525" s="10">
        <v>44317</v>
      </c>
      <c r="B525" s="20">
        <v>2.68452</v>
      </c>
      <c r="C525" s="9">
        <v>14.07</v>
      </c>
      <c r="D525" s="9">
        <f t="shared" si="7"/>
        <v>16.320114031558717</v>
      </c>
    </row>
    <row r="526" spans="1:4" x14ac:dyDescent="0.25">
      <c r="A526" s="10">
        <v>44348</v>
      </c>
      <c r="B526" s="20">
        <v>2.7066400000000002</v>
      </c>
      <c r="C526" s="9">
        <v>17.739999999999998</v>
      </c>
      <c r="D526" s="9">
        <f t="shared" si="7"/>
        <v>20.408865102119229</v>
      </c>
    </row>
    <row r="527" spans="1:4" x14ac:dyDescent="0.25">
      <c r="A527" s="10">
        <v>44378</v>
      </c>
      <c r="B527" s="20">
        <v>2.7199399999999998</v>
      </c>
      <c r="C527" s="9">
        <v>19.809999999999999</v>
      </c>
      <c r="D527" s="9">
        <f t="shared" si="7"/>
        <v>22.678842606822212</v>
      </c>
    </row>
    <row r="528" spans="1:4" x14ac:dyDescent="0.25">
      <c r="A528" s="10">
        <v>44409</v>
      </c>
      <c r="B528" s="20">
        <v>2.7278899999999999</v>
      </c>
      <c r="C528" s="9">
        <v>20.86</v>
      </c>
      <c r="D528" s="9">
        <f t="shared" si="7"/>
        <v>23.811304326787372</v>
      </c>
    </row>
    <row r="529" spans="1:4" x14ac:dyDescent="0.25">
      <c r="A529" s="10">
        <v>44440</v>
      </c>
      <c r="B529" s="20">
        <v>2.7388699999999999</v>
      </c>
      <c r="C529" s="9">
        <v>20.13</v>
      </c>
      <c r="D529" s="9">
        <f t="shared" si="7"/>
        <v>22.885905019223255</v>
      </c>
    </row>
    <row r="530" spans="1:4" x14ac:dyDescent="0.25">
      <c r="A530" s="10">
        <v>44470</v>
      </c>
      <c r="B530" s="20">
        <v>2.7643399999999998</v>
      </c>
      <c r="C530" s="9">
        <v>17.399999999999999</v>
      </c>
      <c r="D530" s="9">
        <f t="shared" si="7"/>
        <v>19.599885108199427</v>
      </c>
    </row>
    <row r="531" spans="1:4" x14ac:dyDescent="0.25">
      <c r="A531" s="10">
        <v>44501</v>
      </c>
      <c r="B531" s="20">
        <v>2.7879900000000002</v>
      </c>
      <c r="C531" s="9">
        <v>13.11</v>
      </c>
      <c r="D531" s="9">
        <f t="shared" si="7"/>
        <v>14.642229692359008</v>
      </c>
    </row>
    <row r="532" spans="1:4" x14ac:dyDescent="0.25">
      <c r="A532" s="10">
        <v>44531</v>
      </c>
      <c r="B532" s="20">
        <v>2.8080799999999999</v>
      </c>
      <c r="C532" s="9">
        <v>13.08</v>
      </c>
      <c r="D532" s="9">
        <f t="shared" si="7"/>
        <v>14.504207458476968</v>
      </c>
    </row>
    <row r="533" spans="1:4" x14ac:dyDescent="0.25">
      <c r="A533" s="10">
        <v>44562</v>
      </c>
      <c r="B533" s="20">
        <v>2.8239000000000001</v>
      </c>
      <c r="C533" s="9">
        <v>12.04</v>
      </c>
      <c r="D533" s="9">
        <f t="shared" si="7"/>
        <v>13.276173178936929</v>
      </c>
    </row>
    <row r="534" spans="1:4" x14ac:dyDescent="0.25">
      <c r="A534" s="10">
        <v>44593</v>
      </c>
      <c r="B534" s="20">
        <v>2.8453499999999998</v>
      </c>
      <c r="C534" s="9">
        <v>12.14</v>
      </c>
      <c r="D534" s="9">
        <f t="shared" si="7"/>
        <v>13.285525169135608</v>
      </c>
    </row>
    <row r="535" spans="1:4" x14ac:dyDescent="0.25">
      <c r="A535" s="10">
        <v>44621</v>
      </c>
      <c r="B535" s="20">
        <v>2.8755299999999999</v>
      </c>
      <c r="C535" s="9">
        <v>12.94</v>
      </c>
      <c r="D535" s="9">
        <f t="shared" si="7"/>
        <v>14.012386530483075</v>
      </c>
    </row>
    <row r="536" spans="1:4" x14ac:dyDescent="0.25">
      <c r="A536" s="10">
        <v>44652</v>
      </c>
      <c r="B536" s="20">
        <v>2.8876400000000002</v>
      </c>
      <c r="C536" s="9">
        <v>13.97</v>
      </c>
      <c r="D536" s="9">
        <f t="shared" si="7"/>
        <v>15.064304733277002</v>
      </c>
    </row>
    <row r="537" spans="1:4" x14ac:dyDescent="0.25">
      <c r="A537" s="10">
        <v>44682</v>
      </c>
      <c r="B537" s="20">
        <v>2.9135900000000001</v>
      </c>
      <c r="C537" s="9">
        <v>17.670000000000002</v>
      </c>
      <c r="D537" s="9">
        <f t="shared" si="7"/>
        <v>18.884428529751958</v>
      </c>
    </row>
    <row r="538" spans="1:4" x14ac:dyDescent="0.25">
      <c r="A538" s="10">
        <v>44713</v>
      </c>
      <c r="B538" s="20">
        <v>2.9499599999999999</v>
      </c>
      <c r="C538" s="9">
        <v>22.5</v>
      </c>
      <c r="D538" s="9">
        <f t="shared" si="7"/>
        <v>23.749918642964651</v>
      </c>
    </row>
    <row r="539" spans="1:4" x14ac:dyDescent="0.25">
      <c r="A539" s="10">
        <v>44743</v>
      </c>
      <c r="B539" s="20">
        <v>2.94977</v>
      </c>
      <c r="C539" s="9">
        <v>24.55</v>
      </c>
      <c r="D539" s="9">
        <f t="shared" si="7"/>
        <v>25.915469273875591</v>
      </c>
    </row>
    <row r="540" spans="1:4" x14ac:dyDescent="0.25">
      <c r="A540" s="10">
        <v>44774</v>
      </c>
      <c r="B540" s="20">
        <v>2.9520900000000001</v>
      </c>
      <c r="C540" s="9">
        <v>25.34</v>
      </c>
      <c r="D540" s="9">
        <f t="shared" si="7"/>
        <v>26.728387088469525</v>
      </c>
    </row>
    <row r="541" spans="1:4" x14ac:dyDescent="0.25">
      <c r="A541" s="10">
        <v>44805</v>
      </c>
      <c r="B541" s="20">
        <v>2.9634100000000001</v>
      </c>
      <c r="C541" s="9">
        <v>24.5</v>
      </c>
      <c r="D541" s="9">
        <f t="shared" si="7"/>
        <v>25.743647352205738</v>
      </c>
    </row>
    <row r="542" spans="1:4" x14ac:dyDescent="0.25">
      <c r="A542" s="10">
        <v>44835</v>
      </c>
      <c r="B542" s="20">
        <v>2.9786299999999999</v>
      </c>
      <c r="C542" s="9">
        <v>18.61</v>
      </c>
      <c r="D542" s="9">
        <f t="shared" si="7"/>
        <v>19.454745288941563</v>
      </c>
    </row>
    <row r="543" spans="1:4" x14ac:dyDescent="0.25">
      <c r="A543" s="10">
        <v>44866</v>
      </c>
      <c r="B543" s="20">
        <v>2.9864799999999998</v>
      </c>
      <c r="C543" s="9">
        <v>15.55</v>
      </c>
      <c r="D543" s="9">
        <f t="shared" si="7"/>
        <v>16.213117047494041</v>
      </c>
    </row>
    <row r="544" spans="1:4" x14ac:dyDescent="0.25">
      <c r="A544" s="10">
        <v>44896</v>
      </c>
      <c r="B544" s="20">
        <v>2.9881199999999999</v>
      </c>
      <c r="C544" s="9">
        <v>14.68</v>
      </c>
      <c r="D544" s="9">
        <f t="shared" si="7"/>
        <v>15.297616052902828</v>
      </c>
    </row>
    <row r="545" spans="1:5" x14ac:dyDescent="0.25">
      <c r="A545" s="10">
        <v>44927</v>
      </c>
      <c r="B545" s="20">
        <v>3.0035599999999998</v>
      </c>
      <c r="C545" s="9">
        <v>15.25</v>
      </c>
      <c r="D545" s="9">
        <f t="shared" si="7"/>
        <v>15.809905245775015</v>
      </c>
    </row>
    <row r="546" spans="1:5" x14ac:dyDescent="0.25">
      <c r="A546" s="10">
        <v>44958</v>
      </c>
      <c r="B546" s="20">
        <v>3.0150899999999998</v>
      </c>
      <c r="C546" s="9">
        <v>14.98</v>
      </c>
      <c r="D546" s="9">
        <f t="shared" si="7"/>
        <v>15.470603955437484</v>
      </c>
    </row>
    <row r="547" spans="1:5" x14ac:dyDescent="0.25">
      <c r="A547" s="10">
        <v>44986</v>
      </c>
      <c r="B547" s="20">
        <v>3.0174400000000001</v>
      </c>
      <c r="C547" s="9">
        <v>13.76</v>
      </c>
      <c r="D547" s="9">
        <f t="shared" si="7"/>
        <v>14.199580889760856</v>
      </c>
    </row>
    <row r="548" spans="1:5" x14ac:dyDescent="0.25">
      <c r="A548" s="10">
        <v>45017</v>
      </c>
      <c r="B548" s="20">
        <v>3.0303200000000001</v>
      </c>
      <c r="C548" s="9">
        <v>14.4</v>
      </c>
      <c r="D548" s="9">
        <f t="shared" si="7"/>
        <v>14.796865809551466</v>
      </c>
    </row>
    <row r="549" spans="1:5" x14ac:dyDescent="0.25">
      <c r="A549" s="10">
        <v>45047</v>
      </c>
      <c r="B549" s="20">
        <v>3.0336500000000002</v>
      </c>
      <c r="C549" s="9">
        <v>16.7</v>
      </c>
      <c r="D549" s="9">
        <f t="shared" si="7"/>
        <v>17.141417500370839</v>
      </c>
    </row>
    <row r="550" spans="1:5" x14ac:dyDescent="0.25">
      <c r="A550" s="10">
        <v>45078</v>
      </c>
      <c r="B550" s="20">
        <v>3.0400299999999998</v>
      </c>
      <c r="C550" s="9">
        <v>20.11</v>
      </c>
      <c r="D550" s="9">
        <f t="shared" si="7"/>
        <v>20.598231583240956</v>
      </c>
    </row>
    <row r="551" spans="1:5" x14ac:dyDescent="0.25">
      <c r="A551" s="10">
        <v>45108</v>
      </c>
      <c r="B551" s="20">
        <v>3.0462799999999999</v>
      </c>
      <c r="C551" s="9">
        <v>21.98</v>
      </c>
      <c r="D551" s="9">
        <f t="shared" si="7"/>
        <v>22.467440708011083</v>
      </c>
    </row>
    <row r="552" spans="1:5" x14ac:dyDescent="0.25">
      <c r="A552" s="10">
        <v>45139</v>
      </c>
      <c r="B552" s="20">
        <v>3.0618699999999999</v>
      </c>
      <c r="C552" s="9">
        <v>23.23</v>
      </c>
      <c r="D552" s="9">
        <f t="shared" si="7"/>
        <v>23.624259122692997</v>
      </c>
    </row>
    <row r="553" spans="1:5" x14ac:dyDescent="0.25">
      <c r="A553" s="10">
        <v>45170</v>
      </c>
      <c r="B553" s="20">
        <v>3.0728800000000001</v>
      </c>
      <c r="C553" s="9">
        <v>21.86</v>
      </c>
      <c r="D553" s="9">
        <f t="shared" ref="D553:D556" si="8">C553*$B$581/B553</f>
        <v>22.151354742131158</v>
      </c>
    </row>
    <row r="554" spans="1:5" x14ac:dyDescent="0.25">
      <c r="A554" s="10">
        <v>45200</v>
      </c>
      <c r="B554" s="20">
        <v>3.07531</v>
      </c>
      <c r="C554" s="9">
        <v>16.71</v>
      </c>
      <c r="D554" s="9">
        <f t="shared" si="8"/>
        <v>16.919334818278482</v>
      </c>
    </row>
    <row r="555" spans="1:5" x14ac:dyDescent="0.25">
      <c r="A555" s="10">
        <v>45231</v>
      </c>
      <c r="B555" s="20">
        <v>3.0802399999999999</v>
      </c>
      <c r="C555" s="9">
        <v>13.37</v>
      </c>
      <c r="D555" s="9">
        <f t="shared" si="8"/>
        <v>13.51582581876737</v>
      </c>
      <c r="E555" s="8" t="s">
        <v>182</v>
      </c>
    </row>
    <row r="556" spans="1:5" x14ac:dyDescent="0.25">
      <c r="A556" s="10">
        <v>45261</v>
      </c>
      <c r="B556" s="20">
        <v>3.0874199999999998</v>
      </c>
      <c r="C556" s="9">
        <v>12.94</v>
      </c>
      <c r="D556" s="9">
        <f t="shared" si="8"/>
        <v>13.050714784512635</v>
      </c>
      <c r="E556" s="8" t="s">
        <v>183</v>
      </c>
    </row>
    <row r="557" spans="1:5" x14ac:dyDescent="0.25">
      <c r="A557" s="10">
        <v>45292</v>
      </c>
      <c r="B557" s="20">
        <v>3.0968499999999999</v>
      </c>
      <c r="C557" s="9">
        <v>11.82</v>
      </c>
      <c r="D557" s="9">
        <f t="shared" ref="D557:D568" si="9">C557*$B$581/B557</f>
        <v>11.884831851720296</v>
      </c>
      <c r="E557">
        <f t="shared" ref="E545:E580" si="10">IF($A557&gt;=DATE(YEAR($C$1),MONTH($C$1)-2,1),1,0)</f>
        <v>0</v>
      </c>
    </row>
    <row r="558" spans="1:5" x14ac:dyDescent="0.25">
      <c r="A558" s="10">
        <v>45323</v>
      </c>
      <c r="B558" s="20">
        <v>3.1105399999999999</v>
      </c>
      <c r="C558" s="9">
        <v>11.849550000000001</v>
      </c>
      <c r="D558" s="9">
        <f t="shared" si="9"/>
        <v>11.862106056761849</v>
      </c>
      <c r="E558">
        <f t="shared" si="10"/>
        <v>1</v>
      </c>
    </row>
    <row r="559" spans="1:5" x14ac:dyDescent="0.25">
      <c r="A559" s="10">
        <v>45352</v>
      </c>
      <c r="B559" s="20">
        <v>3.1082636296000001</v>
      </c>
      <c r="C559" s="9">
        <v>12.022880000000001</v>
      </c>
      <c r="D559" s="9">
        <f t="shared" si="9"/>
        <v>12.044434137170589</v>
      </c>
      <c r="E559">
        <f t="shared" si="10"/>
        <v>1</v>
      </c>
    </row>
    <row r="560" spans="1:5" x14ac:dyDescent="0.25">
      <c r="A560" s="10">
        <v>45383</v>
      </c>
      <c r="B560" s="20">
        <v>3.113836</v>
      </c>
      <c r="C560" s="9">
        <v>12.249700000000001</v>
      </c>
      <c r="D560" s="9">
        <f t="shared" si="9"/>
        <v>12.249700000000001</v>
      </c>
      <c r="E560">
        <f t="shared" si="10"/>
        <v>1</v>
      </c>
    </row>
    <row r="561" spans="1:5" x14ac:dyDescent="0.25">
      <c r="A561" s="10">
        <v>45413</v>
      </c>
      <c r="B561" s="20">
        <v>3.1197659999999998</v>
      </c>
      <c r="C561" s="9">
        <v>14.200229999999999</v>
      </c>
      <c r="D561" s="9">
        <f t="shared" si="9"/>
        <v>14.173238435921157</v>
      </c>
      <c r="E561">
        <f t="shared" si="10"/>
        <v>1</v>
      </c>
    </row>
    <row r="562" spans="1:5" x14ac:dyDescent="0.25">
      <c r="A562" s="10">
        <v>45444</v>
      </c>
      <c r="B562" s="20">
        <v>3.1256599999999999</v>
      </c>
      <c r="C562" s="9">
        <v>17.252590000000001</v>
      </c>
      <c r="D562" s="9">
        <f t="shared" si="9"/>
        <v>17.187325504130328</v>
      </c>
      <c r="E562">
        <f t="shared" si="10"/>
        <v>1</v>
      </c>
    </row>
    <row r="563" spans="1:5" x14ac:dyDescent="0.25">
      <c r="A563" s="10">
        <v>45474</v>
      </c>
      <c r="B563" s="20">
        <v>3.1313599999999999</v>
      </c>
      <c r="C563" s="9">
        <v>18.694900000000001</v>
      </c>
      <c r="D563" s="9">
        <f t="shared" si="9"/>
        <v>18.590277910045476</v>
      </c>
      <c r="E563">
        <f t="shared" si="10"/>
        <v>1</v>
      </c>
    </row>
    <row r="564" spans="1:5" x14ac:dyDescent="0.25">
      <c r="A564" s="10">
        <v>45505</v>
      </c>
      <c r="B564" s="20">
        <v>3.1373009999999999</v>
      </c>
      <c r="C564" s="9">
        <v>19.289000000000001</v>
      </c>
      <c r="D564" s="9">
        <f t="shared" si="9"/>
        <v>19.144730647139056</v>
      </c>
      <c r="E564">
        <f t="shared" si="10"/>
        <v>1</v>
      </c>
    </row>
    <row r="565" spans="1:5" x14ac:dyDescent="0.25">
      <c r="A565" s="10">
        <v>45536</v>
      </c>
      <c r="B565" s="20">
        <v>3.1433260000000001</v>
      </c>
      <c r="C565" s="9">
        <v>18.180769999999999</v>
      </c>
      <c r="D565" s="9">
        <f t="shared" si="9"/>
        <v>18.010201975143527</v>
      </c>
      <c r="E565">
        <f t="shared" si="10"/>
        <v>1</v>
      </c>
    </row>
    <row r="566" spans="1:5" x14ac:dyDescent="0.25">
      <c r="A566" s="10">
        <v>45566</v>
      </c>
      <c r="B566" s="20">
        <v>3.1498010000000001</v>
      </c>
      <c r="C566" s="9">
        <v>13.98587</v>
      </c>
      <c r="D566" s="9">
        <f t="shared" si="9"/>
        <v>13.82617679571503</v>
      </c>
      <c r="E566">
        <f t="shared" si="10"/>
        <v>1</v>
      </c>
    </row>
    <row r="567" spans="1:5" x14ac:dyDescent="0.25">
      <c r="A567" s="10">
        <v>45597</v>
      </c>
      <c r="B567" s="20">
        <v>3.1557179999999998</v>
      </c>
      <c r="C567" s="9">
        <v>11.56663</v>
      </c>
      <c r="D567" s="9">
        <f t="shared" si="9"/>
        <v>11.413120213111565</v>
      </c>
      <c r="E567">
        <f t="shared" si="10"/>
        <v>1</v>
      </c>
    </row>
    <row r="568" spans="1:5" x14ac:dyDescent="0.25">
      <c r="A568" s="10">
        <v>45627</v>
      </c>
      <c r="B568" s="20">
        <v>3.1614439999999999</v>
      </c>
      <c r="C568" s="9">
        <v>11.20168</v>
      </c>
      <c r="D568" s="9">
        <f t="shared" si="9"/>
        <v>11.03299455706949</v>
      </c>
      <c r="E568">
        <f t="shared" si="10"/>
        <v>1</v>
      </c>
    </row>
    <row r="569" spans="1:5" x14ac:dyDescent="0.25">
      <c r="A569" s="10">
        <v>45658</v>
      </c>
      <c r="B569" s="20">
        <v>3.1672500000000001</v>
      </c>
      <c r="C569" s="9">
        <v>10.85431</v>
      </c>
      <c r="D569" s="9">
        <f t="shared" ref="D569:D580" si="11">C569*$B$581/B569</f>
        <v>10.671257789299865</v>
      </c>
      <c r="E569">
        <f t="shared" si="10"/>
        <v>1</v>
      </c>
    </row>
    <row r="570" spans="1:5" x14ac:dyDescent="0.25">
      <c r="A570" s="10">
        <v>45689</v>
      </c>
      <c r="B570" s="20">
        <v>3.17239</v>
      </c>
      <c r="C570" s="9">
        <v>10.6014</v>
      </c>
      <c r="D570" s="9">
        <f t="shared" si="11"/>
        <v>10.40572595752729</v>
      </c>
      <c r="E570">
        <f t="shared" si="10"/>
        <v>1</v>
      </c>
    </row>
    <row r="571" spans="1:5" x14ac:dyDescent="0.25">
      <c r="A571" s="10">
        <v>45717</v>
      </c>
      <c r="B571" s="20">
        <v>3.1771340000000001</v>
      </c>
      <c r="C571" s="9">
        <v>11.124890000000001</v>
      </c>
      <c r="D571" s="9">
        <f t="shared" si="11"/>
        <v>10.903248958980011</v>
      </c>
      <c r="E571">
        <f t="shared" si="10"/>
        <v>1</v>
      </c>
    </row>
    <row r="572" spans="1:5" x14ac:dyDescent="0.25">
      <c r="A572" s="10">
        <v>45748</v>
      </c>
      <c r="B572" s="20">
        <v>3.1805219999999998</v>
      </c>
      <c r="C572" s="9">
        <v>11.6683</v>
      </c>
      <c r="D572" s="9">
        <f t="shared" si="11"/>
        <v>11.423650771414254</v>
      </c>
      <c r="E572">
        <f t="shared" si="10"/>
        <v>1</v>
      </c>
    </row>
    <row r="573" spans="1:5" x14ac:dyDescent="0.25">
      <c r="A573" s="10">
        <v>45778</v>
      </c>
      <c r="B573" s="20">
        <v>3.1851980000000002</v>
      </c>
      <c r="C573" s="9">
        <v>13.831329999999999</v>
      </c>
      <c r="D573" s="9">
        <f t="shared" si="11"/>
        <v>13.521449304526751</v>
      </c>
      <c r="E573">
        <f t="shared" si="10"/>
        <v>1</v>
      </c>
    </row>
    <row r="574" spans="1:5" x14ac:dyDescent="0.25">
      <c r="A574" s="10">
        <v>45809</v>
      </c>
      <c r="B574" s="20">
        <v>3.1902010000000001</v>
      </c>
      <c r="C574" s="9">
        <v>17.17201</v>
      </c>
      <c r="D574" s="9">
        <f t="shared" si="11"/>
        <v>16.760957359852874</v>
      </c>
      <c r="E574">
        <f t="shared" si="10"/>
        <v>1</v>
      </c>
    </row>
    <row r="575" spans="1:5" x14ac:dyDescent="0.25">
      <c r="A575" s="10">
        <v>45839</v>
      </c>
      <c r="B575" s="20">
        <v>3.1955930000000001</v>
      </c>
      <c r="C575" s="9">
        <v>18.85051</v>
      </c>
      <c r="D575" s="9">
        <f t="shared" si="11"/>
        <v>18.368232955936502</v>
      </c>
      <c r="E575">
        <f t="shared" si="10"/>
        <v>1</v>
      </c>
    </row>
    <row r="576" spans="1:5" x14ac:dyDescent="0.25">
      <c r="A576" s="10">
        <v>45870</v>
      </c>
      <c r="B576" s="20">
        <v>3.2012019999999999</v>
      </c>
      <c r="C576" s="9">
        <v>19.58971</v>
      </c>
      <c r="D576" s="9">
        <f t="shared" si="11"/>
        <v>19.055075008562412</v>
      </c>
      <c r="E576">
        <f t="shared" si="10"/>
        <v>1</v>
      </c>
    </row>
    <row r="577" spans="1:5" x14ac:dyDescent="0.25">
      <c r="A577" s="10">
        <v>45901</v>
      </c>
      <c r="B577" s="20">
        <v>3.20709</v>
      </c>
      <c r="C577" s="9">
        <v>18.562760000000001</v>
      </c>
      <c r="D577" s="9">
        <f t="shared" si="11"/>
        <v>18.023002269147423</v>
      </c>
      <c r="E577">
        <f t="shared" si="10"/>
        <v>1</v>
      </c>
    </row>
    <row r="578" spans="1:5" x14ac:dyDescent="0.25">
      <c r="A578" s="10">
        <v>45931</v>
      </c>
      <c r="B578" s="20">
        <v>3.2142249999999999</v>
      </c>
      <c r="C578" s="9">
        <v>14.29949</v>
      </c>
      <c r="D578" s="9">
        <f t="shared" si="11"/>
        <v>13.852877985716621</v>
      </c>
      <c r="E578">
        <f t="shared" si="10"/>
        <v>1</v>
      </c>
    </row>
    <row r="579" spans="1:5" x14ac:dyDescent="0.25">
      <c r="A579" s="10">
        <v>45962</v>
      </c>
      <c r="B579" s="20">
        <v>3.219948</v>
      </c>
      <c r="C579" s="9">
        <v>11.83661</v>
      </c>
      <c r="D579" s="9">
        <f t="shared" si="11"/>
        <v>11.44653961367078</v>
      </c>
      <c r="E579">
        <f t="shared" si="10"/>
        <v>1</v>
      </c>
    </row>
    <row r="580" spans="1:5" x14ac:dyDescent="0.25">
      <c r="A580" s="10">
        <v>45992</v>
      </c>
      <c r="B580" s="20">
        <v>3.2252239999999999</v>
      </c>
      <c r="C580" s="9">
        <v>11.4709</v>
      </c>
      <c r="D580" s="9">
        <f t="shared" si="11"/>
        <v>11.074735079609974</v>
      </c>
      <c r="E580">
        <f t="shared" si="10"/>
        <v>1</v>
      </c>
    </row>
    <row r="581" spans="1:5" x14ac:dyDescent="0.25">
      <c r="A581" s="12" t="str">
        <f>"Base CPI ("&amp;TEXT('Notes and Sources'!$G$7,"m/yyyy")&amp;")"</f>
        <v>Base CPI (4/2024)</v>
      </c>
      <c r="B581" s="22">
        <v>3.113836</v>
      </c>
      <c r="C581" s="13"/>
      <c r="D581" s="13"/>
      <c r="E581" s="15"/>
    </row>
    <row r="582" spans="1:5" x14ac:dyDescent="0.25">
      <c r="A582" t="str">
        <f>A1&amp;" "&amp;TEXT(C1,"Mmmm yyyy")</f>
        <v>EIA Short-Term Energy Outlook, April 2024</v>
      </c>
    </row>
    <row r="583" spans="1:5" x14ac:dyDescent="0.25">
      <c r="A583" t="s">
        <v>184</v>
      </c>
    </row>
    <row r="584" spans="1:5" x14ac:dyDescent="0.25">
      <c r="A584" s="29" t="s">
        <v>207</v>
      </c>
      <c r="B584" s="29"/>
      <c r="C584" s="29"/>
      <c r="D584" s="29"/>
      <c r="E584" s="29"/>
    </row>
    <row r="585" spans="1:5" x14ac:dyDescent="0.25">
      <c r="A585" t="str">
        <f>"Real Price ("&amp;TEXT($C$1,"mmm yyyy")&amp;" $)"</f>
        <v>Real Price (Apr 2024 $)</v>
      </c>
    </row>
    <row r="586" spans="1:5" x14ac:dyDescent="0.25">
      <c r="A586" s="14" t="s">
        <v>167</v>
      </c>
    </row>
  </sheetData>
  <mergeCells count="4">
    <mergeCell ref="C39:D39"/>
    <mergeCell ref="A1:B1"/>
    <mergeCell ref="C1:D1"/>
    <mergeCell ref="A584:E584"/>
  </mergeCells>
  <phoneticPr fontId="3" type="noConversion"/>
  <conditionalFormatting sqref="B401:D410 B413:D422 B425:D434 B437:D446 B449:D458 B485:D494 B497:D506 B509:D518 B521:D530 B533:D542 B545:D554 B557:D580">
    <cfRule type="expression" dxfId="42" priority="6" stopIfTrue="1">
      <formula>$E401=1</formula>
    </cfRule>
  </conditionalFormatting>
  <conditionalFormatting sqref="B423:D436 B411:D412">
    <cfRule type="expression" dxfId="41" priority="7" stopIfTrue="1">
      <formula>#REF!=1</formula>
    </cfRule>
  </conditionalFormatting>
  <conditionalFormatting sqref="B430:D433">
    <cfRule type="expression" dxfId="40" priority="13" stopIfTrue="1">
      <formula>#REF!=1</formula>
    </cfRule>
  </conditionalFormatting>
  <conditionalFormatting sqref="B435:D436">
    <cfRule type="expression" dxfId="39" priority="24" stopIfTrue="1">
      <formula>#REF!=1</formula>
    </cfRule>
  </conditionalFormatting>
  <conditionalFormatting sqref="B447:D448">
    <cfRule type="expression" dxfId="38" priority="46" stopIfTrue="1">
      <formula>#REF!=1</formula>
    </cfRule>
  </conditionalFormatting>
  <conditionalFormatting sqref="B459:D460">
    <cfRule type="expression" dxfId="37" priority="73" stopIfTrue="1">
      <formula>#REF!=1</formula>
    </cfRule>
  </conditionalFormatting>
  <conditionalFormatting sqref="B461:D470">
    <cfRule type="expression" dxfId="36" priority="120" stopIfTrue="1">
      <formula>$E473=1</formula>
    </cfRule>
  </conditionalFormatting>
  <conditionalFormatting sqref="B471:D472">
    <cfRule type="expression" dxfId="35" priority="95" stopIfTrue="1">
      <formula>#REF!=1</formula>
    </cfRule>
  </conditionalFormatting>
  <conditionalFormatting sqref="B473:D484">
    <cfRule type="expression" dxfId="34" priority="121" stopIfTrue="1">
      <formula>#REF!=1</formula>
    </cfRule>
  </conditionalFormatting>
  <conditionalFormatting sqref="B495:D496">
    <cfRule type="expression" dxfId="33" priority="149" stopIfTrue="1">
      <formula>#REF!=1</formula>
    </cfRule>
  </conditionalFormatting>
  <conditionalFormatting sqref="B507:D508">
    <cfRule type="expression" dxfId="32" priority="171" stopIfTrue="1">
      <formula>#REF!=1</formula>
    </cfRule>
  </conditionalFormatting>
  <conditionalFormatting sqref="B519:D520">
    <cfRule type="expression" dxfId="31" priority="185" stopIfTrue="1">
      <formula>#REF!=1</formula>
    </cfRule>
  </conditionalFormatting>
  <conditionalFormatting sqref="B531:D532">
    <cfRule type="expression" dxfId="30" priority="209" stopIfTrue="1">
      <formula>#REF!=1</formula>
    </cfRule>
  </conditionalFormatting>
  <conditionalFormatting sqref="B543:D544">
    <cfRule type="expression" dxfId="29" priority="244" stopIfTrue="1">
      <formula>#REF!=1</formula>
    </cfRule>
  </conditionalFormatting>
  <conditionalFormatting sqref="B555:D556">
    <cfRule type="expression" dxfId="28" priority="256" stopIfTrue="1">
      <formula>#REF!=1</formula>
    </cfRule>
  </conditionalFormatting>
  <hyperlinks>
    <hyperlink ref="A3" location="Contents!B4" display="Return to Contents" xr:uid="{00000000-0004-0000-0F00-000000000000}"/>
    <hyperlink ref="A586" location="'Notes and Sources'!A7" display="See Notes and Sources for more information" xr:uid="{00000000-0004-0000-0F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11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189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1960</v>
      </c>
      <c r="B41" s="20">
        <v>0.29599999999999999</v>
      </c>
      <c r="C41" s="9">
        <v>2.6</v>
      </c>
      <c r="D41" s="9">
        <f t="shared" ref="D41:D64" si="0">C41*$B$107/B41</f>
        <v>27.351262162162165</v>
      </c>
    </row>
    <row r="42" spans="1:4" x14ac:dyDescent="0.25">
      <c r="A42" s="11">
        <v>1961</v>
      </c>
      <c r="B42" s="20">
        <v>0.29899999999999999</v>
      </c>
      <c r="C42" s="9">
        <v>2.6</v>
      </c>
      <c r="D42" s="9">
        <f t="shared" ref="D42" si="1">C42*$B$107/B42</f>
        <v>27.076834782608699</v>
      </c>
    </row>
    <row r="43" spans="1:4" x14ac:dyDescent="0.25">
      <c r="A43" s="11">
        <v>1962</v>
      </c>
      <c r="B43" s="20">
        <v>0.30199999999999999</v>
      </c>
      <c r="C43" s="9">
        <v>2.6</v>
      </c>
      <c r="D43" s="9">
        <f t="shared" si="0"/>
        <v>26.80785960264901</v>
      </c>
    </row>
    <row r="44" spans="1:4" x14ac:dyDescent="0.25">
      <c r="A44" s="11">
        <v>1963</v>
      </c>
      <c r="B44" s="20">
        <v>0.30599999999999999</v>
      </c>
      <c r="C44" s="9">
        <v>2.5</v>
      </c>
      <c r="D44" s="9">
        <f t="shared" si="0"/>
        <v>25.439836601307189</v>
      </c>
    </row>
    <row r="45" spans="1:4" x14ac:dyDescent="0.25">
      <c r="A45" s="11">
        <v>1964</v>
      </c>
      <c r="B45" s="20">
        <v>0.31</v>
      </c>
      <c r="C45" s="9">
        <v>2.5</v>
      </c>
      <c r="D45" s="9">
        <f t="shared" si="0"/>
        <v>25.11158064516129</v>
      </c>
    </row>
    <row r="46" spans="1:4" x14ac:dyDescent="0.25">
      <c r="A46" s="11">
        <v>1965</v>
      </c>
      <c r="B46" s="20">
        <v>0.315</v>
      </c>
      <c r="C46" s="9">
        <v>2.4</v>
      </c>
      <c r="D46" s="9">
        <f t="shared" si="0"/>
        <v>23.724464761904759</v>
      </c>
    </row>
    <row r="47" spans="1:4" x14ac:dyDescent="0.25">
      <c r="A47" s="11">
        <v>1966</v>
      </c>
      <c r="B47" s="20">
        <v>0.32400000000000001</v>
      </c>
      <c r="C47" s="9">
        <v>2.2999999999999998</v>
      </c>
      <c r="D47" s="9">
        <f t="shared" si="0"/>
        <v>22.104391358024689</v>
      </c>
    </row>
    <row r="48" spans="1:4" x14ac:dyDescent="0.25">
      <c r="A48" s="11">
        <v>1967</v>
      </c>
      <c r="B48" s="20">
        <v>0.33400000000000002</v>
      </c>
      <c r="C48" s="9">
        <v>2.2999999999999998</v>
      </c>
      <c r="D48" s="9">
        <f t="shared" si="0"/>
        <v>21.442583233532932</v>
      </c>
    </row>
    <row r="49" spans="1:4" x14ac:dyDescent="0.25">
      <c r="A49" s="11">
        <v>1968</v>
      </c>
      <c r="B49" s="20">
        <v>0.34799999999999998</v>
      </c>
      <c r="C49" s="9">
        <v>2.2999999999999998</v>
      </c>
      <c r="D49" s="9">
        <f t="shared" si="0"/>
        <v>20.579950574712644</v>
      </c>
    </row>
    <row r="50" spans="1:4" x14ac:dyDescent="0.25">
      <c r="A50" s="11">
        <v>1969</v>
      </c>
      <c r="B50" s="20">
        <v>0.36699999999999999</v>
      </c>
      <c r="C50" s="9">
        <v>2.2000000000000002</v>
      </c>
      <c r="D50" s="9">
        <f t="shared" si="0"/>
        <v>18.666046866485015</v>
      </c>
    </row>
    <row r="51" spans="1:4" x14ac:dyDescent="0.25">
      <c r="A51" s="11">
        <v>1970</v>
      </c>
      <c r="B51" s="20">
        <v>0.38800000000000001</v>
      </c>
      <c r="C51" s="9">
        <v>2.2000000000000002</v>
      </c>
      <c r="D51" s="9">
        <f t="shared" si="0"/>
        <v>17.655771134020618</v>
      </c>
    </row>
    <row r="52" spans="1:4" x14ac:dyDescent="0.25">
      <c r="A52" s="11">
        <v>1971</v>
      </c>
      <c r="B52" s="20">
        <v>0.40500000000000003</v>
      </c>
      <c r="C52" s="9">
        <v>2.2999999999999998</v>
      </c>
      <c r="D52" s="9">
        <f t="shared" si="0"/>
        <v>17.683513086419751</v>
      </c>
    </row>
    <row r="53" spans="1:4" x14ac:dyDescent="0.25">
      <c r="A53" s="11">
        <v>1972</v>
      </c>
      <c r="B53" s="20">
        <v>0.41799999999999998</v>
      </c>
      <c r="C53" s="9">
        <v>2.4</v>
      </c>
      <c r="D53" s="9">
        <f t="shared" si="0"/>
        <v>17.878484210526317</v>
      </c>
    </row>
    <row r="54" spans="1:4" x14ac:dyDescent="0.25">
      <c r="A54" s="11">
        <v>1973</v>
      </c>
      <c r="B54" s="20">
        <v>0.44400000000000001</v>
      </c>
      <c r="C54" s="9">
        <v>2.5</v>
      </c>
      <c r="D54" s="9">
        <f t="shared" si="0"/>
        <v>17.53286036036036</v>
      </c>
    </row>
    <row r="55" spans="1:4" x14ac:dyDescent="0.25">
      <c r="A55" s="11">
        <v>1974</v>
      </c>
      <c r="B55" s="20">
        <v>0.49299999999999999</v>
      </c>
      <c r="C55" s="9">
        <v>3.1</v>
      </c>
      <c r="D55" s="9">
        <f t="shared" si="0"/>
        <v>19.579901825557808</v>
      </c>
    </row>
    <row r="56" spans="1:4" x14ac:dyDescent="0.25">
      <c r="A56" s="11">
        <v>1975</v>
      </c>
      <c r="B56" s="20">
        <v>0.53825000000000001</v>
      </c>
      <c r="C56" s="9">
        <v>3.5</v>
      </c>
      <c r="D56" s="9">
        <f t="shared" si="0"/>
        <v>20.247888527635858</v>
      </c>
    </row>
    <row r="57" spans="1:4" x14ac:dyDescent="0.25">
      <c r="A57" s="11">
        <v>1976</v>
      </c>
      <c r="B57" s="20">
        <v>0.56933333333000002</v>
      </c>
      <c r="C57" s="9">
        <v>3.7</v>
      </c>
      <c r="D57" s="9">
        <f t="shared" si="0"/>
        <v>20.236287822132532</v>
      </c>
    </row>
    <row r="58" spans="1:4" x14ac:dyDescent="0.25">
      <c r="A58" s="11">
        <v>1977</v>
      </c>
      <c r="B58" s="20">
        <v>0.60616666666999997</v>
      </c>
      <c r="C58" s="9">
        <v>4.0869737195000004</v>
      </c>
      <c r="D58" s="9">
        <f t="shared" si="0"/>
        <v>20.994499695512275</v>
      </c>
    </row>
    <row r="59" spans="1:4" x14ac:dyDescent="0.25">
      <c r="A59" s="11">
        <v>1978</v>
      </c>
      <c r="B59" s="20">
        <v>0.65241666666999998</v>
      </c>
      <c r="C59" s="9">
        <v>4.3026260775000003</v>
      </c>
      <c r="D59" s="9">
        <f t="shared" si="0"/>
        <v>20.535453275651818</v>
      </c>
    </row>
    <row r="60" spans="1:4" x14ac:dyDescent="0.25">
      <c r="A60" s="11">
        <v>1979</v>
      </c>
      <c r="B60" s="20">
        <v>0.72583333333</v>
      </c>
      <c r="C60" s="9">
        <v>4.6354266650999998</v>
      </c>
      <c r="D60" s="9">
        <f t="shared" si="0"/>
        <v>19.886050643234825</v>
      </c>
    </row>
    <row r="61" spans="1:4" x14ac:dyDescent="0.25">
      <c r="A61" s="11">
        <v>1980</v>
      </c>
      <c r="B61" s="20">
        <v>0.82383333332999997</v>
      </c>
      <c r="C61" s="9">
        <v>5.3572139178000002</v>
      </c>
      <c r="D61" s="9">
        <f t="shared" si="0"/>
        <v>20.248616901089434</v>
      </c>
    </row>
    <row r="62" spans="1:4" x14ac:dyDescent="0.25">
      <c r="A62" s="11">
        <v>1981</v>
      </c>
      <c r="B62" s="20">
        <v>0.90933333332999999</v>
      </c>
      <c r="C62" s="9">
        <v>6.2015212975000003</v>
      </c>
      <c r="D62" s="9">
        <f t="shared" si="0"/>
        <v>21.235909388921918</v>
      </c>
    </row>
    <row r="63" spans="1:4" x14ac:dyDescent="0.25">
      <c r="A63" s="11">
        <v>1982</v>
      </c>
      <c r="B63" s="20">
        <v>0.96533333333000004</v>
      </c>
      <c r="C63" s="9">
        <v>6.8406523882999997</v>
      </c>
      <c r="D63" s="9">
        <f t="shared" si="0"/>
        <v>22.065610846251452</v>
      </c>
    </row>
    <row r="64" spans="1:4" x14ac:dyDescent="0.25">
      <c r="A64" s="11">
        <v>1983</v>
      </c>
      <c r="B64" s="20">
        <v>0.99583333333000001</v>
      </c>
      <c r="C64" s="9">
        <v>7.1883668853999998</v>
      </c>
      <c r="D64" s="9">
        <f t="shared" si="0"/>
        <v>22.477049963890863</v>
      </c>
    </row>
    <row r="65" spans="1:4" x14ac:dyDescent="0.25">
      <c r="A65" s="11">
        <v>1984</v>
      </c>
      <c r="B65" s="20">
        <v>1.0393333333000001</v>
      </c>
      <c r="C65" s="9">
        <v>7.5589810956000001</v>
      </c>
      <c r="D65" s="9">
        <f t="shared" ref="D65:D106" si="2">C65*$B$107/B65</f>
        <v>22.646658877056069</v>
      </c>
    </row>
    <row r="66" spans="1:4" x14ac:dyDescent="0.25">
      <c r="A66" s="11">
        <v>1985</v>
      </c>
      <c r="B66" s="20">
        <v>1.0760000000000001</v>
      </c>
      <c r="C66" s="9">
        <v>7.7918994672000004</v>
      </c>
      <c r="D66" s="9">
        <f t="shared" si="2"/>
        <v>22.548974971513179</v>
      </c>
    </row>
    <row r="67" spans="1:4" x14ac:dyDescent="0.25">
      <c r="A67" s="11">
        <v>1986</v>
      </c>
      <c r="B67" s="20">
        <v>1.0969166667000001</v>
      </c>
      <c r="C67" s="9">
        <v>7.4058137809</v>
      </c>
      <c r="D67" s="9">
        <f t="shared" si="2"/>
        <v>21.023009550614688</v>
      </c>
    </row>
    <row r="68" spans="1:4" x14ac:dyDescent="0.25">
      <c r="A68" s="11">
        <v>1987</v>
      </c>
      <c r="B68" s="20">
        <v>1.1361666667000001</v>
      </c>
      <c r="C68" s="9">
        <v>7.4107566952999999</v>
      </c>
      <c r="D68" s="9">
        <f t="shared" si="2"/>
        <v>20.310295717520162</v>
      </c>
    </row>
    <row r="69" spans="1:4" x14ac:dyDescent="0.25">
      <c r="A69" s="11">
        <v>1988</v>
      </c>
      <c r="B69" s="20">
        <v>1.18275</v>
      </c>
      <c r="C69" s="9">
        <v>7.4911297113000002</v>
      </c>
      <c r="D69" s="9">
        <f t="shared" si="2"/>
        <v>19.721961002507335</v>
      </c>
    </row>
    <row r="70" spans="1:4" x14ac:dyDescent="0.25">
      <c r="A70" s="11">
        <v>1989</v>
      </c>
      <c r="B70" s="20">
        <v>1.2394166666999999</v>
      </c>
      <c r="C70" s="9">
        <v>7.6431419713000004</v>
      </c>
      <c r="D70" s="9">
        <f t="shared" si="2"/>
        <v>19.202170878266525</v>
      </c>
    </row>
    <row r="71" spans="1:4" x14ac:dyDescent="0.25">
      <c r="A71" s="11">
        <v>1990</v>
      </c>
      <c r="B71" s="20">
        <v>1.3065833333000001</v>
      </c>
      <c r="C71" s="9">
        <v>7.8491344834000003</v>
      </c>
      <c r="D71" s="9">
        <f t="shared" si="2"/>
        <v>18.705976802507191</v>
      </c>
    </row>
    <row r="72" spans="1:4" x14ac:dyDescent="0.25">
      <c r="A72" s="11">
        <v>1991</v>
      </c>
      <c r="B72" s="20">
        <v>1.3616666666999999</v>
      </c>
      <c r="C72" s="9">
        <v>8.0534852996000001</v>
      </c>
      <c r="D72" s="9">
        <f t="shared" si="2"/>
        <v>18.416572179254381</v>
      </c>
    </row>
    <row r="73" spans="1:4" x14ac:dyDescent="0.25">
      <c r="A73" s="11">
        <v>1992</v>
      </c>
      <c r="B73" s="20">
        <v>1.4030833332999999</v>
      </c>
      <c r="C73" s="9">
        <v>8.2336742423999993</v>
      </c>
      <c r="D73" s="9">
        <f t="shared" si="2"/>
        <v>18.272835732399077</v>
      </c>
    </row>
    <row r="74" spans="1:4" x14ac:dyDescent="0.25">
      <c r="A74" s="11">
        <v>1993</v>
      </c>
      <c r="B74" s="20">
        <v>1.44475</v>
      </c>
      <c r="C74" s="9">
        <v>8.3360960115000005</v>
      </c>
      <c r="D74" s="9">
        <f t="shared" si="2"/>
        <v>17.966593431434585</v>
      </c>
    </row>
    <row r="75" spans="1:4" x14ac:dyDescent="0.25">
      <c r="A75" s="11">
        <v>1994</v>
      </c>
      <c r="B75" s="20">
        <v>1.4822500000000001</v>
      </c>
      <c r="C75" s="9">
        <v>8.4048741943999996</v>
      </c>
      <c r="D75" s="9">
        <f t="shared" si="2"/>
        <v>17.656535565521146</v>
      </c>
    </row>
    <row r="76" spans="1:4" x14ac:dyDescent="0.25">
      <c r="A76" s="11">
        <v>1995</v>
      </c>
      <c r="B76" s="20">
        <v>1.5238333333</v>
      </c>
      <c r="C76" s="9">
        <v>8.4030444212000006</v>
      </c>
      <c r="D76" s="9">
        <f t="shared" si="2"/>
        <v>17.17097379125282</v>
      </c>
    </row>
    <row r="77" spans="1:4" x14ac:dyDescent="0.25">
      <c r="A77" s="11">
        <v>1996</v>
      </c>
      <c r="B77" s="20">
        <v>1.5685833333000001</v>
      </c>
      <c r="C77" s="9">
        <v>8.3597411438000009</v>
      </c>
      <c r="D77" s="9">
        <f t="shared" si="2"/>
        <v>16.595141852923842</v>
      </c>
    </row>
    <row r="78" spans="1:4" x14ac:dyDescent="0.25">
      <c r="A78" s="11">
        <v>1997</v>
      </c>
      <c r="B78" s="20">
        <v>1.6052500000000001</v>
      </c>
      <c r="C78" s="9">
        <v>8.4310266171000006</v>
      </c>
      <c r="D78" s="9">
        <f t="shared" si="2"/>
        <v>16.354358634034696</v>
      </c>
    </row>
    <row r="79" spans="1:4" x14ac:dyDescent="0.25">
      <c r="A79" s="11">
        <v>1998</v>
      </c>
      <c r="B79" s="20">
        <v>1.6300833333</v>
      </c>
      <c r="C79" s="9">
        <v>8.2605004342000008</v>
      </c>
      <c r="D79" s="9">
        <f t="shared" si="2"/>
        <v>15.779465444846526</v>
      </c>
    </row>
    <row r="80" spans="1:4" x14ac:dyDescent="0.25">
      <c r="A80" s="11">
        <v>1999</v>
      </c>
      <c r="B80" s="20">
        <v>1.6658333332999999</v>
      </c>
      <c r="C80" s="9">
        <v>8.1643699903000009</v>
      </c>
      <c r="D80" s="9">
        <f t="shared" si="2"/>
        <v>15.261136084216808</v>
      </c>
    </row>
    <row r="81" spans="1:4" x14ac:dyDescent="0.25">
      <c r="A81" s="11">
        <v>2000</v>
      </c>
      <c r="B81" s="20">
        <v>1.7219166667000001</v>
      </c>
      <c r="C81" s="9">
        <v>8.2355809661000006</v>
      </c>
      <c r="D81" s="9">
        <f t="shared" si="2"/>
        <v>14.892851082220703</v>
      </c>
    </row>
    <row r="82" spans="1:4" x14ac:dyDescent="0.25">
      <c r="A82" s="11">
        <v>2001</v>
      </c>
      <c r="B82" s="20">
        <v>1.7704166667000001</v>
      </c>
      <c r="C82" s="9">
        <v>8.5844156740000006</v>
      </c>
      <c r="D82" s="9">
        <f t="shared" si="2"/>
        <v>15.09840201317704</v>
      </c>
    </row>
    <row r="83" spans="1:4" x14ac:dyDescent="0.25">
      <c r="A83" s="11">
        <v>2002</v>
      </c>
      <c r="B83" s="20">
        <v>1.7986666667</v>
      </c>
      <c r="C83" s="9">
        <v>8.4456714849000001</v>
      </c>
      <c r="D83" s="9">
        <f t="shared" si="2"/>
        <v>14.621072598240016</v>
      </c>
    </row>
    <row r="84" spans="1:4" x14ac:dyDescent="0.25">
      <c r="A84" s="11">
        <v>2003</v>
      </c>
      <c r="B84" s="20">
        <v>1.84</v>
      </c>
      <c r="C84" s="9">
        <v>8.7199791537000007</v>
      </c>
      <c r="D84" s="9">
        <f t="shared" si="2"/>
        <v>14.756839678282931</v>
      </c>
    </row>
    <row r="85" spans="1:4" x14ac:dyDescent="0.25">
      <c r="A85" s="11">
        <v>2004</v>
      </c>
      <c r="B85" s="20">
        <v>1.8890833332999999</v>
      </c>
      <c r="C85" s="9">
        <v>8.9459578119999996</v>
      </c>
      <c r="D85" s="9">
        <f t="shared" si="2"/>
        <v>14.745906122005398</v>
      </c>
    </row>
    <row r="86" spans="1:4" x14ac:dyDescent="0.25">
      <c r="A86" s="11">
        <v>2005</v>
      </c>
      <c r="B86" s="20">
        <v>1.9526666667000001</v>
      </c>
      <c r="C86" s="9">
        <v>9.4275651531999998</v>
      </c>
      <c r="D86" s="9">
        <f t="shared" si="2"/>
        <v>15.033744502839816</v>
      </c>
    </row>
    <row r="87" spans="1:4" x14ac:dyDescent="0.25">
      <c r="A87" s="11">
        <v>2006</v>
      </c>
      <c r="B87" s="20">
        <v>2.0155833332999999</v>
      </c>
      <c r="C87" s="9">
        <v>10.402749838</v>
      </c>
      <c r="D87" s="9">
        <f t="shared" si="2"/>
        <v>16.071008531075837</v>
      </c>
    </row>
    <row r="88" spans="1:4" x14ac:dyDescent="0.25">
      <c r="A88" s="11">
        <v>2007</v>
      </c>
      <c r="B88" s="20">
        <v>2.0734416667</v>
      </c>
      <c r="C88" s="9">
        <v>10.651059168</v>
      </c>
      <c r="D88" s="9">
        <f t="shared" si="2"/>
        <v>15.995459147994003</v>
      </c>
    </row>
    <row r="89" spans="1:4" x14ac:dyDescent="0.25">
      <c r="A89" s="11">
        <v>2008</v>
      </c>
      <c r="B89" s="20">
        <v>2.1525425</v>
      </c>
      <c r="C89" s="9">
        <v>11.26296361</v>
      </c>
      <c r="D89" s="9">
        <f t="shared" si="2"/>
        <v>16.29283582345434</v>
      </c>
    </row>
    <row r="90" spans="1:4" x14ac:dyDescent="0.25">
      <c r="A90" s="11">
        <v>2009</v>
      </c>
      <c r="B90" s="20">
        <v>2.1456466666999998</v>
      </c>
      <c r="C90" s="9">
        <v>11.507838975</v>
      </c>
      <c r="D90" s="9">
        <f t="shared" si="2"/>
        <v>16.700570433467497</v>
      </c>
    </row>
    <row r="91" spans="1:4" x14ac:dyDescent="0.25">
      <c r="A91" s="11">
        <v>2010</v>
      </c>
      <c r="B91" s="20">
        <v>2.1807616667</v>
      </c>
      <c r="C91" s="9">
        <v>11.536084188</v>
      </c>
      <c r="D91" s="9">
        <f t="shared" si="2"/>
        <v>16.471985358208684</v>
      </c>
    </row>
    <row r="92" spans="1:4" x14ac:dyDescent="0.25">
      <c r="A92" s="11">
        <v>2011</v>
      </c>
      <c r="B92" s="20">
        <v>2.2492299999999998</v>
      </c>
      <c r="C92" s="9">
        <v>11.716863537</v>
      </c>
      <c r="D92" s="9">
        <f t="shared" si="2"/>
        <v>16.220836236666742</v>
      </c>
    </row>
    <row r="93" spans="1:4" x14ac:dyDescent="0.25">
      <c r="A93" s="11">
        <v>2012</v>
      </c>
      <c r="B93" s="20">
        <v>2.2958608332999999</v>
      </c>
      <c r="C93" s="9">
        <v>11.878472863000001</v>
      </c>
      <c r="D93" s="9">
        <f>C93*$B$107/B93</f>
        <v>16.110565540101838</v>
      </c>
    </row>
    <row r="94" spans="1:4" x14ac:dyDescent="0.25">
      <c r="A94" s="11">
        <v>2013</v>
      </c>
      <c r="B94" s="20">
        <v>2.3295175000000001</v>
      </c>
      <c r="C94" s="9">
        <v>12.126361611</v>
      </c>
      <c r="D94" s="9">
        <f>C94*$B$107/B94</f>
        <v>16.209151179739923</v>
      </c>
    </row>
    <row r="95" spans="1:4" x14ac:dyDescent="0.25">
      <c r="A95" s="11">
        <v>2014</v>
      </c>
      <c r="B95" s="20">
        <v>2.3671500000000001</v>
      </c>
      <c r="C95" s="9">
        <v>12.517944941</v>
      </c>
      <c r="D95" s="9">
        <f>C95*$B$107/B95</f>
        <v>16.466564266440098</v>
      </c>
    </row>
    <row r="96" spans="1:4" x14ac:dyDescent="0.25">
      <c r="A96" s="11">
        <v>2015</v>
      </c>
      <c r="B96" s="20">
        <v>2.3700174999999999</v>
      </c>
      <c r="C96" s="9">
        <v>12.651297210999999</v>
      </c>
      <c r="D96" s="9">
        <f t="shared" ref="D96" si="3">C96*$B$107/B96</f>
        <v>16.621845493677323</v>
      </c>
    </row>
    <row r="97" spans="1:5" x14ac:dyDescent="0.25">
      <c r="A97" s="11">
        <v>2016</v>
      </c>
      <c r="B97" s="20">
        <v>2.4000541666999999</v>
      </c>
      <c r="C97" s="9">
        <v>12.548915124000001</v>
      </c>
      <c r="D97" s="9">
        <f t="shared" ref="D97" si="4">C97*$B$107/B97</f>
        <v>16.280992411010018</v>
      </c>
    </row>
    <row r="98" spans="1:5" x14ac:dyDescent="0.25">
      <c r="A98" s="11">
        <v>2017</v>
      </c>
      <c r="B98" s="20">
        <v>2.4512100000000001</v>
      </c>
      <c r="C98" s="9">
        <v>12.887100192</v>
      </c>
      <c r="D98" s="9">
        <f t="shared" si="2"/>
        <v>16.370819519117706</v>
      </c>
    </row>
    <row r="99" spans="1:5" x14ac:dyDescent="0.25">
      <c r="A99" s="11">
        <v>2018</v>
      </c>
      <c r="B99" s="20">
        <v>2.5109949999999999</v>
      </c>
      <c r="C99" s="9">
        <v>12.86927803</v>
      </c>
      <c r="D99" s="9">
        <f t="shared" si="2"/>
        <v>15.958941066717809</v>
      </c>
    </row>
    <row r="100" spans="1:5" x14ac:dyDescent="0.25">
      <c r="A100" s="11">
        <v>2019</v>
      </c>
      <c r="B100" s="20">
        <v>2.5565258332999998</v>
      </c>
      <c r="C100" s="9">
        <v>13.014351142000001</v>
      </c>
      <c r="D100" s="9">
        <f t="shared" ref="D100:D101" si="5">C100*$B$107/B100</f>
        <v>15.851416236342523</v>
      </c>
    </row>
    <row r="101" spans="1:5" x14ac:dyDescent="0.25">
      <c r="A101" s="11">
        <v>2020</v>
      </c>
      <c r="B101" s="20">
        <v>2.5884616667000002</v>
      </c>
      <c r="C101" s="9">
        <v>13.155760722</v>
      </c>
      <c r="D101" s="9">
        <f t="shared" si="5"/>
        <v>15.825956347182551</v>
      </c>
    </row>
    <row r="102" spans="1:5" x14ac:dyDescent="0.25">
      <c r="A102" s="11">
        <v>2021</v>
      </c>
      <c r="B102" s="20">
        <v>2.7096583333000002</v>
      </c>
      <c r="C102" s="9">
        <v>13.657926442000001</v>
      </c>
      <c r="D102" s="9">
        <f t="shared" ref="D102" si="6">C102*$B$107/B102</f>
        <v>15.695168102119155</v>
      </c>
    </row>
    <row r="103" spans="1:5" x14ac:dyDescent="0.25">
      <c r="A103" s="11">
        <v>2022</v>
      </c>
      <c r="B103" s="20">
        <v>2.9262058333000001</v>
      </c>
      <c r="C103" s="9">
        <v>15.038708516</v>
      </c>
      <c r="D103" s="9">
        <f t="shared" ref="D103:D104" si="7">C103*$B$107/B103</f>
        <v>16.003000006946699</v>
      </c>
      <c r="E103" s="8" t="s">
        <v>182</v>
      </c>
    </row>
    <row r="104" spans="1:5" x14ac:dyDescent="0.25">
      <c r="A104" s="11">
        <v>2023</v>
      </c>
      <c r="B104" s="20">
        <v>3.0470074999999999</v>
      </c>
      <c r="C104" s="9">
        <v>15.981897768</v>
      </c>
      <c r="D104" s="9">
        <f t="shared" si="7"/>
        <v>16.332420782790344</v>
      </c>
      <c r="E104" s="8" t="s">
        <v>183</v>
      </c>
    </row>
    <row r="105" spans="1:5" x14ac:dyDescent="0.25">
      <c r="A105" s="11">
        <v>2024</v>
      </c>
      <c r="B105" s="21">
        <v>3.1294888025000001</v>
      </c>
      <c r="C105" s="16">
        <v>15.855904972999999</v>
      </c>
      <c r="D105" s="16">
        <f t="shared" ref="D105" si="8">C105*$B$107/B105</f>
        <v>15.776598298758868</v>
      </c>
      <c r="E105" s="11">
        <v>1</v>
      </c>
    </row>
    <row r="106" spans="1:5" x14ac:dyDescent="0.25">
      <c r="A106" s="11">
        <v>2025</v>
      </c>
      <c r="B106" s="21">
        <v>3.1946647499999998</v>
      </c>
      <c r="C106" s="16">
        <v>16.198117991</v>
      </c>
      <c r="D106" s="16">
        <f t="shared" si="2"/>
        <v>15.788286684110902</v>
      </c>
      <c r="E106" s="11">
        <v>1</v>
      </c>
    </row>
    <row r="107" spans="1:5" x14ac:dyDescent="0.25">
      <c r="A107" s="12" t="str">
        <f>"Base CPI ("&amp;TEXT('Notes and Sources'!$G$7,"m/yyyy")&amp;")"</f>
        <v>Base CPI (4/2024)</v>
      </c>
      <c r="B107" s="22">
        <v>3.113836</v>
      </c>
      <c r="C107" s="13"/>
      <c r="D107" s="13"/>
      <c r="E107" s="15"/>
    </row>
    <row r="108" spans="1:5" x14ac:dyDescent="0.25">
      <c r="A108" s="34" t="str">
        <f>A1&amp;" "&amp;TEXT(C1,"Mmmm yyyy")</f>
        <v>EIA Short-Term Energy Outlook, April 2024</v>
      </c>
      <c r="B108" s="34"/>
      <c r="C108" s="34"/>
      <c r="D108" s="34"/>
      <c r="E108" s="34"/>
    </row>
    <row r="109" spans="1:5" x14ac:dyDescent="0.25">
      <c r="A109" s="29" t="s">
        <v>184</v>
      </c>
      <c r="B109" s="29"/>
      <c r="C109" s="29"/>
      <c r="D109" s="29"/>
      <c r="E109" s="29"/>
    </row>
    <row r="110" spans="1:5" x14ac:dyDescent="0.25">
      <c r="A110" t="str">
        <f>"Real Price ("&amp;TEXT($C$1,"mmm yyyy")&amp;" $)"</f>
        <v>Real Price (Apr 2024 $)</v>
      </c>
    </row>
    <row r="111" spans="1:5" x14ac:dyDescent="0.25">
      <c r="A111" s="30" t="s">
        <v>167</v>
      </c>
      <c r="B111" s="30"/>
      <c r="C111" s="30"/>
      <c r="D111" s="30"/>
      <c r="E111" s="30"/>
    </row>
  </sheetData>
  <mergeCells count="6">
    <mergeCell ref="A111:E111"/>
    <mergeCell ref="C39:D39"/>
    <mergeCell ref="C1:D1"/>
    <mergeCell ref="A1:B1"/>
    <mergeCell ref="A108:E108"/>
    <mergeCell ref="A109:E109"/>
  </mergeCells>
  <phoneticPr fontId="3" type="noConversion"/>
  <hyperlinks>
    <hyperlink ref="A3" location="Contents!B4" display="Return to Contents" xr:uid="{00000000-0004-0000-1000-000000000000}"/>
    <hyperlink ref="A111" location="'Notes and Sources'!A7" display="See Notes and Sources for more information" xr:uid="{00000000-0004-0000-10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4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190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23</v>
      </c>
      <c r="B41" s="20">
        <v>0.55900000000000005</v>
      </c>
      <c r="C41" s="9"/>
      <c r="D41" s="9"/>
    </row>
    <row r="42" spans="1:4" x14ac:dyDescent="0.25">
      <c r="A42" s="11" t="s">
        <v>24</v>
      </c>
      <c r="B42" s="20">
        <v>0.56399999999999995</v>
      </c>
      <c r="C42" s="9"/>
      <c r="D42" s="9"/>
    </row>
    <row r="43" spans="1:4" x14ac:dyDescent="0.25">
      <c r="A43" s="11" t="s">
        <v>25</v>
      </c>
      <c r="B43" s="20">
        <v>0.57299999999999995</v>
      </c>
      <c r="C43" s="9">
        <v>3.7977784568000001</v>
      </c>
      <c r="D43" s="9">
        <f t="shared" ref="D43:D74" si="0">C43*$B$241/B43</f>
        <v>20.638148828635753</v>
      </c>
    </row>
    <row r="44" spans="1:4" x14ac:dyDescent="0.25">
      <c r="A44" s="11" t="s">
        <v>26</v>
      </c>
      <c r="B44" s="20">
        <v>0.58133333333000003</v>
      </c>
      <c r="C44" s="9">
        <v>3.7535677990999998</v>
      </c>
      <c r="D44" s="9">
        <f t="shared" si="0"/>
        <v>20.1054951972684</v>
      </c>
    </row>
    <row r="45" spans="1:4" x14ac:dyDescent="0.25">
      <c r="A45" s="11" t="s">
        <v>27</v>
      </c>
      <c r="B45" s="20">
        <v>0.59199999999999997</v>
      </c>
      <c r="C45" s="9">
        <v>3.7490918598</v>
      </c>
      <c r="D45" s="9">
        <f t="shared" si="0"/>
        <v>19.719691216811139</v>
      </c>
    </row>
    <row r="46" spans="1:4" x14ac:dyDescent="0.25">
      <c r="A46" s="11" t="s">
        <v>28</v>
      </c>
      <c r="B46" s="20">
        <v>0.60233333333000005</v>
      </c>
      <c r="C46" s="9">
        <v>4.1669669743000002</v>
      </c>
      <c r="D46" s="9">
        <f t="shared" si="0"/>
        <v>21.541646555824382</v>
      </c>
    </row>
    <row r="47" spans="1:4" x14ac:dyDescent="0.25">
      <c r="A47" s="11" t="s">
        <v>29</v>
      </c>
      <c r="B47" s="20">
        <v>0.61066666667000002</v>
      </c>
      <c r="C47" s="9">
        <v>4.3007234702000003</v>
      </c>
      <c r="D47" s="9">
        <f t="shared" si="0"/>
        <v>21.929717632337208</v>
      </c>
    </row>
    <row r="48" spans="1:4" x14ac:dyDescent="0.25">
      <c r="A48" s="11" t="s">
        <v>30</v>
      </c>
      <c r="B48" s="20">
        <v>0.61966666667000003</v>
      </c>
      <c r="C48" s="9">
        <v>4.1588418227000004</v>
      </c>
      <c r="D48" s="9">
        <f t="shared" si="0"/>
        <v>20.898253984549569</v>
      </c>
    </row>
    <row r="49" spans="1:4" x14ac:dyDescent="0.25">
      <c r="A49" s="11" t="s">
        <v>31</v>
      </c>
      <c r="B49" s="20">
        <v>0.63033333332999997</v>
      </c>
      <c r="C49" s="9">
        <v>3.9621146957</v>
      </c>
      <c r="D49" s="9">
        <f t="shared" si="0"/>
        <v>19.572779548913193</v>
      </c>
    </row>
    <row r="50" spans="1:4" x14ac:dyDescent="0.25">
      <c r="A50" s="11" t="s">
        <v>32</v>
      </c>
      <c r="B50" s="20">
        <v>0.64466666667000005</v>
      </c>
      <c r="C50" s="9">
        <v>4.4333577052999997</v>
      </c>
      <c r="D50" s="9">
        <f t="shared" si="0"/>
        <v>21.413777906260314</v>
      </c>
    </row>
    <row r="51" spans="1:4" x14ac:dyDescent="0.25">
      <c r="A51" s="11" t="s">
        <v>33</v>
      </c>
      <c r="B51" s="20">
        <v>0.65966666666999996</v>
      </c>
      <c r="C51" s="9">
        <v>4.5</v>
      </c>
      <c r="D51" s="9">
        <f t="shared" si="0"/>
        <v>21.241427993828999</v>
      </c>
    </row>
    <row r="52" spans="1:4" x14ac:dyDescent="0.25">
      <c r="A52" s="11" t="s">
        <v>34</v>
      </c>
      <c r="B52" s="20">
        <v>0.67500000000000004</v>
      </c>
      <c r="C52" s="9">
        <v>4.3594506584000001</v>
      </c>
      <c r="D52" s="9">
        <f t="shared" si="0"/>
        <v>20.110539852369808</v>
      </c>
    </row>
    <row r="53" spans="1:4" x14ac:dyDescent="0.25">
      <c r="A53" s="11" t="s">
        <v>35</v>
      </c>
      <c r="B53" s="20">
        <v>0.69199999999999995</v>
      </c>
      <c r="C53" s="9">
        <v>4.1601882340999996</v>
      </c>
      <c r="D53" s="9">
        <f t="shared" si="0"/>
        <v>18.719861112885848</v>
      </c>
    </row>
    <row r="54" spans="1:4" x14ac:dyDescent="0.25">
      <c r="A54" s="11" t="s">
        <v>36</v>
      </c>
      <c r="B54" s="20">
        <v>0.71399999999999997</v>
      </c>
      <c r="C54" s="9">
        <v>4.6992804320000001</v>
      </c>
      <c r="D54" s="9">
        <f t="shared" si="0"/>
        <v>20.494101657222902</v>
      </c>
    </row>
    <row r="55" spans="1:4" x14ac:dyDescent="0.25">
      <c r="A55" s="11" t="s">
        <v>37</v>
      </c>
      <c r="B55" s="20">
        <v>0.73699999999999999</v>
      </c>
      <c r="C55" s="9">
        <v>4.9326037450999998</v>
      </c>
      <c r="D55" s="9">
        <f t="shared" si="0"/>
        <v>20.84032444399892</v>
      </c>
    </row>
    <row r="56" spans="1:4" x14ac:dyDescent="0.25">
      <c r="A56" s="11" t="s">
        <v>38</v>
      </c>
      <c r="B56" s="20">
        <v>0.76033333332999997</v>
      </c>
      <c r="C56" s="9">
        <v>4.8260045026</v>
      </c>
      <c r="D56" s="9">
        <f t="shared" si="0"/>
        <v>19.764208535410596</v>
      </c>
    </row>
    <row r="57" spans="1:4" x14ac:dyDescent="0.25">
      <c r="A57" s="11" t="s">
        <v>39</v>
      </c>
      <c r="B57" s="20">
        <v>0.79033333333</v>
      </c>
      <c r="C57" s="9">
        <v>4.7633967681999998</v>
      </c>
      <c r="D57" s="9">
        <f t="shared" si="0"/>
        <v>18.767317173134593</v>
      </c>
    </row>
    <row r="58" spans="1:4" x14ac:dyDescent="0.25">
      <c r="A58" s="11" t="s">
        <v>40</v>
      </c>
      <c r="B58" s="20">
        <v>0.81699999999999995</v>
      </c>
      <c r="C58" s="9">
        <v>5.3661269745000002</v>
      </c>
      <c r="D58" s="9">
        <f t="shared" si="0"/>
        <v>20.45194535345065</v>
      </c>
    </row>
    <row r="59" spans="1:4" x14ac:dyDescent="0.25">
      <c r="A59" s="11" t="s">
        <v>41</v>
      </c>
      <c r="B59" s="20">
        <v>0.83233333333000004</v>
      </c>
      <c r="C59" s="9">
        <v>5.7</v>
      </c>
      <c r="D59" s="9">
        <f t="shared" si="0"/>
        <v>21.324227312860732</v>
      </c>
    </row>
    <row r="60" spans="1:4" x14ac:dyDescent="0.25">
      <c r="A60" s="11" t="s">
        <v>42</v>
      </c>
      <c r="B60" s="20">
        <v>0.85566666667000002</v>
      </c>
      <c r="C60" s="9">
        <v>5.5959105535999996</v>
      </c>
      <c r="D60" s="9">
        <f t="shared" si="0"/>
        <v>20.363943593118499</v>
      </c>
    </row>
    <row r="61" spans="1:4" x14ac:dyDescent="0.25">
      <c r="A61" s="11" t="s">
        <v>43</v>
      </c>
      <c r="B61" s="20">
        <v>0.87933333332999997</v>
      </c>
      <c r="C61" s="9">
        <v>5.5499196018000001</v>
      </c>
      <c r="D61" s="9">
        <f t="shared" si="0"/>
        <v>19.653001652679318</v>
      </c>
    </row>
    <row r="62" spans="1:4" x14ac:dyDescent="0.25">
      <c r="A62" s="11" t="s">
        <v>44</v>
      </c>
      <c r="B62" s="20">
        <v>0.89766666666999995</v>
      </c>
      <c r="C62" s="9">
        <v>6.2740001669999996</v>
      </c>
      <c r="D62" s="9">
        <f t="shared" si="0"/>
        <v>21.763320739626515</v>
      </c>
    </row>
    <row r="63" spans="1:4" x14ac:dyDescent="0.25">
      <c r="A63" s="11" t="s">
        <v>45</v>
      </c>
      <c r="B63" s="20">
        <v>0.92266666666999997</v>
      </c>
      <c r="C63" s="9">
        <v>6.6</v>
      </c>
      <c r="D63" s="9">
        <f t="shared" si="0"/>
        <v>22.273826878532251</v>
      </c>
    </row>
    <row r="64" spans="1:4" x14ac:dyDescent="0.25">
      <c r="A64" s="11" t="s">
        <v>46</v>
      </c>
      <c r="B64" s="20">
        <v>0.93766666666999998</v>
      </c>
      <c r="C64" s="9">
        <v>6.4260456452000003</v>
      </c>
      <c r="D64" s="9">
        <f t="shared" si="0"/>
        <v>21.339835336931237</v>
      </c>
    </row>
    <row r="65" spans="1:4" x14ac:dyDescent="0.25">
      <c r="A65" s="11" t="s">
        <v>47</v>
      </c>
      <c r="B65" s="20">
        <v>0.94599999999999995</v>
      </c>
      <c r="C65" s="9">
        <v>6.3846853220000002</v>
      </c>
      <c r="D65" s="9">
        <f t="shared" si="0"/>
        <v>21.015711421052</v>
      </c>
    </row>
    <row r="66" spans="1:4" x14ac:dyDescent="0.25">
      <c r="A66" s="11" t="s">
        <v>48</v>
      </c>
      <c r="B66" s="20">
        <v>0.95966666667</v>
      </c>
      <c r="C66" s="9">
        <v>6.8989433961</v>
      </c>
      <c r="D66" s="9">
        <f t="shared" si="0"/>
        <v>22.385041655432953</v>
      </c>
    </row>
    <row r="67" spans="1:4" x14ac:dyDescent="0.25">
      <c r="A67" s="11" t="s">
        <v>49</v>
      </c>
      <c r="B67" s="20">
        <v>0.97633333333000005</v>
      </c>
      <c r="C67" s="9">
        <v>7.2</v>
      </c>
      <c r="D67" s="9">
        <f t="shared" si="0"/>
        <v>22.963078730020356</v>
      </c>
    </row>
    <row r="68" spans="1:4" x14ac:dyDescent="0.25">
      <c r="A68" s="11" t="s">
        <v>50</v>
      </c>
      <c r="B68" s="20">
        <v>0.97933333333000006</v>
      </c>
      <c r="C68" s="9">
        <v>6.9202003061999999</v>
      </c>
      <c r="D68" s="9">
        <f t="shared" si="0"/>
        <v>22.003099565074805</v>
      </c>
    </row>
    <row r="69" spans="1:4" x14ac:dyDescent="0.25">
      <c r="A69" s="11" t="s">
        <v>51</v>
      </c>
      <c r="B69" s="20">
        <v>0.98</v>
      </c>
      <c r="C69" s="9">
        <v>6.7607597208000003</v>
      </c>
      <c r="D69" s="9">
        <f t="shared" si="0"/>
        <v>21.481527557119378</v>
      </c>
    </row>
    <row r="70" spans="1:4" x14ac:dyDescent="0.25">
      <c r="A70" s="11" t="s">
        <v>52</v>
      </c>
      <c r="B70" s="20">
        <v>0.99133333332999996</v>
      </c>
      <c r="C70" s="9">
        <v>7.1621616457000004</v>
      </c>
      <c r="D70" s="9">
        <f t="shared" si="0"/>
        <v>22.496768766249055</v>
      </c>
    </row>
    <row r="71" spans="1:4" x14ac:dyDescent="0.25">
      <c r="A71" s="11" t="s">
        <v>53</v>
      </c>
      <c r="B71" s="20">
        <v>1.0009999999999999</v>
      </c>
      <c r="C71" s="9">
        <v>7.5330407388999996</v>
      </c>
      <c r="D71" s="9">
        <f t="shared" si="0"/>
        <v>23.433220222031391</v>
      </c>
    </row>
    <row r="72" spans="1:4" x14ac:dyDescent="0.25">
      <c r="A72" s="11" t="s">
        <v>54</v>
      </c>
      <c r="B72" s="20">
        <v>1.0109999999999999</v>
      </c>
      <c r="C72" s="9">
        <v>7.2496983293000001</v>
      </c>
      <c r="D72" s="9">
        <f t="shared" si="0"/>
        <v>22.32875533819406</v>
      </c>
    </row>
    <row r="73" spans="1:4" x14ac:dyDescent="0.25">
      <c r="A73" s="11" t="s">
        <v>55</v>
      </c>
      <c r="B73" s="20">
        <v>1.0253333333000001</v>
      </c>
      <c r="C73" s="9">
        <v>6.9818796494999997</v>
      </c>
      <c r="D73" s="9">
        <f t="shared" si="0"/>
        <v>21.203278479506423</v>
      </c>
    </row>
    <row r="74" spans="1:4" x14ac:dyDescent="0.25">
      <c r="A74" s="11" t="s">
        <v>56</v>
      </c>
      <c r="B74" s="20">
        <v>1.0349999999999999</v>
      </c>
      <c r="C74" s="9">
        <v>7.6063266158999996</v>
      </c>
      <c r="D74" s="9">
        <f t="shared" si="0"/>
        <v>22.883916564587047</v>
      </c>
    </row>
    <row r="75" spans="1:4" x14ac:dyDescent="0.25">
      <c r="A75" s="11" t="s">
        <v>57</v>
      </c>
      <c r="B75" s="20">
        <v>1.044</v>
      </c>
      <c r="C75" s="9">
        <v>8.0664389412999995</v>
      </c>
      <c r="D75" s="9">
        <f t="shared" ref="D75:D106" si="1">C75*$B$241/B75</f>
        <v>24.058973148679911</v>
      </c>
    </row>
    <row r="76" spans="1:4" x14ac:dyDescent="0.25">
      <c r="A76" s="11" t="s">
        <v>58</v>
      </c>
      <c r="B76" s="20">
        <v>1.0529999999999999</v>
      </c>
      <c r="C76" s="9">
        <v>7.6128815022999996</v>
      </c>
      <c r="D76" s="9">
        <f t="shared" si="1"/>
        <v>22.512122018609521</v>
      </c>
    </row>
    <row r="77" spans="1:4" x14ac:dyDescent="0.25">
      <c r="A77" s="11" t="s">
        <v>59</v>
      </c>
      <c r="B77" s="20">
        <v>1.0626666667</v>
      </c>
      <c r="C77" s="9">
        <v>7.3227841654999999</v>
      </c>
      <c r="D77" s="9">
        <f t="shared" si="1"/>
        <v>21.457291989380757</v>
      </c>
    </row>
    <row r="78" spans="1:4" x14ac:dyDescent="0.25">
      <c r="A78" s="11" t="s">
        <v>60</v>
      </c>
      <c r="B78" s="20">
        <v>1.0723333333</v>
      </c>
      <c r="C78" s="9">
        <v>7.9724091100000001</v>
      </c>
      <c r="D78" s="9">
        <f t="shared" si="1"/>
        <v>23.150240436012716</v>
      </c>
    </row>
    <row r="79" spans="1:4" x14ac:dyDescent="0.25">
      <c r="A79" s="11" t="s">
        <v>61</v>
      </c>
      <c r="B79" s="20">
        <v>1.079</v>
      </c>
      <c r="C79" s="9">
        <v>8.1999999999999993</v>
      </c>
      <c r="D79" s="9">
        <f t="shared" si="1"/>
        <v>23.663999258572751</v>
      </c>
    </row>
    <row r="80" spans="1:4" x14ac:dyDescent="0.25">
      <c r="A80" s="11" t="s">
        <v>62</v>
      </c>
      <c r="B80" s="20">
        <v>1.0900000000000001</v>
      </c>
      <c r="C80" s="9">
        <v>7.7072311701</v>
      </c>
      <c r="D80" s="9">
        <f t="shared" si="1"/>
        <v>22.017480621816055</v>
      </c>
    </row>
    <row r="81" spans="1:4" x14ac:dyDescent="0.25">
      <c r="A81" s="11" t="s">
        <v>63</v>
      </c>
      <c r="B81" s="20">
        <v>1.0956666666999999</v>
      </c>
      <c r="C81" s="9">
        <v>7.0807328375000003</v>
      </c>
      <c r="D81" s="9">
        <f t="shared" si="1"/>
        <v>20.123128215806705</v>
      </c>
    </row>
    <row r="82" spans="1:4" x14ac:dyDescent="0.25">
      <c r="A82" s="11" t="s">
        <v>64</v>
      </c>
      <c r="B82" s="20">
        <v>1.0903333333</v>
      </c>
      <c r="C82" s="9">
        <v>7.5478145855000003</v>
      </c>
      <c r="D82" s="9">
        <f t="shared" si="1"/>
        <v>21.555478549410115</v>
      </c>
    </row>
    <row r="83" spans="1:4" x14ac:dyDescent="0.25">
      <c r="A83" s="11" t="s">
        <v>65</v>
      </c>
      <c r="B83" s="20">
        <v>1.097</v>
      </c>
      <c r="C83" s="9">
        <v>7.7205103584000003</v>
      </c>
      <c r="D83" s="9">
        <f t="shared" si="1"/>
        <v>21.914679209078233</v>
      </c>
    </row>
    <row r="84" spans="1:4" x14ac:dyDescent="0.25">
      <c r="A84" s="11" t="s">
        <v>66</v>
      </c>
      <c r="B84" s="20">
        <v>1.1046666667</v>
      </c>
      <c r="C84" s="9">
        <v>7.2730718008000004</v>
      </c>
      <c r="D84" s="9">
        <f t="shared" si="1"/>
        <v>20.501345325798876</v>
      </c>
    </row>
    <row r="85" spans="1:4" x14ac:dyDescent="0.25">
      <c r="A85" s="11" t="s">
        <v>67</v>
      </c>
      <c r="B85" s="20">
        <v>1.1180000000000001</v>
      </c>
      <c r="C85" s="9">
        <v>7.0000484268000003</v>
      </c>
      <c r="D85" s="9">
        <f t="shared" si="1"/>
        <v>19.49642468078104</v>
      </c>
    </row>
    <row r="86" spans="1:4" x14ac:dyDescent="0.25">
      <c r="A86" s="11" t="s">
        <v>68</v>
      </c>
      <c r="B86" s="20">
        <v>1.1306666667</v>
      </c>
      <c r="C86" s="9">
        <v>7.5240128660999996</v>
      </c>
      <c r="D86" s="9">
        <f t="shared" si="1"/>
        <v>20.720998342778294</v>
      </c>
    </row>
    <row r="87" spans="1:4" x14ac:dyDescent="0.25">
      <c r="A87" s="11" t="s">
        <v>69</v>
      </c>
      <c r="B87" s="20">
        <v>1.1426666667000001</v>
      </c>
      <c r="C87" s="9">
        <v>7.7437216824000004</v>
      </c>
      <c r="D87" s="9">
        <f t="shared" si="1"/>
        <v>21.102111448017165</v>
      </c>
    </row>
    <row r="88" spans="1:4" x14ac:dyDescent="0.25">
      <c r="A88" s="11" t="s">
        <v>70</v>
      </c>
      <c r="B88" s="20">
        <v>1.1533333333</v>
      </c>
      <c r="C88" s="9">
        <v>7.3522270584999996</v>
      </c>
      <c r="D88" s="9">
        <f t="shared" si="1"/>
        <v>19.849967597335031</v>
      </c>
    </row>
    <row r="89" spans="1:4" x14ac:dyDescent="0.25">
      <c r="A89" s="11" t="s">
        <v>71</v>
      </c>
      <c r="B89" s="20">
        <v>1.1623333333000001</v>
      </c>
      <c r="C89" s="9">
        <v>7.0084344581</v>
      </c>
      <c r="D89" s="9">
        <f t="shared" si="1"/>
        <v>18.775264284397572</v>
      </c>
    </row>
    <row r="90" spans="1:4" x14ac:dyDescent="0.25">
      <c r="A90" s="11" t="s">
        <v>72</v>
      </c>
      <c r="B90" s="20">
        <v>1.1756666667</v>
      </c>
      <c r="C90" s="9">
        <v>7.5836878090999997</v>
      </c>
      <c r="D90" s="9">
        <f t="shared" si="1"/>
        <v>20.085931481769645</v>
      </c>
    </row>
    <row r="91" spans="1:4" x14ac:dyDescent="0.25">
      <c r="A91" s="11" t="s">
        <v>73</v>
      </c>
      <c r="B91" s="20">
        <v>1.19</v>
      </c>
      <c r="C91" s="9">
        <v>7.8929442890999999</v>
      </c>
      <c r="D91" s="9">
        <f t="shared" si="1"/>
        <v>20.653221910415116</v>
      </c>
    </row>
    <row r="92" spans="1:4" x14ac:dyDescent="0.25">
      <c r="A92" s="11" t="s">
        <v>74</v>
      </c>
      <c r="B92" s="20">
        <v>1.2030000000000001</v>
      </c>
      <c r="C92" s="9">
        <v>7.4669564559000001</v>
      </c>
      <c r="D92" s="9">
        <f t="shared" si="1"/>
        <v>19.327412986545163</v>
      </c>
    </row>
    <row r="93" spans="1:4" x14ac:dyDescent="0.25">
      <c r="A93" s="11" t="s">
        <v>75</v>
      </c>
      <c r="B93" s="20">
        <v>1.2166666666999999</v>
      </c>
      <c r="C93" s="9">
        <v>7.1957296127000001</v>
      </c>
      <c r="D93" s="9">
        <f t="shared" si="1"/>
        <v>18.41615499754311</v>
      </c>
    </row>
    <row r="94" spans="1:4" x14ac:dyDescent="0.25">
      <c r="A94" s="11" t="s">
        <v>76</v>
      </c>
      <c r="B94" s="20">
        <v>1.2363333332999999</v>
      </c>
      <c r="C94" s="9">
        <v>7.7633612200000002</v>
      </c>
      <c r="D94" s="9">
        <f t="shared" si="1"/>
        <v>19.552844687375316</v>
      </c>
    </row>
    <row r="95" spans="1:4" x14ac:dyDescent="0.25">
      <c r="A95" s="11" t="s">
        <v>77</v>
      </c>
      <c r="B95" s="20">
        <v>1.246</v>
      </c>
      <c r="C95" s="9">
        <v>8.0782939954999993</v>
      </c>
      <c r="D95" s="9">
        <f t="shared" si="1"/>
        <v>20.188188332080045</v>
      </c>
    </row>
    <row r="96" spans="1:4" x14ac:dyDescent="0.25">
      <c r="A96" s="11" t="s">
        <v>78</v>
      </c>
      <c r="B96" s="20">
        <v>1.2586666666999999</v>
      </c>
      <c r="C96" s="9">
        <v>7.5264779527999996</v>
      </c>
      <c r="D96" s="9">
        <f t="shared" si="1"/>
        <v>18.619876590583381</v>
      </c>
    </row>
    <row r="97" spans="1:4" x14ac:dyDescent="0.25">
      <c r="A97" s="11" t="s">
        <v>79</v>
      </c>
      <c r="B97" s="20">
        <v>1.2803333333</v>
      </c>
      <c r="C97" s="9">
        <v>7.3944606582999999</v>
      </c>
      <c r="D97" s="9">
        <f t="shared" si="1"/>
        <v>17.983705648787577</v>
      </c>
    </row>
    <row r="98" spans="1:4" x14ac:dyDescent="0.25">
      <c r="A98" s="11" t="s">
        <v>80</v>
      </c>
      <c r="B98" s="20">
        <v>1.2929999999999999</v>
      </c>
      <c r="C98" s="9">
        <v>7.9407775490999999</v>
      </c>
      <c r="D98" s="9">
        <f t="shared" si="1"/>
        <v>19.123185615142575</v>
      </c>
    </row>
    <row r="99" spans="1:4" x14ac:dyDescent="0.25">
      <c r="A99" s="11" t="s">
        <v>81</v>
      </c>
      <c r="B99" s="20">
        <v>1.3153333332999999</v>
      </c>
      <c r="C99" s="9">
        <v>8.2135091565000007</v>
      </c>
      <c r="D99" s="9">
        <f t="shared" si="1"/>
        <v>19.444136212737565</v>
      </c>
    </row>
    <row r="100" spans="1:4" x14ac:dyDescent="0.25">
      <c r="A100" s="11" t="s">
        <v>82</v>
      </c>
      <c r="B100" s="20">
        <v>1.3376666666999999</v>
      </c>
      <c r="C100" s="9">
        <v>7.8246775116</v>
      </c>
      <c r="D100" s="9">
        <f t="shared" si="1"/>
        <v>18.214375173239485</v>
      </c>
    </row>
    <row r="101" spans="1:4" x14ac:dyDescent="0.25">
      <c r="A101" s="11" t="s">
        <v>83</v>
      </c>
      <c r="B101" s="20">
        <v>1.3476666666999999</v>
      </c>
      <c r="C101" s="9">
        <v>7.5916327450000001</v>
      </c>
      <c r="D101" s="9">
        <f t="shared" si="1"/>
        <v>17.540761320486123</v>
      </c>
    </row>
    <row r="102" spans="1:4" x14ac:dyDescent="0.25">
      <c r="A102" s="11" t="s">
        <v>84</v>
      </c>
      <c r="B102" s="20">
        <v>1.3556666666999999</v>
      </c>
      <c r="C102" s="9">
        <v>8.1725457730999995</v>
      </c>
      <c r="D102" s="9">
        <f t="shared" si="1"/>
        <v>18.771551934571598</v>
      </c>
    </row>
    <row r="103" spans="1:4" x14ac:dyDescent="0.25">
      <c r="A103" s="11" t="s">
        <v>85</v>
      </c>
      <c r="B103" s="20">
        <v>1.3660000000000001</v>
      </c>
      <c r="C103" s="9">
        <v>8.4071427882999998</v>
      </c>
      <c r="D103" s="9">
        <f t="shared" si="1"/>
        <v>19.164322014164654</v>
      </c>
    </row>
    <row r="104" spans="1:4" x14ac:dyDescent="0.25">
      <c r="A104" s="11" t="s">
        <v>86</v>
      </c>
      <c r="B104" s="20">
        <v>1.3773333333</v>
      </c>
      <c r="C104" s="9">
        <v>8.0200019684000008</v>
      </c>
      <c r="D104" s="9">
        <f t="shared" si="1"/>
        <v>18.131392194975192</v>
      </c>
    </row>
    <row r="105" spans="1:4" x14ac:dyDescent="0.25">
      <c r="A105" s="11" t="s">
        <v>87</v>
      </c>
      <c r="B105" s="20">
        <v>1.3866666667000001</v>
      </c>
      <c r="C105" s="9">
        <v>7.8289976919999997</v>
      </c>
      <c r="D105" s="9">
        <f t="shared" si="1"/>
        <v>17.58044340625997</v>
      </c>
    </row>
    <row r="106" spans="1:4" x14ac:dyDescent="0.25">
      <c r="A106" s="11" t="s">
        <v>88</v>
      </c>
      <c r="B106" s="20">
        <v>1.3973333333</v>
      </c>
      <c r="C106" s="9">
        <v>8.3691390183000003</v>
      </c>
      <c r="D106" s="9">
        <f t="shared" si="1"/>
        <v>18.649899593136116</v>
      </c>
    </row>
    <row r="107" spans="1:4" x14ac:dyDescent="0.25">
      <c r="A107" s="11" t="s">
        <v>89</v>
      </c>
      <c r="B107" s="20">
        <v>1.4079999999999999</v>
      </c>
      <c r="C107" s="9">
        <v>8.5958334714000006</v>
      </c>
      <c r="D107" s="9">
        <f t="shared" ref="D107:D138" si="2">C107*$B$241/B107</f>
        <v>19.009954341797084</v>
      </c>
    </row>
    <row r="108" spans="1:4" x14ac:dyDescent="0.25">
      <c r="A108" s="11" t="s">
        <v>90</v>
      </c>
      <c r="B108" s="20">
        <v>1.4203333332999999</v>
      </c>
      <c r="C108" s="9">
        <v>8.1437587060999999</v>
      </c>
      <c r="D108" s="9">
        <f t="shared" si="2"/>
        <v>17.853787163785071</v>
      </c>
    </row>
    <row r="109" spans="1:4" x14ac:dyDescent="0.25">
      <c r="A109" s="11" t="s">
        <v>91</v>
      </c>
      <c r="B109" s="20">
        <v>1.4306666667000001</v>
      </c>
      <c r="C109" s="9">
        <v>7.7883793207999998</v>
      </c>
      <c r="D109" s="9">
        <f t="shared" si="2"/>
        <v>16.951353152514589</v>
      </c>
    </row>
    <row r="110" spans="1:4" x14ac:dyDescent="0.25">
      <c r="A110" s="11" t="s">
        <v>92</v>
      </c>
      <c r="B110" s="20">
        <v>1.4410000000000001</v>
      </c>
      <c r="C110" s="9">
        <v>8.4929914209999993</v>
      </c>
      <c r="D110" s="9">
        <f t="shared" si="2"/>
        <v>18.352381980847294</v>
      </c>
    </row>
    <row r="111" spans="1:4" x14ac:dyDescent="0.25">
      <c r="A111" s="11" t="s">
        <v>93</v>
      </c>
      <c r="B111" s="20">
        <v>1.4476666667</v>
      </c>
      <c r="C111" s="9">
        <v>8.7582581781000002</v>
      </c>
      <c r="D111" s="9">
        <f t="shared" si="2"/>
        <v>18.838438598872379</v>
      </c>
    </row>
    <row r="112" spans="1:4" x14ac:dyDescent="0.25">
      <c r="A112" s="11" t="s">
        <v>94</v>
      </c>
      <c r="B112" s="20">
        <v>1.4596666667</v>
      </c>
      <c r="C112" s="9">
        <v>8.2766866792999991</v>
      </c>
      <c r="D112" s="9">
        <f t="shared" si="2"/>
        <v>17.656253671251143</v>
      </c>
    </row>
    <row r="113" spans="1:4" x14ac:dyDescent="0.25">
      <c r="A113" s="11" t="s">
        <v>95</v>
      </c>
      <c r="B113" s="20">
        <v>1.4670000000000001</v>
      </c>
      <c r="C113" s="9">
        <v>7.8922027625000002</v>
      </c>
      <c r="D113" s="9">
        <f t="shared" si="2"/>
        <v>16.751891670873857</v>
      </c>
    </row>
    <row r="114" spans="1:4" x14ac:dyDescent="0.25">
      <c r="A114" s="11" t="s">
        <v>96</v>
      </c>
      <c r="B114" s="20">
        <v>1.4753333333</v>
      </c>
      <c r="C114" s="9">
        <v>8.5690085628000006</v>
      </c>
      <c r="D114" s="9">
        <f t="shared" si="2"/>
        <v>18.08573475898628</v>
      </c>
    </row>
    <row r="115" spans="1:4" x14ac:dyDescent="0.25">
      <c r="A115" s="11" t="s">
        <v>97</v>
      </c>
      <c r="B115" s="20">
        <v>1.4890000000000001</v>
      </c>
      <c r="C115" s="9">
        <v>8.8458935237999992</v>
      </c>
      <c r="D115" s="9">
        <f t="shared" si="2"/>
        <v>18.49876541744479</v>
      </c>
    </row>
    <row r="116" spans="1:4" x14ac:dyDescent="0.25">
      <c r="A116" s="11" t="s">
        <v>98</v>
      </c>
      <c r="B116" s="20">
        <v>1.4976666667</v>
      </c>
      <c r="C116" s="9">
        <v>8.3082963999999997</v>
      </c>
      <c r="D116" s="9">
        <f t="shared" si="2"/>
        <v>17.273985596537681</v>
      </c>
    </row>
    <row r="117" spans="1:4" x14ac:dyDescent="0.25">
      <c r="A117" s="11" t="s">
        <v>99</v>
      </c>
      <c r="B117" s="20">
        <v>1.5086666666999999</v>
      </c>
      <c r="C117" s="9">
        <v>7.9905149726999998</v>
      </c>
      <c r="D117" s="9">
        <f t="shared" si="2"/>
        <v>16.492147490045873</v>
      </c>
    </row>
    <row r="118" spans="1:4" x14ac:dyDescent="0.25">
      <c r="A118" s="11" t="s">
        <v>100</v>
      </c>
      <c r="B118" s="20">
        <v>1.5209999999999999</v>
      </c>
      <c r="C118" s="9">
        <v>8.5648742421000001</v>
      </c>
      <c r="D118" s="9">
        <f t="shared" si="2"/>
        <v>17.53426282085713</v>
      </c>
    </row>
    <row r="119" spans="1:4" x14ac:dyDescent="0.25">
      <c r="A119" s="11" t="s">
        <v>101</v>
      </c>
      <c r="B119" s="20">
        <v>1.5286666667</v>
      </c>
      <c r="C119" s="9">
        <v>8.7236149121000004</v>
      </c>
      <c r="D119" s="9">
        <f t="shared" si="2"/>
        <v>17.769672587990513</v>
      </c>
    </row>
    <row r="120" spans="1:4" x14ac:dyDescent="0.25">
      <c r="A120" s="11" t="s">
        <v>102</v>
      </c>
      <c r="B120" s="20">
        <v>1.5369999999999999</v>
      </c>
      <c r="C120" s="9">
        <v>8.2885001362999997</v>
      </c>
      <c r="D120" s="9">
        <f t="shared" si="2"/>
        <v>16.791821802482659</v>
      </c>
    </row>
    <row r="121" spans="1:4" x14ac:dyDescent="0.25">
      <c r="A121" s="11" t="s">
        <v>103</v>
      </c>
      <c r="B121" s="20">
        <v>1.5506666667</v>
      </c>
      <c r="C121" s="9">
        <v>7.8711903355999997</v>
      </c>
      <c r="D121" s="9">
        <f t="shared" si="2"/>
        <v>15.805844257942711</v>
      </c>
    </row>
    <row r="122" spans="1:4" x14ac:dyDescent="0.25">
      <c r="A122" s="11" t="s">
        <v>104</v>
      </c>
      <c r="B122" s="20">
        <v>1.5640000000000001</v>
      </c>
      <c r="C122" s="9">
        <v>8.4884371672000007</v>
      </c>
      <c r="D122" s="9">
        <f t="shared" si="2"/>
        <v>16.90000078961981</v>
      </c>
    </row>
    <row r="123" spans="1:4" x14ac:dyDescent="0.25">
      <c r="A123" s="11" t="s">
        <v>105</v>
      </c>
      <c r="B123" s="20">
        <v>1.573</v>
      </c>
      <c r="C123" s="9">
        <v>8.7933682555000008</v>
      </c>
      <c r="D123" s="9">
        <f t="shared" si="2"/>
        <v>17.406933652405023</v>
      </c>
    </row>
    <row r="124" spans="1:4" x14ac:dyDescent="0.25">
      <c r="A124" s="11" t="s">
        <v>106</v>
      </c>
      <c r="B124" s="20">
        <v>1.5866666667</v>
      </c>
      <c r="C124" s="9">
        <v>8.2794676628000001</v>
      </c>
      <c r="D124" s="9">
        <f t="shared" si="2"/>
        <v>16.24846920297535</v>
      </c>
    </row>
    <row r="125" spans="1:4" x14ac:dyDescent="0.25">
      <c r="A125" s="11" t="s">
        <v>107</v>
      </c>
      <c r="B125" s="20">
        <v>1.5963333333</v>
      </c>
      <c r="C125" s="9">
        <v>8.0141763659999992</v>
      </c>
      <c r="D125" s="9">
        <f t="shared" si="2"/>
        <v>15.63259399414558</v>
      </c>
    </row>
    <row r="126" spans="1:4" x14ac:dyDescent="0.25">
      <c r="A126" s="11" t="s">
        <v>108</v>
      </c>
      <c r="B126" s="20">
        <v>1.6</v>
      </c>
      <c r="C126" s="9">
        <v>8.6592093187000003</v>
      </c>
      <c r="D126" s="9">
        <f t="shared" si="2"/>
        <v>16.852098567564706</v>
      </c>
    </row>
    <row r="127" spans="1:4" x14ac:dyDescent="0.25">
      <c r="A127" s="11" t="s">
        <v>109</v>
      </c>
      <c r="B127" s="20">
        <v>1.6080000000000001</v>
      </c>
      <c r="C127" s="9">
        <v>8.7636777110999997</v>
      </c>
      <c r="D127" s="9">
        <f t="shared" si="2"/>
        <v>16.970556684838794</v>
      </c>
    </row>
    <row r="128" spans="1:4" x14ac:dyDescent="0.25">
      <c r="A128" s="11" t="s">
        <v>110</v>
      </c>
      <c r="B128" s="20">
        <v>1.6166666667</v>
      </c>
      <c r="C128" s="9">
        <v>8.2790031678999991</v>
      </c>
      <c r="D128" s="9">
        <f t="shared" si="2"/>
        <v>15.946056561519296</v>
      </c>
    </row>
    <row r="129" spans="1:4" x14ac:dyDescent="0.25">
      <c r="A129" s="11" t="s">
        <v>111</v>
      </c>
      <c r="B129" s="20">
        <v>1.62</v>
      </c>
      <c r="C129" s="9">
        <v>7.9452269265000002</v>
      </c>
      <c r="D129" s="9">
        <f t="shared" si="2"/>
        <v>15.271687427101886</v>
      </c>
    </row>
    <row r="130" spans="1:4" x14ac:dyDescent="0.25">
      <c r="A130" s="11" t="s">
        <v>112</v>
      </c>
      <c r="B130" s="20">
        <v>1.6253333333</v>
      </c>
      <c r="C130" s="9">
        <v>8.4286270176000002</v>
      </c>
      <c r="D130" s="9">
        <f t="shared" si="2"/>
        <v>16.147679802202894</v>
      </c>
    </row>
    <row r="131" spans="1:4" x14ac:dyDescent="0.25">
      <c r="A131" s="11" t="s">
        <v>113</v>
      </c>
      <c r="B131" s="20">
        <v>1.6336666666999999</v>
      </c>
      <c r="C131" s="9">
        <v>8.5306321472000004</v>
      </c>
      <c r="D131" s="9">
        <f t="shared" si="2"/>
        <v>16.259736471434405</v>
      </c>
    </row>
    <row r="132" spans="1:4" x14ac:dyDescent="0.25">
      <c r="A132" s="11" t="s">
        <v>114</v>
      </c>
      <c r="B132" s="20">
        <v>1.6413333333</v>
      </c>
      <c r="C132" s="9">
        <v>8.0677405037999996</v>
      </c>
      <c r="D132" s="9">
        <f t="shared" si="2"/>
        <v>15.30561788377382</v>
      </c>
    </row>
    <row r="133" spans="1:4" x14ac:dyDescent="0.25">
      <c r="A133" s="11" t="s">
        <v>115</v>
      </c>
      <c r="B133" s="20">
        <v>1.6473333333</v>
      </c>
      <c r="C133" s="9">
        <v>7.7821880712000002</v>
      </c>
      <c r="D133" s="9">
        <f t="shared" si="2"/>
        <v>14.710111721183809</v>
      </c>
    </row>
    <row r="134" spans="1:4" x14ac:dyDescent="0.25">
      <c r="A134" s="11" t="s">
        <v>116</v>
      </c>
      <c r="B134" s="20">
        <v>1.6596666667</v>
      </c>
      <c r="C134" s="9">
        <v>8.2757325347999995</v>
      </c>
      <c r="D134" s="9">
        <f t="shared" si="2"/>
        <v>15.52677679818072</v>
      </c>
    </row>
    <row r="135" spans="1:4" x14ac:dyDescent="0.25">
      <c r="A135" s="11" t="s">
        <v>117</v>
      </c>
      <c r="B135" s="20">
        <v>1.6719999999999999</v>
      </c>
      <c r="C135" s="9">
        <v>8.4267651482999995</v>
      </c>
      <c r="D135" s="9">
        <f t="shared" si="2"/>
        <v>15.693519546843229</v>
      </c>
    </row>
    <row r="136" spans="1:4" x14ac:dyDescent="0.25">
      <c r="A136" s="11" t="s">
        <v>118</v>
      </c>
      <c r="B136" s="20">
        <v>1.6843333332999999</v>
      </c>
      <c r="C136" s="9">
        <v>8.1245819311999998</v>
      </c>
      <c r="D136" s="9">
        <f t="shared" si="2"/>
        <v>15.019957868288591</v>
      </c>
    </row>
    <row r="137" spans="1:4" x14ac:dyDescent="0.25">
      <c r="A137" s="11" t="s">
        <v>119</v>
      </c>
      <c r="B137" s="20">
        <v>1.7010000000000001</v>
      </c>
      <c r="C137" s="9">
        <v>7.8012237110999996</v>
      </c>
      <c r="D137" s="9">
        <f t="shared" si="2"/>
        <v>14.280853166182702</v>
      </c>
    </row>
    <row r="138" spans="1:4" x14ac:dyDescent="0.25">
      <c r="A138" s="11" t="s">
        <v>120</v>
      </c>
      <c r="B138" s="20">
        <v>1.7143333332999999</v>
      </c>
      <c r="C138" s="9">
        <v>8.3718373567000004</v>
      </c>
      <c r="D138" s="9">
        <f t="shared" si="2"/>
        <v>15.20621925798805</v>
      </c>
    </row>
    <row r="139" spans="1:4" x14ac:dyDescent="0.25">
      <c r="A139" s="11" t="s">
        <v>121</v>
      </c>
      <c r="B139" s="20">
        <v>1.73</v>
      </c>
      <c r="C139" s="9">
        <v>8.5861811625000009</v>
      </c>
      <c r="D139" s="9">
        <f t="shared" ref="D139:D170" si="3">C139*$B$241/B139</f>
        <v>15.454312142378239</v>
      </c>
    </row>
    <row r="140" spans="1:4" x14ac:dyDescent="0.25">
      <c r="A140" s="11" t="s">
        <v>122</v>
      </c>
      <c r="B140" s="20">
        <v>1.7423333333</v>
      </c>
      <c r="C140" s="9">
        <v>8.1225208449000004</v>
      </c>
      <c r="D140" s="9">
        <f t="shared" si="3"/>
        <v>14.516279597140183</v>
      </c>
    </row>
    <row r="141" spans="1:4" x14ac:dyDescent="0.25">
      <c r="A141" s="11" t="s">
        <v>123</v>
      </c>
      <c r="B141" s="20">
        <v>1.7589999999999999</v>
      </c>
      <c r="C141" s="9">
        <v>7.9980754336000004</v>
      </c>
      <c r="D141" s="9">
        <f t="shared" si="3"/>
        <v>14.158439576952413</v>
      </c>
    </row>
    <row r="142" spans="1:4" x14ac:dyDescent="0.25">
      <c r="A142" s="11" t="s">
        <v>124</v>
      </c>
      <c r="B142" s="20">
        <v>1.7713333333000001</v>
      </c>
      <c r="C142" s="9">
        <v>8.8047963569000007</v>
      </c>
      <c r="D142" s="9">
        <f t="shared" si="3"/>
        <v>15.477996915299212</v>
      </c>
    </row>
    <row r="143" spans="1:4" x14ac:dyDescent="0.25">
      <c r="A143" s="11" t="s">
        <v>125</v>
      </c>
      <c r="B143" s="20">
        <v>1.7763333333</v>
      </c>
      <c r="C143" s="9">
        <v>8.9899849646999996</v>
      </c>
      <c r="D143" s="9">
        <f t="shared" si="3"/>
        <v>15.759057322049291</v>
      </c>
    </row>
    <row r="144" spans="1:4" x14ac:dyDescent="0.25">
      <c r="A144" s="11" t="s">
        <v>126</v>
      </c>
      <c r="B144" s="20">
        <v>1.7749999999999999</v>
      </c>
      <c r="C144" s="9">
        <v>8.5275672529000008</v>
      </c>
      <c r="D144" s="9">
        <f t="shared" si="3"/>
        <v>14.959687833521762</v>
      </c>
    </row>
    <row r="145" spans="1:4" x14ac:dyDescent="0.25">
      <c r="A145" s="11" t="s">
        <v>127</v>
      </c>
      <c r="B145" s="20">
        <v>1.7806666667</v>
      </c>
      <c r="C145" s="9">
        <v>8.1384028044000001</v>
      </c>
      <c r="D145" s="9">
        <f t="shared" si="3"/>
        <v>14.231552771078601</v>
      </c>
    </row>
    <row r="146" spans="1:4" x14ac:dyDescent="0.25">
      <c r="A146" s="11" t="s">
        <v>128</v>
      </c>
      <c r="B146" s="20">
        <v>1.7946666667</v>
      </c>
      <c r="C146" s="9">
        <v>8.5920723855999999</v>
      </c>
      <c r="D146" s="9">
        <f t="shared" si="3"/>
        <v>14.907673277334828</v>
      </c>
    </row>
    <row r="147" spans="1:4" x14ac:dyDescent="0.25">
      <c r="A147" s="11" t="s">
        <v>129</v>
      </c>
      <c r="B147" s="20">
        <v>1.8043333333</v>
      </c>
      <c r="C147" s="9">
        <v>8.7156004458999998</v>
      </c>
      <c r="D147" s="9">
        <f t="shared" si="3"/>
        <v>15.040984905169504</v>
      </c>
    </row>
    <row r="148" spans="1:4" x14ac:dyDescent="0.25">
      <c r="A148" s="11" t="s">
        <v>130</v>
      </c>
      <c r="B148" s="20">
        <v>1.8149999999999999</v>
      </c>
      <c r="C148" s="9">
        <v>8.2758046221000008</v>
      </c>
      <c r="D148" s="9">
        <f t="shared" si="3"/>
        <v>14.198070722458059</v>
      </c>
    </row>
    <row r="149" spans="1:4" x14ac:dyDescent="0.25">
      <c r="A149" s="11" t="s">
        <v>131</v>
      </c>
      <c r="B149" s="20">
        <v>1.8336666666999999</v>
      </c>
      <c r="C149" s="9">
        <v>8.1107179371000004</v>
      </c>
      <c r="D149" s="9">
        <f t="shared" si="3"/>
        <v>13.773193327356088</v>
      </c>
    </row>
    <row r="150" spans="1:4" x14ac:dyDescent="0.25">
      <c r="A150" s="11" t="s">
        <v>132</v>
      </c>
      <c r="B150" s="20">
        <v>1.8306666667</v>
      </c>
      <c r="C150" s="9">
        <v>9.0345739173999995</v>
      </c>
      <c r="D150" s="9">
        <f t="shared" si="3"/>
        <v>15.367178536862111</v>
      </c>
    </row>
    <row r="151" spans="1:4" x14ac:dyDescent="0.25">
      <c r="A151" s="11" t="s">
        <v>133</v>
      </c>
      <c r="B151" s="20">
        <v>1.8443333333</v>
      </c>
      <c r="C151" s="9">
        <v>9.1264319012000001</v>
      </c>
      <c r="D151" s="9">
        <f t="shared" si="3"/>
        <v>15.408392665471869</v>
      </c>
    </row>
    <row r="152" spans="1:4" x14ac:dyDescent="0.25">
      <c r="A152" s="11" t="s">
        <v>134</v>
      </c>
      <c r="B152" s="20">
        <v>1.8513333332999999</v>
      </c>
      <c r="C152" s="9">
        <v>8.5962666273000004</v>
      </c>
      <c r="D152" s="9">
        <f t="shared" si="3"/>
        <v>14.458425183741776</v>
      </c>
    </row>
    <row r="153" spans="1:4" x14ac:dyDescent="0.25">
      <c r="A153" s="11" t="s">
        <v>135</v>
      </c>
      <c r="B153" s="20">
        <v>1.867</v>
      </c>
      <c r="C153" s="9">
        <v>8.3809663273999995</v>
      </c>
      <c r="D153" s="9">
        <f t="shared" si="3"/>
        <v>13.978015353532891</v>
      </c>
    </row>
    <row r="154" spans="1:4" x14ac:dyDescent="0.25">
      <c r="A154" s="11" t="s">
        <v>136</v>
      </c>
      <c r="B154" s="20">
        <v>1.8816666666999999</v>
      </c>
      <c r="C154" s="9">
        <v>9.1142612425999996</v>
      </c>
      <c r="D154" s="9">
        <f t="shared" si="3"/>
        <v>15.082541064717377</v>
      </c>
    </row>
    <row r="155" spans="1:4" x14ac:dyDescent="0.25">
      <c r="A155" s="11" t="s">
        <v>137</v>
      </c>
      <c r="B155" s="20">
        <v>1.8936666666999999</v>
      </c>
      <c r="C155" s="9">
        <v>9.4172434741999993</v>
      </c>
      <c r="D155" s="9">
        <f t="shared" si="3"/>
        <v>15.485170788705963</v>
      </c>
    </row>
    <row r="156" spans="1:4" x14ac:dyDescent="0.25">
      <c r="A156" s="11" t="s">
        <v>138</v>
      </c>
      <c r="B156" s="20">
        <v>1.9139999999999999</v>
      </c>
      <c r="C156" s="9">
        <v>8.8425488477999998</v>
      </c>
      <c r="D156" s="9">
        <f t="shared" si="3"/>
        <v>14.385708951953063</v>
      </c>
    </row>
    <row r="157" spans="1:4" x14ac:dyDescent="0.25">
      <c r="A157" s="11" t="s">
        <v>139</v>
      </c>
      <c r="B157" s="20">
        <v>1.9236666667</v>
      </c>
      <c r="C157" s="9">
        <v>8.6876779268999993</v>
      </c>
      <c r="D157" s="9">
        <f t="shared" si="3"/>
        <v>14.062729657624933</v>
      </c>
    </row>
    <row r="158" spans="1:4" x14ac:dyDescent="0.25">
      <c r="A158" s="11" t="s">
        <v>140</v>
      </c>
      <c r="B158" s="20">
        <v>1.9366666667000001</v>
      </c>
      <c r="C158" s="9">
        <v>9.5368046886000002</v>
      </c>
      <c r="D158" s="9">
        <f t="shared" si="3"/>
        <v>15.333586452919285</v>
      </c>
    </row>
    <row r="159" spans="1:4" x14ac:dyDescent="0.25">
      <c r="A159" s="11" t="s">
        <v>141</v>
      </c>
      <c r="B159" s="20">
        <v>1.966</v>
      </c>
      <c r="C159" s="9">
        <v>9.8546843897999992</v>
      </c>
      <c r="D159" s="9">
        <f t="shared" si="3"/>
        <v>15.608276206305835</v>
      </c>
    </row>
    <row r="160" spans="1:4" x14ac:dyDescent="0.25">
      <c r="A160" s="11" t="s">
        <v>142</v>
      </c>
      <c r="B160" s="20">
        <v>1.9843333332999999</v>
      </c>
      <c r="C160" s="9">
        <v>9.5495254811999999</v>
      </c>
      <c r="D160" s="9">
        <f t="shared" si="3"/>
        <v>14.985212276219078</v>
      </c>
    </row>
    <row r="161" spans="1:4" x14ac:dyDescent="0.25">
      <c r="A161" s="11" t="s">
        <v>143</v>
      </c>
      <c r="B161" s="20">
        <v>1.9946666666999999</v>
      </c>
      <c r="C161" s="9">
        <v>9.7310128047000006</v>
      </c>
      <c r="D161" s="9">
        <f t="shared" si="3"/>
        <v>15.190898055094987</v>
      </c>
    </row>
    <row r="162" spans="1:4" x14ac:dyDescent="0.25">
      <c r="A162" s="11" t="s">
        <v>144</v>
      </c>
      <c r="B162" s="20">
        <v>2.0126666666999999</v>
      </c>
      <c r="C162" s="9">
        <v>10.618594565</v>
      </c>
      <c r="D162" s="9">
        <f t="shared" si="3"/>
        <v>16.42823552104359</v>
      </c>
    </row>
    <row r="163" spans="1:4" x14ac:dyDescent="0.25">
      <c r="A163" s="11" t="s">
        <v>145</v>
      </c>
      <c r="B163" s="20">
        <v>2.0316666667000001</v>
      </c>
      <c r="C163" s="9">
        <v>10.947126833</v>
      </c>
      <c r="D163" s="9">
        <f t="shared" si="3"/>
        <v>16.778125165841896</v>
      </c>
    </row>
    <row r="164" spans="1:4" x14ac:dyDescent="0.25">
      <c r="A164" s="11" t="s">
        <v>146</v>
      </c>
      <c r="B164" s="20">
        <v>2.0233333333000001</v>
      </c>
      <c r="C164" s="9">
        <v>10.178165648</v>
      </c>
      <c r="D164" s="9">
        <f t="shared" si="3"/>
        <v>15.663824683308661</v>
      </c>
    </row>
    <row r="165" spans="1:4" x14ac:dyDescent="0.25">
      <c r="A165" s="11" t="s">
        <v>147</v>
      </c>
      <c r="B165" s="20">
        <v>2.0431699999999999</v>
      </c>
      <c r="C165" s="9">
        <v>10.064389269999999</v>
      </c>
      <c r="D165" s="9">
        <f t="shared" si="3"/>
        <v>15.338350517548575</v>
      </c>
    </row>
    <row r="166" spans="1:4" x14ac:dyDescent="0.25">
      <c r="A166" s="11" t="s">
        <v>148</v>
      </c>
      <c r="B166" s="20">
        <v>2.0663100000000001</v>
      </c>
      <c r="C166" s="9">
        <v>10.851996341</v>
      </c>
      <c r="D166" s="9">
        <f t="shared" si="3"/>
        <v>16.353469168940805</v>
      </c>
    </row>
    <row r="167" spans="1:4" x14ac:dyDescent="0.25">
      <c r="A167" s="11" t="s">
        <v>149</v>
      </c>
      <c r="B167" s="20">
        <v>2.0793900000000001</v>
      </c>
      <c r="C167" s="9">
        <v>11.035970036</v>
      </c>
      <c r="D167" s="9">
        <f t="shared" si="3"/>
        <v>16.526096977006766</v>
      </c>
    </row>
    <row r="168" spans="1:4" x14ac:dyDescent="0.25">
      <c r="A168" s="11" t="s">
        <v>150</v>
      </c>
      <c r="B168" s="20">
        <v>2.1048966667000002</v>
      </c>
      <c r="C168" s="9">
        <v>10.602258825</v>
      </c>
      <c r="D168" s="9">
        <f t="shared" si="3"/>
        <v>15.68423558880003</v>
      </c>
    </row>
    <row r="169" spans="1:4" x14ac:dyDescent="0.25">
      <c r="A169" s="11" t="s">
        <v>151</v>
      </c>
      <c r="B169" s="20">
        <v>2.1276966666999999</v>
      </c>
      <c r="C169" s="9">
        <v>10.239117158999999</v>
      </c>
      <c r="D169" s="9">
        <f t="shared" si="3"/>
        <v>14.984716626623985</v>
      </c>
    </row>
    <row r="170" spans="1:4" x14ac:dyDescent="0.25">
      <c r="A170" s="11" t="s">
        <v>152</v>
      </c>
      <c r="B170" s="20">
        <v>2.1553766667000001</v>
      </c>
      <c r="C170" s="9">
        <v>11.405203301</v>
      </c>
      <c r="D170" s="9">
        <f t="shared" si="3"/>
        <v>16.476903167160298</v>
      </c>
    </row>
    <row r="171" spans="1:4" x14ac:dyDescent="0.25">
      <c r="A171" s="11" t="s">
        <v>153</v>
      </c>
      <c r="B171" s="20">
        <v>2.1886100000000002</v>
      </c>
      <c r="C171" s="9">
        <v>12.032899714999999</v>
      </c>
      <c r="D171" s="9">
        <f t="shared" ref="D171:D184" si="4">C171*$B$241/B171</f>
        <v>17.119759261337897</v>
      </c>
    </row>
    <row r="172" spans="1:4" x14ac:dyDescent="0.25">
      <c r="A172" s="11" t="s">
        <v>154</v>
      </c>
      <c r="B172" s="20">
        <v>2.1384866667</v>
      </c>
      <c r="C172" s="9">
        <v>11.317101335</v>
      </c>
      <c r="D172" s="9">
        <f t="shared" si="4"/>
        <v>16.478754860300793</v>
      </c>
    </row>
    <row r="173" spans="1:4" x14ac:dyDescent="0.25">
      <c r="A173" s="11" t="s">
        <v>155</v>
      </c>
      <c r="B173" s="20">
        <v>2.1237766667</v>
      </c>
      <c r="C173" s="9">
        <v>11.133636056</v>
      </c>
      <c r="D173" s="9">
        <f t="shared" si="4"/>
        <v>16.32389945028433</v>
      </c>
    </row>
    <row r="174" spans="1:4" x14ac:dyDescent="0.25">
      <c r="A174" s="11" t="s">
        <v>156</v>
      </c>
      <c r="B174" s="20">
        <v>2.1350699999999998</v>
      </c>
      <c r="C174" s="9">
        <v>11.706000602</v>
      </c>
      <c r="D174" s="9">
        <f t="shared" si="4"/>
        <v>17.072304931702135</v>
      </c>
    </row>
    <row r="175" spans="1:4" x14ac:dyDescent="0.25">
      <c r="A175" s="11" t="s">
        <v>157</v>
      </c>
      <c r="B175" s="20">
        <v>2.1534399999999998</v>
      </c>
      <c r="C175" s="9">
        <v>11.914233920999999</v>
      </c>
      <c r="D175" s="9">
        <f t="shared" si="4"/>
        <v>17.227770681157104</v>
      </c>
    </row>
    <row r="176" spans="1:4" x14ac:dyDescent="0.25">
      <c r="A176" s="11" t="s">
        <v>158</v>
      </c>
      <c r="B176" s="20">
        <v>2.1703000000000001</v>
      </c>
      <c r="C176" s="9">
        <v>11.240324438</v>
      </c>
      <c r="D176" s="9">
        <f t="shared" si="4"/>
        <v>16.127045517543273</v>
      </c>
    </row>
    <row r="177" spans="1:4" x14ac:dyDescent="0.25">
      <c r="A177" s="11" t="s">
        <v>159</v>
      </c>
      <c r="B177" s="20">
        <v>2.17374</v>
      </c>
      <c r="C177" s="9">
        <v>10.799962191000001</v>
      </c>
      <c r="D177" s="9">
        <f t="shared" si="4"/>
        <v>15.470714560607377</v>
      </c>
    </row>
    <row r="178" spans="1:4" x14ac:dyDescent="0.25">
      <c r="A178" s="11" t="s">
        <v>160</v>
      </c>
      <c r="B178" s="20">
        <v>2.1729733332999999</v>
      </c>
      <c r="C178" s="9">
        <v>11.853266382999999</v>
      </c>
      <c r="D178" s="9">
        <f t="shared" si="4"/>
        <v>16.98554097068596</v>
      </c>
    </row>
    <row r="179" spans="1:4" x14ac:dyDescent="0.25">
      <c r="A179" s="11" t="s">
        <v>161</v>
      </c>
      <c r="B179" s="20">
        <v>2.1793433332999999</v>
      </c>
      <c r="C179" s="9">
        <v>12.010569471</v>
      </c>
      <c r="D179" s="9">
        <f t="shared" si="4"/>
        <v>17.160647901526659</v>
      </c>
    </row>
    <row r="180" spans="1:4" x14ac:dyDescent="0.25">
      <c r="A180" s="11" t="s">
        <v>162</v>
      </c>
      <c r="B180" s="20">
        <v>2.19699</v>
      </c>
      <c r="C180" s="9">
        <v>11.464927788000001</v>
      </c>
      <c r="D180" s="9">
        <f t="shared" si="4"/>
        <v>16.249461710647189</v>
      </c>
    </row>
    <row r="181" spans="1:4" x14ac:dyDescent="0.25">
      <c r="A181" s="11" t="s">
        <v>163</v>
      </c>
      <c r="B181" s="20">
        <v>2.2204366667</v>
      </c>
      <c r="C181" s="9">
        <v>11.115938405</v>
      </c>
      <c r="D181" s="9">
        <f t="shared" si="4"/>
        <v>15.588469465654036</v>
      </c>
    </row>
    <row r="182" spans="1:4" x14ac:dyDescent="0.25">
      <c r="A182" s="11" t="s">
        <v>164</v>
      </c>
      <c r="B182" s="20">
        <v>2.2456833333000001</v>
      </c>
      <c r="C182" s="9">
        <v>11.869115541999999</v>
      </c>
      <c r="D182" s="9">
        <f t="shared" si="4"/>
        <v>16.45756492680967</v>
      </c>
    </row>
    <row r="183" spans="1:4" x14ac:dyDescent="0.25">
      <c r="A183" s="11" t="s">
        <v>165</v>
      </c>
      <c r="B183" s="20">
        <v>2.2603266667000002</v>
      </c>
      <c r="C183" s="9">
        <v>12.112768675</v>
      </c>
      <c r="D183" s="9">
        <f t="shared" si="4"/>
        <v>16.686603629267925</v>
      </c>
    </row>
    <row r="184" spans="1:4" x14ac:dyDescent="0.25">
      <c r="A184" s="11" t="s">
        <v>166</v>
      </c>
      <c r="B184" s="20">
        <v>2.2704733333</v>
      </c>
      <c r="C184" s="9">
        <v>11.727939413</v>
      </c>
      <c r="D184" s="9">
        <f t="shared" si="4"/>
        <v>16.084258473514073</v>
      </c>
    </row>
    <row r="185" spans="1:4" x14ac:dyDescent="0.25">
      <c r="A185" s="11" t="s">
        <v>213</v>
      </c>
      <c r="B185" s="20">
        <v>2.2832599999999998</v>
      </c>
      <c r="C185" s="9">
        <v>11.528878217999999</v>
      </c>
      <c r="D185" s="9">
        <f t="shared" ref="D185:D200" si="5">C185*$B$241/B185</f>
        <v>15.72271052566254</v>
      </c>
    </row>
    <row r="186" spans="1:4" x14ac:dyDescent="0.25">
      <c r="A186" s="11" t="s">
        <v>214</v>
      </c>
      <c r="B186" s="20">
        <v>2.2880799999999999</v>
      </c>
      <c r="C186" s="9">
        <v>11.980528808000001</v>
      </c>
      <c r="D186" s="9">
        <f t="shared" si="5"/>
        <v>16.304238445066385</v>
      </c>
    </row>
    <row r="187" spans="1:4" x14ac:dyDescent="0.25">
      <c r="A187" s="11" t="s">
        <v>215</v>
      </c>
      <c r="B187" s="20">
        <v>2.2984100000000001</v>
      </c>
      <c r="C187" s="9">
        <v>12.144296119</v>
      </c>
      <c r="D187" s="9">
        <f t="shared" si="5"/>
        <v>16.452828890407929</v>
      </c>
    </row>
    <row r="188" spans="1:4" x14ac:dyDescent="0.25">
      <c r="A188" s="11" t="s">
        <v>216</v>
      </c>
      <c r="B188" s="20">
        <v>2.3136933332999998</v>
      </c>
      <c r="C188" s="9">
        <v>11.789683656999999</v>
      </c>
      <c r="D188" s="9">
        <f t="shared" si="5"/>
        <v>15.866900280780721</v>
      </c>
    </row>
    <row r="189" spans="1:4" x14ac:dyDescent="0.25">
      <c r="A189" s="11" t="s">
        <v>243</v>
      </c>
      <c r="B189" s="20">
        <v>2.3229933332999999</v>
      </c>
      <c r="C189" s="9">
        <v>11.560964507</v>
      </c>
      <c r="D189" s="9">
        <f t="shared" si="5"/>
        <v>15.496793279849596</v>
      </c>
    </row>
    <row r="190" spans="1:4" x14ac:dyDescent="0.25">
      <c r="A190" s="11" t="s">
        <v>244</v>
      </c>
      <c r="B190" s="20">
        <v>2.3204500000000001</v>
      </c>
      <c r="C190" s="9">
        <v>12.308048699</v>
      </c>
      <c r="D190" s="9">
        <f t="shared" si="5"/>
        <v>16.516298618241876</v>
      </c>
    </row>
    <row r="191" spans="1:4" x14ac:dyDescent="0.25">
      <c r="A191" s="11" t="s">
        <v>245</v>
      </c>
      <c r="B191" s="20">
        <v>2.3330000000000002</v>
      </c>
      <c r="C191" s="9">
        <v>12.566778453</v>
      </c>
      <c r="D191" s="9">
        <f t="shared" si="5"/>
        <v>16.772776318463656</v>
      </c>
    </row>
    <row r="192" spans="1:4" x14ac:dyDescent="0.25">
      <c r="A192" s="11" t="s">
        <v>246</v>
      </c>
      <c r="B192" s="20">
        <v>2.3416266666999999</v>
      </c>
      <c r="C192" s="9">
        <v>12.028491226</v>
      </c>
      <c r="D192" s="9">
        <f t="shared" si="5"/>
        <v>15.995183834315931</v>
      </c>
    </row>
    <row r="193" spans="1:4" x14ac:dyDescent="0.25">
      <c r="A193" s="11" t="s">
        <v>247</v>
      </c>
      <c r="B193" s="20">
        <v>2.3562099999999999</v>
      </c>
      <c r="C193" s="9">
        <v>11.921819649</v>
      </c>
      <c r="D193" s="9">
        <f t="shared" si="5"/>
        <v>15.755213333515927</v>
      </c>
    </row>
    <row r="194" spans="1:4" x14ac:dyDescent="0.25">
      <c r="A194" s="11" t="s">
        <v>248</v>
      </c>
      <c r="B194" s="20">
        <v>2.3687233333000002</v>
      </c>
      <c r="C194" s="9">
        <v>12.741168462999999</v>
      </c>
      <c r="D194" s="9">
        <f t="shared" si="5"/>
        <v>16.749068362864538</v>
      </c>
    </row>
    <row r="195" spans="1:4" x14ac:dyDescent="0.25">
      <c r="A195" s="11" t="s">
        <v>249</v>
      </c>
      <c r="B195" s="20">
        <v>2.3747833332999999</v>
      </c>
      <c r="C195" s="9">
        <v>13.029798445999999</v>
      </c>
      <c r="D195" s="9">
        <f t="shared" si="5"/>
        <v>17.084781969359316</v>
      </c>
    </row>
    <row r="196" spans="1:4" x14ac:dyDescent="0.25">
      <c r="A196" s="11" t="s">
        <v>250</v>
      </c>
      <c r="B196" s="20">
        <v>2.3688833332999999</v>
      </c>
      <c r="C196" s="9">
        <v>12.399315966</v>
      </c>
      <c r="D196" s="9">
        <f t="shared" si="5"/>
        <v>16.298580807067548</v>
      </c>
    </row>
    <row r="197" spans="1:4" x14ac:dyDescent="0.25">
      <c r="A197" s="11" t="s">
        <v>251</v>
      </c>
      <c r="B197" s="20">
        <v>2.3535499999999998</v>
      </c>
      <c r="C197" s="9">
        <v>12.233267270000001</v>
      </c>
      <c r="D197" s="9">
        <f t="shared" si="5"/>
        <v>16.185077021073582</v>
      </c>
    </row>
    <row r="198" spans="1:4" x14ac:dyDescent="0.25">
      <c r="A198" s="11" t="s">
        <v>252</v>
      </c>
      <c r="B198" s="20">
        <v>2.3696000000000002</v>
      </c>
      <c r="C198" s="9">
        <v>12.834584191999999</v>
      </c>
      <c r="D198" s="9">
        <f t="shared" si="5"/>
        <v>16.865627237542416</v>
      </c>
    </row>
    <row r="199" spans="1:4" x14ac:dyDescent="0.25">
      <c r="A199" s="11" t="s">
        <v>253</v>
      </c>
      <c r="B199" s="20">
        <v>2.3785500000000002</v>
      </c>
      <c r="C199" s="9">
        <v>12.956712849000001</v>
      </c>
      <c r="D199" s="9">
        <f t="shared" si="5"/>
        <v>16.96204784884857</v>
      </c>
    </row>
    <row r="200" spans="1:4" x14ac:dyDescent="0.25">
      <c r="A200" s="11" t="s">
        <v>254</v>
      </c>
      <c r="B200" s="20">
        <v>2.3783699999999999</v>
      </c>
      <c r="C200" s="9">
        <v>12.569867081</v>
      </c>
      <c r="D200" s="9">
        <f t="shared" si="5"/>
        <v>16.456861056956114</v>
      </c>
    </row>
    <row r="201" spans="1:4" x14ac:dyDescent="0.25">
      <c r="A201" s="11" t="s">
        <v>259</v>
      </c>
      <c r="B201" s="20">
        <v>2.3768933333</v>
      </c>
      <c r="C201" s="9">
        <v>12.204666216</v>
      </c>
      <c r="D201" s="9">
        <f t="shared" ref="D201:D240" si="6">C201*$B$241/B201</f>
        <v>15.988655653555142</v>
      </c>
    </row>
    <row r="202" spans="1:4" x14ac:dyDescent="0.25">
      <c r="A202" s="11" t="s">
        <v>260</v>
      </c>
      <c r="B202" s="20">
        <v>2.3959033333000002</v>
      </c>
      <c r="C202" s="9">
        <v>12.662321872</v>
      </c>
      <c r="D202" s="9">
        <f t="shared" si="6"/>
        <v>16.456587851695271</v>
      </c>
    </row>
    <row r="203" spans="1:4" x14ac:dyDescent="0.25">
      <c r="A203" s="11" t="s">
        <v>261</v>
      </c>
      <c r="B203" s="20">
        <v>2.4060733333000002</v>
      </c>
      <c r="C203" s="9">
        <v>12.806909387999999</v>
      </c>
      <c r="D203" s="9">
        <f t="shared" si="6"/>
        <v>16.574147990077126</v>
      </c>
    </row>
    <row r="204" spans="1:4" x14ac:dyDescent="0.25">
      <c r="A204" s="11" t="s">
        <v>262</v>
      </c>
      <c r="B204" s="20">
        <v>2.4213466666999999</v>
      </c>
      <c r="C204" s="9">
        <v>12.45729835</v>
      </c>
      <c r="D204" s="9">
        <f t="shared" si="6"/>
        <v>16.02000432174242</v>
      </c>
    </row>
    <row r="205" spans="1:4" x14ac:dyDescent="0.25">
      <c r="A205" s="11" t="s">
        <v>263</v>
      </c>
      <c r="B205" s="20">
        <v>2.4383866667</v>
      </c>
      <c r="C205" s="9">
        <v>12.5960657</v>
      </c>
      <c r="D205" s="9">
        <f t="shared" ref="D205:D220" si="7">C205*$B$241/B205</f>
        <v>16.085259721382318</v>
      </c>
    </row>
    <row r="206" spans="1:4" x14ac:dyDescent="0.25">
      <c r="A206" s="11" t="s">
        <v>264</v>
      </c>
      <c r="B206" s="20">
        <v>2.4411999999999998</v>
      </c>
      <c r="C206" s="9">
        <v>13.019211928000001</v>
      </c>
      <c r="D206" s="9">
        <f t="shared" si="7"/>
        <v>16.606460262590453</v>
      </c>
    </row>
    <row r="207" spans="1:4" x14ac:dyDescent="0.25">
      <c r="A207" s="11" t="s">
        <v>265</v>
      </c>
      <c r="B207" s="20">
        <v>2.4528699999999999</v>
      </c>
      <c r="C207" s="9">
        <v>13.162048628000001</v>
      </c>
      <c r="D207" s="9">
        <f t="shared" si="7"/>
        <v>16.708778227797236</v>
      </c>
    </row>
    <row r="208" spans="1:4" x14ac:dyDescent="0.25">
      <c r="A208" s="11" t="s">
        <v>266</v>
      </c>
      <c r="B208" s="20">
        <v>2.4723833332999998</v>
      </c>
      <c r="C208" s="9">
        <v>12.710450348</v>
      </c>
      <c r="D208" s="9">
        <f t="shared" si="7"/>
        <v>16.008139731709026</v>
      </c>
    </row>
    <row r="209" spans="1:4" x14ac:dyDescent="0.25">
      <c r="A209" s="11" t="s">
        <v>267</v>
      </c>
      <c r="B209" s="20">
        <v>2.4932166667</v>
      </c>
      <c r="C209" s="9">
        <v>12.563488187999999</v>
      </c>
      <c r="D209" s="9">
        <f t="shared" si="7"/>
        <v>15.690831177199257</v>
      </c>
    </row>
    <row r="210" spans="1:4" x14ac:dyDescent="0.25">
      <c r="A210" s="11" t="s">
        <v>268</v>
      </c>
      <c r="B210" s="20">
        <v>2.5067900000000001</v>
      </c>
      <c r="C210" s="9">
        <v>13.014898228</v>
      </c>
      <c r="D210" s="9">
        <f t="shared" si="7"/>
        <v>16.166594983497863</v>
      </c>
    </row>
    <row r="211" spans="1:4" x14ac:dyDescent="0.25">
      <c r="A211" s="11" t="s">
        <v>269</v>
      </c>
      <c r="B211" s="20">
        <v>2.5168633332999999</v>
      </c>
      <c r="C211" s="9">
        <v>13.140288197</v>
      </c>
      <c r="D211" s="9">
        <f t="shared" si="7"/>
        <v>16.257021943478165</v>
      </c>
    </row>
    <row r="212" spans="1:4" x14ac:dyDescent="0.25">
      <c r="A212" s="11" t="s">
        <v>270</v>
      </c>
      <c r="B212" s="20">
        <v>2.52711</v>
      </c>
      <c r="C212" s="9">
        <v>12.710647879</v>
      </c>
      <c r="D212" s="9">
        <f t="shared" si="7"/>
        <v>15.661713557761175</v>
      </c>
    </row>
    <row r="213" spans="1:4" x14ac:dyDescent="0.25">
      <c r="A213" s="11" t="s">
        <v>271</v>
      </c>
      <c r="B213" s="20">
        <v>2.5338566667000002</v>
      </c>
      <c r="C213" s="9">
        <v>12.665337807</v>
      </c>
      <c r="D213" s="9">
        <f t="shared" si="7"/>
        <v>15.564331374339316</v>
      </c>
    </row>
    <row r="214" spans="1:4" x14ac:dyDescent="0.25">
      <c r="A214" s="11" t="s">
        <v>272</v>
      </c>
      <c r="B214" s="20">
        <v>2.5524733333</v>
      </c>
      <c r="C214" s="9">
        <v>13.296417484999999</v>
      </c>
      <c r="D214" s="9">
        <f t="shared" si="7"/>
        <v>16.220684030533711</v>
      </c>
    </row>
    <row r="215" spans="1:4" x14ac:dyDescent="0.25">
      <c r="A215" s="11" t="s">
        <v>273</v>
      </c>
      <c r="B215" s="20">
        <v>2.5608933333000001</v>
      </c>
      <c r="C215" s="9">
        <v>13.243570574</v>
      </c>
      <c r="D215" s="9">
        <f t="shared" si="7"/>
        <v>16.103094293553276</v>
      </c>
    </row>
    <row r="216" spans="1:4" x14ac:dyDescent="0.25">
      <c r="A216" s="11" t="s">
        <v>274</v>
      </c>
      <c r="B216" s="20">
        <v>2.5788799999999998</v>
      </c>
      <c r="C216" s="9">
        <v>12.830509546</v>
      </c>
      <c r="D216" s="9">
        <f t="shared" si="7"/>
        <v>15.492036280353666</v>
      </c>
    </row>
    <row r="217" spans="1:4" x14ac:dyDescent="0.25">
      <c r="A217" s="11" t="s">
        <v>275</v>
      </c>
      <c r="B217" s="20">
        <v>2.5876733333000002</v>
      </c>
      <c r="C217" s="9">
        <v>12.865389217000001</v>
      </c>
      <c r="D217" s="9">
        <f t="shared" si="7"/>
        <v>15.481363734122466</v>
      </c>
    </row>
    <row r="218" spans="1:4" x14ac:dyDescent="0.25">
      <c r="A218" s="11" t="s">
        <v>276</v>
      </c>
      <c r="B218" s="20">
        <v>2.5632600000000001</v>
      </c>
      <c r="C218" s="9">
        <v>13.187978426000001</v>
      </c>
      <c r="D218" s="9">
        <f t="shared" si="7"/>
        <v>16.02069317591744</v>
      </c>
    </row>
    <row r="219" spans="1:4" x14ac:dyDescent="0.25">
      <c r="A219" s="11" t="s">
        <v>277</v>
      </c>
      <c r="B219" s="20">
        <v>2.5924166667000001</v>
      </c>
      <c r="C219" s="9">
        <v>13.306365773</v>
      </c>
      <c r="D219" s="9">
        <f t="shared" si="7"/>
        <v>15.98270883896074</v>
      </c>
    </row>
    <row r="220" spans="1:4" x14ac:dyDescent="0.25">
      <c r="A220" s="11" t="s">
        <v>278</v>
      </c>
      <c r="B220" s="20">
        <v>2.6104966667</v>
      </c>
      <c r="C220" s="9">
        <v>13.214927033</v>
      </c>
      <c r="D220" s="9">
        <f t="shared" si="7"/>
        <v>15.762945058553285</v>
      </c>
    </row>
    <row r="221" spans="1:4" x14ac:dyDescent="0.25">
      <c r="A221" s="11" t="s">
        <v>279</v>
      </c>
      <c r="B221" s="20">
        <v>2.6367033332999998</v>
      </c>
      <c r="C221" s="9">
        <v>12.938496609</v>
      </c>
      <c r="D221" s="9">
        <f t="shared" ref="D221:D232" si="8">C221*$B$241/B221</f>
        <v>15.279821593185726</v>
      </c>
    </row>
    <row r="222" spans="1:4" x14ac:dyDescent="0.25">
      <c r="A222" s="11" t="s">
        <v>280</v>
      </c>
      <c r="B222" s="20">
        <v>2.6862266667000001</v>
      </c>
      <c r="C222" s="9">
        <v>13.810580108</v>
      </c>
      <c r="D222" s="9">
        <f t="shared" si="8"/>
        <v>16.009029340031116</v>
      </c>
    </row>
    <row r="223" spans="1:4" x14ac:dyDescent="0.25">
      <c r="A223" s="11" t="s">
        <v>281</v>
      </c>
      <c r="B223" s="20">
        <v>2.7288999999999999</v>
      </c>
      <c r="C223" s="9">
        <v>13.953694305000001</v>
      </c>
      <c r="D223" s="9">
        <f t="shared" si="8"/>
        <v>15.921988955221511</v>
      </c>
    </row>
    <row r="224" spans="1:4" x14ac:dyDescent="0.25">
      <c r="A224" s="11" t="s">
        <v>282</v>
      </c>
      <c r="B224" s="20">
        <v>2.7868033333</v>
      </c>
      <c r="C224" s="9">
        <v>13.93895395</v>
      </c>
      <c r="D224" s="9">
        <f t="shared" si="8"/>
        <v>15.574696676013984</v>
      </c>
    </row>
    <row r="225" spans="1:5" x14ac:dyDescent="0.25">
      <c r="A225" s="11" t="s">
        <v>284</v>
      </c>
      <c r="B225" s="20">
        <v>2.8482599999999998</v>
      </c>
      <c r="C225" s="9">
        <v>13.907301379</v>
      </c>
      <c r="D225" s="9">
        <f t="shared" si="8"/>
        <v>15.204038850659648</v>
      </c>
    </row>
    <row r="226" spans="1:5" x14ac:dyDescent="0.25">
      <c r="A226" s="11" t="s">
        <v>285</v>
      </c>
      <c r="B226" s="20">
        <v>2.9170633332999998</v>
      </c>
      <c r="C226" s="9">
        <v>14.961867665</v>
      </c>
      <c r="D226" s="9">
        <f t="shared" si="8"/>
        <v>15.971131524871012</v>
      </c>
    </row>
    <row r="227" spans="1:5" x14ac:dyDescent="0.25">
      <c r="A227" s="11" t="s">
        <v>286</v>
      </c>
      <c r="B227" s="20">
        <v>2.9550900000000002</v>
      </c>
      <c r="C227" s="9">
        <v>15.740752292</v>
      </c>
      <c r="D227" s="9">
        <f t="shared" si="8"/>
        <v>16.586337862438068</v>
      </c>
    </row>
    <row r="228" spans="1:5" x14ac:dyDescent="0.25">
      <c r="A228" s="11" t="s">
        <v>287</v>
      </c>
      <c r="B228" s="20">
        <v>2.98441</v>
      </c>
      <c r="C228" s="9">
        <v>15.441589917</v>
      </c>
      <c r="D228" s="9">
        <f t="shared" si="8"/>
        <v>16.111250994599139</v>
      </c>
    </row>
    <row r="229" spans="1:5" x14ac:dyDescent="0.25">
      <c r="A229" s="11" t="s">
        <v>288</v>
      </c>
      <c r="B229" s="20">
        <v>3.0120300000000002</v>
      </c>
      <c r="C229" s="9">
        <v>15.768669902999999</v>
      </c>
      <c r="D229" s="9">
        <f t="shared" si="8"/>
        <v>16.30164773129016</v>
      </c>
    </row>
    <row r="230" spans="1:5" x14ac:dyDescent="0.25">
      <c r="A230" s="11" t="s">
        <v>289</v>
      </c>
      <c r="B230" s="20">
        <v>3.0346666667000002</v>
      </c>
      <c r="C230" s="9">
        <v>16.119585229999998</v>
      </c>
      <c r="D230" s="9">
        <f t="shared" si="8"/>
        <v>16.540118011980756</v>
      </c>
    </row>
    <row r="231" spans="1:5" x14ac:dyDescent="0.25">
      <c r="A231" s="11" t="s">
        <v>290</v>
      </c>
      <c r="B231" s="20">
        <v>3.0603433333000001</v>
      </c>
      <c r="C231" s="9">
        <v>16.021323285000001</v>
      </c>
      <c r="D231" s="9">
        <f t="shared" si="8"/>
        <v>16.301364840224238</v>
      </c>
      <c r="E231" s="8" t="s">
        <v>182</v>
      </c>
    </row>
    <row r="232" spans="1:5" x14ac:dyDescent="0.25">
      <c r="A232" s="11" t="s">
        <v>291</v>
      </c>
      <c r="B232" s="20">
        <v>3.0809899999999999</v>
      </c>
      <c r="C232" s="9">
        <v>16.024813567999999</v>
      </c>
      <c r="D232" s="9">
        <f t="shared" si="8"/>
        <v>16.195651846103637</v>
      </c>
      <c r="E232" s="8" t="s">
        <v>183</v>
      </c>
    </row>
    <row r="233" spans="1:5" x14ac:dyDescent="0.25">
      <c r="A233" s="11" t="s">
        <v>292</v>
      </c>
      <c r="B233" s="20">
        <v>3.1052178764999998</v>
      </c>
      <c r="C233" s="9">
        <v>15.754548872999999</v>
      </c>
      <c r="D233" s="9">
        <f t="shared" ref="D233" si="9">C233*$B$241/B233</f>
        <v>15.798273549745497</v>
      </c>
      <c r="E233">
        <f>MAX('Electricity-M'!E617:E619)</f>
        <v>1</v>
      </c>
    </row>
    <row r="234" spans="1:5" x14ac:dyDescent="0.25">
      <c r="A234" s="11" t="s">
        <v>293</v>
      </c>
      <c r="B234" s="20">
        <v>3.1197539999999999</v>
      </c>
      <c r="C234" s="9">
        <v>15.953762595000001</v>
      </c>
      <c r="D234" s="9">
        <f t="shared" ref="D234:D236" si="10">C234*$B$241/B234</f>
        <v>15.923499193771184</v>
      </c>
      <c r="E234">
        <f>MAX('Electricity-M'!E620:E622)</f>
        <v>1</v>
      </c>
    </row>
    <row r="235" spans="1:5" x14ac:dyDescent="0.25">
      <c r="A235" s="11" t="s">
        <v>294</v>
      </c>
      <c r="B235" s="20">
        <v>3.1373289999999998</v>
      </c>
      <c r="C235" s="9">
        <v>15.902600873000001</v>
      </c>
      <c r="D235" s="9">
        <f t="shared" si="10"/>
        <v>15.783518748584811</v>
      </c>
      <c r="E235">
        <f>MAX('Electricity-M'!E623:E625)</f>
        <v>1</v>
      </c>
    </row>
    <row r="236" spans="1:5" x14ac:dyDescent="0.25">
      <c r="A236" s="11" t="s">
        <v>295</v>
      </c>
      <c r="B236" s="20">
        <v>3.1556543332999998</v>
      </c>
      <c r="C236" s="9">
        <v>15.804494976999999</v>
      </c>
      <c r="D236" s="9">
        <f t="shared" si="10"/>
        <v>15.595055802495988</v>
      </c>
      <c r="E236">
        <f>MAX('Electricity-M'!E626:E628)</f>
        <v>1</v>
      </c>
    </row>
    <row r="237" spans="1:5" x14ac:dyDescent="0.25">
      <c r="A237" s="11" t="s">
        <v>296</v>
      </c>
      <c r="B237" s="20">
        <v>3.1722579999999998</v>
      </c>
      <c r="C237" s="9">
        <v>15.773282799</v>
      </c>
      <c r="D237" s="9">
        <f t="shared" si="6"/>
        <v>15.482793586683988</v>
      </c>
      <c r="E237">
        <f>MAX('Electricity-M'!E629:E631)</f>
        <v>1</v>
      </c>
    </row>
    <row r="238" spans="1:5" x14ac:dyDescent="0.25">
      <c r="A238" s="11" t="s">
        <v>297</v>
      </c>
      <c r="B238" s="20">
        <v>3.1853069999999999</v>
      </c>
      <c r="C238" s="9">
        <v>16.309048669999999</v>
      </c>
      <c r="D238" s="9">
        <f t="shared" si="6"/>
        <v>15.943110938568282</v>
      </c>
      <c r="E238">
        <f>MAX('Electricity-M'!E632:E634)</f>
        <v>1</v>
      </c>
    </row>
    <row r="239" spans="1:5" x14ac:dyDescent="0.25">
      <c r="A239" s="11" t="s">
        <v>298</v>
      </c>
      <c r="B239" s="20">
        <v>3.201295</v>
      </c>
      <c r="C239" s="9">
        <v>16.371957353999999</v>
      </c>
      <c r="D239" s="9">
        <f t="shared" si="6"/>
        <v>15.924677419403691</v>
      </c>
      <c r="E239">
        <f>MAX('Electricity-M'!E635:E637)</f>
        <v>1</v>
      </c>
    </row>
    <row r="240" spans="1:5" x14ac:dyDescent="0.25">
      <c r="A240" s="11" t="s">
        <v>299</v>
      </c>
      <c r="B240" s="20">
        <v>3.2197990000000001</v>
      </c>
      <c r="C240" s="9">
        <v>16.314362195000001</v>
      </c>
      <c r="D240" s="9">
        <f t="shared" si="6"/>
        <v>15.777459499748284</v>
      </c>
      <c r="E240">
        <f>MAX('Electricity-M'!E638:E640)</f>
        <v>1</v>
      </c>
    </row>
    <row r="241" spans="1:5" x14ac:dyDescent="0.25">
      <c r="A241" s="12" t="str">
        <f>"Base CPI ("&amp;TEXT('Notes and Sources'!$G$7,"m/yyyy")&amp;")"</f>
        <v>Base CPI (4/2024)</v>
      </c>
      <c r="B241" s="22">
        <v>3.113836</v>
      </c>
      <c r="C241" s="13"/>
      <c r="D241" s="13"/>
      <c r="E241" s="15"/>
    </row>
    <row r="242" spans="1:5" x14ac:dyDescent="0.25">
      <c r="A242" s="34" t="str">
        <f>A1&amp;" "&amp;TEXT(C1,"Mmmm yyyy")</f>
        <v>EIA Short-Term Energy Outlook, April 2024</v>
      </c>
      <c r="B242" s="34"/>
      <c r="C242" s="34"/>
      <c r="D242" s="34"/>
      <c r="E242" s="34"/>
    </row>
    <row r="243" spans="1:5" x14ac:dyDescent="0.25">
      <c r="A243" s="29" t="s">
        <v>184</v>
      </c>
      <c r="B243" s="29"/>
      <c r="C243" s="29"/>
      <c r="D243" s="29"/>
      <c r="E243" s="29"/>
    </row>
    <row r="244" spans="1:5" x14ac:dyDescent="0.25">
      <c r="A244" s="29" t="s">
        <v>207</v>
      </c>
      <c r="B244" s="29"/>
      <c r="C244" s="29"/>
      <c r="D244" s="29"/>
      <c r="E244" s="29"/>
    </row>
    <row r="245" spans="1:5" x14ac:dyDescent="0.25">
      <c r="A245" s="24" t="str">
        <f>"Real Price ("&amp;TEXT($C$1,"mmm yyyy")&amp;" $)"</f>
        <v>Real Price (Apr 2024 $)</v>
      </c>
      <c r="B245" s="24"/>
      <c r="C245" s="24"/>
      <c r="D245" s="24"/>
      <c r="E245" s="24"/>
    </row>
    <row r="246" spans="1:5" x14ac:dyDescent="0.25">
      <c r="A246" s="30" t="s">
        <v>167</v>
      </c>
      <c r="B246" s="30"/>
      <c r="C246" s="30"/>
      <c r="D246" s="30"/>
      <c r="E246" s="30"/>
    </row>
  </sheetData>
  <mergeCells count="7">
    <mergeCell ref="A244:E244"/>
    <mergeCell ref="A246:E246"/>
    <mergeCell ref="C39:D39"/>
    <mergeCell ref="A1:B1"/>
    <mergeCell ref="C1:D1"/>
    <mergeCell ref="A242:E242"/>
    <mergeCell ref="A243:E243"/>
  </mergeCells>
  <phoneticPr fontId="3" type="noConversion"/>
  <conditionalFormatting sqref="B181:D182 B185:D186 B189:D190 B193:D194 B197:D198 B217:D218 B221:D222 B225:D226 B229:D230 B233:D240">
    <cfRule type="expression" dxfId="27" priority="6" stopIfTrue="1">
      <formula>$E181=1</formula>
    </cfRule>
  </conditionalFormatting>
  <conditionalFormatting sqref="B183:D184 B187:D188 B191:D192">
    <cfRule type="expression" dxfId="26" priority="7" stopIfTrue="1">
      <formula>#REF!=1</formula>
    </cfRule>
  </conditionalFormatting>
  <conditionalFormatting sqref="B191:D192">
    <cfRule type="expression" dxfId="25" priority="26" stopIfTrue="1">
      <formula>#REF!=1</formula>
    </cfRule>
  </conditionalFormatting>
  <conditionalFormatting sqref="B195:D196">
    <cfRule type="expression" dxfId="24" priority="50" stopIfTrue="1">
      <formula>#REF!=1</formula>
    </cfRule>
  </conditionalFormatting>
  <conditionalFormatting sqref="B199:D200">
    <cfRule type="expression" dxfId="23" priority="75" stopIfTrue="1">
      <formula>#REF!=1</formula>
    </cfRule>
  </conditionalFormatting>
  <conditionalFormatting sqref="B201:D202 B209:D210">
    <cfRule type="expression" dxfId="22" priority="128" stopIfTrue="1">
      <formula>$E205=1</formula>
    </cfRule>
  </conditionalFormatting>
  <conditionalFormatting sqref="B203:D204">
    <cfRule type="expression" dxfId="21" priority="97" stopIfTrue="1">
      <formula>#REF!=1</formula>
    </cfRule>
  </conditionalFormatting>
  <conditionalFormatting sqref="B205:D208">
    <cfRule type="expression" dxfId="20" priority="130" stopIfTrue="1">
      <formula>#REF!=1</formula>
    </cfRule>
  </conditionalFormatting>
  <conditionalFormatting sqref="B211:D216">
    <cfRule type="expression" dxfId="19" priority="152" stopIfTrue="1">
      <formula>#REF!=1</formula>
    </cfRule>
  </conditionalFormatting>
  <conditionalFormatting sqref="B219:D220">
    <cfRule type="expression" dxfId="18" priority="180" stopIfTrue="1">
      <formula>#REF!=1</formula>
    </cfRule>
  </conditionalFormatting>
  <conditionalFormatting sqref="B223:D224">
    <cfRule type="expression" dxfId="17" priority="207" stopIfTrue="1">
      <formula>#REF!=1</formula>
    </cfRule>
  </conditionalFormatting>
  <conditionalFormatting sqref="B227:D228">
    <cfRule type="expression" dxfId="16" priority="250" stopIfTrue="1">
      <formula>#REF!=1</formula>
    </cfRule>
  </conditionalFormatting>
  <conditionalFormatting sqref="B231:D232">
    <cfRule type="expression" dxfId="15" priority="254" stopIfTrue="1">
      <formula>#REF!=1</formula>
    </cfRule>
  </conditionalFormatting>
  <hyperlinks>
    <hyperlink ref="A3" location="Contents!B4" display="Return to Contents" xr:uid="{00000000-0004-0000-1100-000000000000}"/>
    <hyperlink ref="A246" location="'Notes and Sources'!A7" display="See Notes and Sources for more information" xr:uid="{00000000-0004-0000-11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4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192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27760</v>
      </c>
      <c r="B41" s="20">
        <v>0.55800000000000005</v>
      </c>
      <c r="C41" s="9"/>
      <c r="D41" s="9"/>
    </row>
    <row r="42" spans="1:4" x14ac:dyDescent="0.25">
      <c r="A42" s="10">
        <v>27791</v>
      </c>
      <c r="B42" s="20">
        <v>0.55900000000000005</v>
      </c>
      <c r="C42" s="9"/>
      <c r="D42" s="9"/>
    </row>
    <row r="43" spans="1:4" x14ac:dyDescent="0.25">
      <c r="A43" s="10">
        <v>27820</v>
      </c>
      <c r="B43" s="20">
        <v>0.56000000000000005</v>
      </c>
      <c r="C43" s="9"/>
      <c r="D43" s="9"/>
    </row>
    <row r="44" spans="1:4" x14ac:dyDescent="0.25">
      <c r="A44" s="10">
        <v>27851</v>
      </c>
      <c r="B44" s="20">
        <v>0.56100000000000005</v>
      </c>
      <c r="C44" s="9"/>
      <c r="D44" s="9"/>
    </row>
    <row r="45" spans="1:4" x14ac:dyDescent="0.25">
      <c r="A45" s="10">
        <v>27881</v>
      </c>
      <c r="B45" s="20">
        <v>0.56399999999999995</v>
      </c>
      <c r="C45" s="9"/>
      <c r="D45" s="9"/>
    </row>
    <row r="46" spans="1:4" x14ac:dyDescent="0.25">
      <c r="A46" s="10">
        <v>27912</v>
      </c>
      <c r="B46" s="20">
        <v>0.56699999999999995</v>
      </c>
      <c r="C46" s="9"/>
      <c r="D46" s="9"/>
    </row>
    <row r="47" spans="1:4" x14ac:dyDescent="0.25">
      <c r="A47" s="10">
        <v>27942</v>
      </c>
      <c r="B47" s="20">
        <v>0.56999999999999995</v>
      </c>
      <c r="C47" s="9">
        <v>3.9</v>
      </c>
      <c r="D47" s="9">
        <f t="shared" ref="D47:D116" si="0">C47*$B$641/B47</f>
        <v>21.305193684210526</v>
      </c>
    </row>
    <row r="48" spans="1:4" x14ac:dyDescent="0.25">
      <c r="A48" s="10">
        <v>27973</v>
      </c>
      <c r="B48" s="20">
        <v>0.57299999999999995</v>
      </c>
      <c r="C48" s="9">
        <v>3.7</v>
      </c>
      <c r="D48" s="9">
        <f t="shared" si="0"/>
        <v>20.106794415357768</v>
      </c>
    </row>
    <row r="49" spans="1:4" x14ac:dyDescent="0.25">
      <c r="A49" s="10">
        <v>28004</v>
      </c>
      <c r="B49" s="20">
        <v>0.57599999999999996</v>
      </c>
      <c r="C49" s="9">
        <v>3.8</v>
      </c>
      <c r="D49" s="9">
        <f t="shared" si="0"/>
        <v>20.542668055555556</v>
      </c>
    </row>
    <row r="50" spans="1:4" x14ac:dyDescent="0.25">
      <c r="A50" s="10">
        <v>28034</v>
      </c>
      <c r="B50" s="20">
        <v>0.57899999999999996</v>
      </c>
      <c r="C50" s="9">
        <v>3.9</v>
      </c>
      <c r="D50" s="9">
        <f t="shared" si="0"/>
        <v>20.974024870466323</v>
      </c>
    </row>
    <row r="51" spans="1:4" x14ac:dyDescent="0.25">
      <c r="A51" s="10">
        <v>28065</v>
      </c>
      <c r="B51" s="20">
        <v>0.58099999999999996</v>
      </c>
      <c r="C51" s="9">
        <v>3.8</v>
      </c>
      <c r="D51" s="9">
        <f t="shared" si="0"/>
        <v>20.365880895008608</v>
      </c>
    </row>
    <row r="52" spans="1:4" x14ac:dyDescent="0.25">
      <c r="A52" s="10">
        <v>28095</v>
      </c>
      <c r="B52" s="20">
        <v>0.58399999999999996</v>
      </c>
      <c r="C52" s="9">
        <v>3.6</v>
      </c>
      <c r="D52" s="9">
        <f t="shared" si="0"/>
        <v>19.194879452054796</v>
      </c>
    </row>
    <row r="53" spans="1:4" x14ac:dyDescent="0.25">
      <c r="A53" s="10">
        <v>28126</v>
      </c>
      <c r="B53" s="20">
        <v>0.58699999999999997</v>
      </c>
      <c r="C53" s="9">
        <v>3.6</v>
      </c>
      <c r="D53" s="9">
        <f t="shared" ref="D53:D64" si="1">C53*$B$641/B53</f>
        <v>19.096779557069848</v>
      </c>
    </row>
    <row r="54" spans="1:4" x14ac:dyDescent="0.25">
      <c r="A54" s="10">
        <v>28157</v>
      </c>
      <c r="B54" s="20">
        <v>0.59299999999999997</v>
      </c>
      <c r="C54" s="9">
        <v>3.7</v>
      </c>
      <c r="D54" s="9">
        <f t="shared" si="1"/>
        <v>19.428656323777407</v>
      </c>
    </row>
    <row r="55" spans="1:4" x14ac:dyDescent="0.25">
      <c r="A55" s="10">
        <v>28185</v>
      </c>
      <c r="B55" s="20">
        <v>0.59599999999999997</v>
      </c>
      <c r="C55" s="9">
        <v>4</v>
      </c>
      <c r="D55" s="9">
        <f t="shared" si="1"/>
        <v>20.898228187919464</v>
      </c>
    </row>
    <row r="56" spans="1:4" x14ac:dyDescent="0.25">
      <c r="A56" s="10">
        <v>28216</v>
      </c>
      <c r="B56" s="20">
        <v>0.6</v>
      </c>
      <c r="C56" s="9">
        <v>4.0999999999999996</v>
      </c>
      <c r="D56" s="9">
        <f t="shared" si="1"/>
        <v>21.277879333333335</v>
      </c>
    </row>
    <row r="57" spans="1:4" x14ac:dyDescent="0.25">
      <c r="A57" s="10">
        <v>28246</v>
      </c>
      <c r="B57" s="20">
        <v>0.60199999999999998</v>
      </c>
      <c r="C57" s="9">
        <v>4.2</v>
      </c>
      <c r="D57" s="9">
        <f t="shared" si="1"/>
        <v>21.724437209302327</v>
      </c>
    </row>
    <row r="58" spans="1:4" x14ac:dyDescent="0.25">
      <c r="A58" s="10">
        <v>28277</v>
      </c>
      <c r="B58" s="20">
        <v>0.60499999999999998</v>
      </c>
      <c r="C58" s="9">
        <v>4.2</v>
      </c>
      <c r="D58" s="9">
        <f t="shared" si="1"/>
        <v>21.616712727272727</v>
      </c>
    </row>
    <row r="59" spans="1:4" x14ac:dyDescent="0.25">
      <c r="A59" s="10">
        <v>28307</v>
      </c>
      <c r="B59" s="20">
        <v>0.60799999999999998</v>
      </c>
      <c r="C59" s="9">
        <v>4.2</v>
      </c>
      <c r="D59" s="9">
        <f t="shared" si="1"/>
        <v>21.510051315789475</v>
      </c>
    </row>
    <row r="60" spans="1:4" x14ac:dyDescent="0.25">
      <c r="A60" s="10">
        <v>28338</v>
      </c>
      <c r="B60" s="20">
        <v>0.61099999999999999</v>
      </c>
      <c r="C60" s="9">
        <v>4.4000000000000004</v>
      </c>
      <c r="D60" s="9">
        <f t="shared" si="1"/>
        <v>22.423696235679216</v>
      </c>
    </row>
    <row r="61" spans="1:4" x14ac:dyDescent="0.25">
      <c r="A61" s="10">
        <v>28369</v>
      </c>
      <c r="B61" s="20">
        <v>0.61299999999999999</v>
      </c>
      <c r="C61" s="9">
        <v>4.3</v>
      </c>
      <c r="D61" s="9">
        <f t="shared" si="1"/>
        <v>21.842569004893964</v>
      </c>
    </row>
    <row r="62" spans="1:4" x14ac:dyDescent="0.25">
      <c r="A62" s="10">
        <v>28399</v>
      </c>
      <c r="B62" s="20">
        <v>0.61599999999999999</v>
      </c>
      <c r="C62" s="9">
        <v>4.3</v>
      </c>
      <c r="D62" s="9">
        <f t="shared" si="1"/>
        <v>21.736192857142857</v>
      </c>
    </row>
    <row r="63" spans="1:4" x14ac:dyDescent="0.25">
      <c r="A63" s="10">
        <v>28430</v>
      </c>
      <c r="B63" s="20">
        <v>0.62</v>
      </c>
      <c r="C63" s="9">
        <v>4.2</v>
      </c>
      <c r="D63" s="9">
        <f t="shared" si="1"/>
        <v>21.093727741935485</v>
      </c>
    </row>
    <row r="64" spans="1:4" x14ac:dyDescent="0.25">
      <c r="A64" s="10">
        <v>28460</v>
      </c>
      <c r="B64" s="20">
        <v>0.623</v>
      </c>
      <c r="C64" s="9">
        <v>4</v>
      </c>
      <c r="D64" s="9">
        <f t="shared" si="1"/>
        <v>19.992526484751203</v>
      </c>
    </row>
    <row r="65" spans="1:4" x14ac:dyDescent="0.25">
      <c r="A65" s="10">
        <v>28491</v>
      </c>
      <c r="B65" s="20">
        <v>0.627</v>
      </c>
      <c r="C65" s="9">
        <v>3.9</v>
      </c>
      <c r="D65" s="9">
        <f t="shared" si="0"/>
        <v>19.368357894736842</v>
      </c>
    </row>
    <row r="66" spans="1:4" x14ac:dyDescent="0.25">
      <c r="A66" s="10">
        <v>28522</v>
      </c>
      <c r="B66" s="20">
        <v>0.63</v>
      </c>
      <c r="C66" s="9">
        <v>3.9</v>
      </c>
      <c r="D66" s="9">
        <f t="shared" si="0"/>
        <v>19.276127619047617</v>
      </c>
    </row>
    <row r="67" spans="1:4" x14ac:dyDescent="0.25">
      <c r="A67" s="10">
        <v>28550</v>
      </c>
      <c r="B67" s="20">
        <v>0.63400000000000001</v>
      </c>
      <c r="C67" s="9">
        <v>4.0999999999999996</v>
      </c>
      <c r="D67" s="9">
        <f t="shared" si="0"/>
        <v>20.136794321766562</v>
      </c>
    </row>
    <row r="68" spans="1:4" x14ac:dyDescent="0.25">
      <c r="A68" s="10">
        <v>28581</v>
      </c>
      <c r="B68" s="20">
        <v>0.63900000000000001</v>
      </c>
      <c r="C68" s="9">
        <v>4.3</v>
      </c>
      <c r="D68" s="9">
        <f t="shared" si="0"/>
        <v>20.953825978090766</v>
      </c>
    </row>
    <row r="69" spans="1:4" x14ac:dyDescent="0.25">
      <c r="A69" s="10">
        <v>28611</v>
      </c>
      <c r="B69" s="20">
        <v>0.64500000000000002</v>
      </c>
      <c r="C69" s="9">
        <v>4.5</v>
      </c>
      <c r="D69" s="9">
        <f t="shared" si="0"/>
        <v>21.724437209302323</v>
      </c>
    </row>
    <row r="70" spans="1:4" x14ac:dyDescent="0.25">
      <c r="A70" s="10">
        <v>28642</v>
      </c>
      <c r="B70" s="20">
        <v>0.65</v>
      </c>
      <c r="C70" s="9">
        <v>4.5</v>
      </c>
      <c r="D70" s="9">
        <f t="shared" si="0"/>
        <v>21.557326153846152</v>
      </c>
    </row>
    <row r="71" spans="1:4" x14ac:dyDescent="0.25">
      <c r="A71" s="10">
        <v>28672</v>
      </c>
      <c r="B71" s="20">
        <v>0.65500000000000003</v>
      </c>
      <c r="C71" s="9">
        <v>4.5</v>
      </c>
      <c r="D71" s="9">
        <f t="shared" si="0"/>
        <v>21.392766412213739</v>
      </c>
    </row>
    <row r="72" spans="1:4" x14ac:dyDescent="0.25">
      <c r="A72" s="10">
        <v>28703</v>
      </c>
      <c r="B72" s="20">
        <v>0.65900000000000003</v>
      </c>
      <c r="C72" s="9">
        <v>4.5</v>
      </c>
      <c r="D72" s="9">
        <f t="shared" si="0"/>
        <v>21.262916540212441</v>
      </c>
    </row>
    <row r="73" spans="1:4" x14ac:dyDescent="0.25">
      <c r="A73" s="10">
        <v>28734</v>
      </c>
      <c r="B73" s="20">
        <v>0.66500000000000004</v>
      </c>
      <c r="C73" s="9">
        <v>4.5</v>
      </c>
      <c r="D73" s="9">
        <f t="shared" si="0"/>
        <v>21.071070676691729</v>
      </c>
    </row>
    <row r="74" spans="1:4" x14ac:dyDescent="0.25">
      <c r="A74" s="10">
        <v>28764</v>
      </c>
      <c r="B74" s="20">
        <v>0.67100000000000004</v>
      </c>
      <c r="C74" s="9">
        <v>4.5</v>
      </c>
      <c r="D74" s="9">
        <f t="shared" si="0"/>
        <v>20.882655737704916</v>
      </c>
    </row>
    <row r="75" spans="1:4" x14ac:dyDescent="0.25">
      <c r="A75" s="10">
        <v>28795</v>
      </c>
      <c r="B75" s="20">
        <v>0.67500000000000004</v>
      </c>
      <c r="C75" s="9">
        <v>4.4000000000000004</v>
      </c>
      <c r="D75" s="9">
        <f t="shared" si="0"/>
        <v>20.297597629629628</v>
      </c>
    </row>
    <row r="76" spans="1:4" x14ac:dyDescent="0.25">
      <c r="A76" s="10">
        <v>28825</v>
      </c>
      <c r="B76" s="20">
        <v>0.67900000000000005</v>
      </c>
      <c r="C76" s="9">
        <v>4.2</v>
      </c>
      <c r="D76" s="9">
        <f t="shared" si="0"/>
        <v>19.2608412371134</v>
      </c>
    </row>
    <row r="77" spans="1:4" x14ac:dyDescent="0.25">
      <c r="A77" s="10">
        <v>28856</v>
      </c>
      <c r="B77" s="20">
        <v>0.68500000000000005</v>
      </c>
      <c r="C77" s="9">
        <v>4.0999999999999996</v>
      </c>
      <c r="D77" s="9">
        <f t="shared" si="0"/>
        <v>18.637558540145982</v>
      </c>
    </row>
    <row r="78" spans="1:4" x14ac:dyDescent="0.25">
      <c r="A78" s="10">
        <v>28887</v>
      </c>
      <c r="B78" s="20">
        <v>0.69199999999999995</v>
      </c>
      <c r="C78" s="9">
        <v>4.0999999999999996</v>
      </c>
      <c r="D78" s="9">
        <f t="shared" si="0"/>
        <v>18.449028323699423</v>
      </c>
    </row>
    <row r="79" spans="1:4" x14ac:dyDescent="0.25">
      <c r="A79" s="10">
        <v>28915</v>
      </c>
      <c r="B79" s="20">
        <v>0.69899999999999995</v>
      </c>
      <c r="C79" s="9">
        <v>4.3</v>
      </c>
      <c r="D79" s="9">
        <f t="shared" si="0"/>
        <v>19.155214306151645</v>
      </c>
    </row>
    <row r="80" spans="1:4" x14ac:dyDescent="0.25">
      <c r="A80" s="10">
        <v>28946</v>
      </c>
      <c r="B80" s="20">
        <v>0.70599999999999996</v>
      </c>
      <c r="C80" s="9">
        <v>4.5</v>
      </c>
      <c r="D80" s="9">
        <f t="shared" si="0"/>
        <v>19.847396600566572</v>
      </c>
    </row>
    <row r="81" spans="1:4" x14ac:dyDescent="0.25">
      <c r="A81" s="10">
        <v>28976</v>
      </c>
      <c r="B81" s="20">
        <v>0.71399999999999997</v>
      </c>
      <c r="C81" s="9">
        <v>4.7</v>
      </c>
      <c r="D81" s="9">
        <f t="shared" si="0"/>
        <v>20.497239775910366</v>
      </c>
    </row>
    <row r="82" spans="1:4" x14ac:dyDescent="0.25">
      <c r="A82" s="10">
        <v>29007</v>
      </c>
      <c r="B82" s="20">
        <v>0.72199999999999998</v>
      </c>
      <c r="C82" s="9">
        <v>4.9000000000000004</v>
      </c>
      <c r="D82" s="9">
        <f t="shared" si="0"/>
        <v>21.132681994459837</v>
      </c>
    </row>
    <row r="83" spans="1:4" x14ac:dyDescent="0.25">
      <c r="A83" s="10">
        <v>29037</v>
      </c>
      <c r="B83" s="20">
        <v>0.73</v>
      </c>
      <c r="C83" s="9">
        <v>4.9000000000000004</v>
      </c>
      <c r="D83" s="9">
        <f t="shared" si="0"/>
        <v>20.901090958904113</v>
      </c>
    </row>
    <row r="84" spans="1:4" x14ac:dyDescent="0.25">
      <c r="A84" s="10">
        <v>29068</v>
      </c>
      <c r="B84" s="20">
        <v>0.73699999999999999</v>
      </c>
      <c r="C84" s="9">
        <v>4.9000000000000004</v>
      </c>
      <c r="D84" s="9">
        <f t="shared" si="0"/>
        <v>20.702573134328361</v>
      </c>
    </row>
    <row r="85" spans="1:4" x14ac:dyDescent="0.25">
      <c r="A85" s="10">
        <v>29099</v>
      </c>
      <c r="B85" s="20">
        <v>0.74399999999999999</v>
      </c>
      <c r="C85" s="9">
        <v>5</v>
      </c>
      <c r="D85" s="9">
        <f t="shared" si="0"/>
        <v>20.926317204301075</v>
      </c>
    </row>
    <row r="86" spans="1:4" x14ac:dyDescent="0.25">
      <c r="A86" s="10">
        <v>29129</v>
      </c>
      <c r="B86" s="20">
        <v>0.752</v>
      </c>
      <c r="C86" s="9">
        <v>5</v>
      </c>
      <c r="D86" s="9">
        <f t="shared" si="0"/>
        <v>20.703696808510639</v>
      </c>
    </row>
    <row r="87" spans="1:4" x14ac:dyDescent="0.25">
      <c r="A87" s="10">
        <v>29160</v>
      </c>
      <c r="B87" s="20">
        <v>0.76</v>
      </c>
      <c r="C87" s="9">
        <v>4.8</v>
      </c>
      <c r="D87" s="9">
        <f t="shared" si="0"/>
        <v>19.666332631578946</v>
      </c>
    </row>
    <row r="88" spans="1:4" x14ac:dyDescent="0.25">
      <c r="A88" s="10">
        <v>29190</v>
      </c>
      <c r="B88" s="20">
        <v>0.76900000000000002</v>
      </c>
      <c r="C88" s="9">
        <v>4.7</v>
      </c>
      <c r="D88" s="9">
        <f t="shared" si="0"/>
        <v>19.031247334200259</v>
      </c>
    </row>
    <row r="89" spans="1:4" x14ac:dyDescent="0.25">
      <c r="A89" s="10">
        <v>29221</v>
      </c>
      <c r="B89" s="20">
        <v>0.78</v>
      </c>
      <c r="C89" s="9">
        <v>4.7</v>
      </c>
      <c r="D89" s="9">
        <f t="shared" si="0"/>
        <v>18.762857948717947</v>
      </c>
    </row>
    <row r="90" spans="1:4" x14ac:dyDescent="0.25">
      <c r="A90" s="10">
        <v>29252</v>
      </c>
      <c r="B90" s="20">
        <v>0.79</v>
      </c>
      <c r="C90" s="9">
        <v>4.7</v>
      </c>
      <c r="D90" s="9">
        <f t="shared" si="0"/>
        <v>18.525353417721519</v>
      </c>
    </row>
    <row r="91" spans="1:4" x14ac:dyDescent="0.25">
      <c r="A91" s="10">
        <v>29281</v>
      </c>
      <c r="B91" s="20">
        <v>0.80100000000000005</v>
      </c>
      <c r="C91" s="9">
        <v>4.9000000000000004</v>
      </c>
      <c r="D91" s="9">
        <f t="shared" si="0"/>
        <v>19.048434956304622</v>
      </c>
    </row>
    <row r="92" spans="1:4" x14ac:dyDescent="0.25">
      <c r="A92" s="10">
        <v>29312</v>
      </c>
      <c r="B92" s="20">
        <v>0.80900000000000005</v>
      </c>
      <c r="C92" s="9">
        <v>5.0999999999999996</v>
      </c>
      <c r="D92" s="9">
        <f t="shared" si="0"/>
        <v>19.629868479604447</v>
      </c>
    </row>
    <row r="93" spans="1:4" x14ac:dyDescent="0.25">
      <c r="A93" s="10">
        <v>29342</v>
      </c>
      <c r="B93" s="20">
        <v>0.81699999999999995</v>
      </c>
      <c r="C93" s="9">
        <v>5.4</v>
      </c>
      <c r="D93" s="9">
        <f t="shared" si="0"/>
        <v>20.581045777233783</v>
      </c>
    </row>
    <row r="94" spans="1:4" x14ac:dyDescent="0.25">
      <c r="A94" s="10">
        <v>29373</v>
      </c>
      <c r="B94" s="20">
        <v>0.82499999999999996</v>
      </c>
      <c r="C94" s="9">
        <v>5.6</v>
      </c>
      <c r="D94" s="9">
        <f t="shared" si="0"/>
        <v>21.136341333333331</v>
      </c>
    </row>
    <row r="95" spans="1:4" x14ac:dyDescent="0.25">
      <c r="A95" s="10">
        <v>29403</v>
      </c>
      <c r="B95" s="20">
        <v>0.82599999999999996</v>
      </c>
      <c r="C95" s="9">
        <v>5.7</v>
      </c>
      <c r="D95" s="9">
        <f t="shared" si="0"/>
        <v>21.487730266343828</v>
      </c>
    </row>
    <row r="96" spans="1:4" x14ac:dyDescent="0.25">
      <c r="A96" s="10">
        <v>29434</v>
      </c>
      <c r="B96" s="20">
        <v>0.83199999999999996</v>
      </c>
      <c r="C96" s="9">
        <v>5.7</v>
      </c>
      <c r="D96" s="9">
        <f t="shared" si="0"/>
        <v>21.332770673076926</v>
      </c>
    </row>
    <row r="97" spans="1:4" x14ac:dyDescent="0.25">
      <c r="A97" s="10">
        <v>29465</v>
      </c>
      <c r="B97" s="20">
        <v>0.83899999999999997</v>
      </c>
      <c r="C97" s="9">
        <v>5.7</v>
      </c>
      <c r="D97" s="9">
        <f t="shared" si="0"/>
        <v>21.154785697258642</v>
      </c>
    </row>
    <row r="98" spans="1:4" x14ac:dyDescent="0.25">
      <c r="A98" s="10">
        <v>29495</v>
      </c>
      <c r="B98" s="20">
        <v>0.84699999999999998</v>
      </c>
      <c r="C98" s="9">
        <v>5.7</v>
      </c>
      <c r="D98" s="9">
        <f t="shared" si="0"/>
        <v>20.954976623376623</v>
      </c>
    </row>
    <row r="99" spans="1:4" x14ac:dyDescent="0.25">
      <c r="A99" s="10">
        <v>29526</v>
      </c>
      <c r="B99" s="20">
        <v>0.85599999999999998</v>
      </c>
      <c r="C99" s="9">
        <v>5.6</v>
      </c>
      <c r="D99" s="9">
        <f t="shared" si="0"/>
        <v>20.370889719626167</v>
      </c>
    </row>
    <row r="100" spans="1:4" x14ac:dyDescent="0.25">
      <c r="A100" s="10">
        <v>29556</v>
      </c>
      <c r="B100" s="20">
        <v>0.86399999999999999</v>
      </c>
      <c r="C100" s="9">
        <v>5.5</v>
      </c>
      <c r="D100" s="9">
        <f t="shared" si="0"/>
        <v>19.821872685185184</v>
      </c>
    </row>
    <row r="101" spans="1:4" x14ac:dyDescent="0.25">
      <c r="A101" s="10">
        <v>29587</v>
      </c>
      <c r="B101" s="20">
        <v>0.872</v>
      </c>
      <c r="C101" s="9">
        <v>5.4</v>
      </c>
      <c r="D101" s="9">
        <f t="shared" si="0"/>
        <v>19.282929357798164</v>
      </c>
    </row>
    <row r="102" spans="1:4" x14ac:dyDescent="0.25">
      <c r="A102" s="10">
        <v>29618</v>
      </c>
      <c r="B102" s="20">
        <v>0.88</v>
      </c>
      <c r="C102" s="9">
        <v>5.5</v>
      </c>
      <c r="D102" s="9">
        <f t="shared" si="0"/>
        <v>19.461475</v>
      </c>
    </row>
    <row r="103" spans="1:4" x14ac:dyDescent="0.25">
      <c r="A103" s="10">
        <v>29646</v>
      </c>
      <c r="B103" s="20">
        <v>0.88600000000000001</v>
      </c>
      <c r="C103" s="9">
        <v>5.8</v>
      </c>
      <c r="D103" s="9">
        <f t="shared" si="0"/>
        <v>20.384027990970655</v>
      </c>
    </row>
    <row r="104" spans="1:4" x14ac:dyDescent="0.25">
      <c r="A104" s="10">
        <v>29677</v>
      </c>
      <c r="B104" s="20">
        <v>0.89100000000000001</v>
      </c>
      <c r="C104" s="9">
        <v>6</v>
      </c>
      <c r="D104" s="9">
        <f t="shared" si="0"/>
        <v>20.968592592592593</v>
      </c>
    </row>
    <row r="105" spans="1:4" x14ac:dyDescent="0.25">
      <c r="A105" s="10">
        <v>29707</v>
      </c>
      <c r="B105" s="20">
        <v>0.89700000000000002</v>
      </c>
      <c r="C105" s="9">
        <v>6.3</v>
      </c>
      <c r="D105" s="9">
        <f t="shared" si="0"/>
        <v>21.869751170568563</v>
      </c>
    </row>
    <row r="106" spans="1:4" x14ac:dyDescent="0.25">
      <c r="A106" s="10">
        <v>29738</v>
      </c>
      <c r="B106" s="20">
        <v>0.90500000000000003</v>
      </c>
      <c r="C106" s="9">
        <v>6.5</v>
      </c>
      <c r="D106" s="9">
        <f t="shared" si="0"/>
        <v>22.364567955801107</v>
      </c>
    </row>
    <row r="107" spans="1:4" x14ac:dyDescent="0.25">
      <c r="A107" s="10">
        <v>29768</v>
      </c>
      <c r="B107" s="20">
        <v>0.91500000000000004</v>
      </c>
      <c r="C107" s="9">
        <v>6.6</v>
      </c>
      <c r="D107" s="9">
        <f t="shared" si="0"/>
        <v>22.460456393442623</v>
      </c>
    </row>
    <row r="108" spans="1:4" x14ac:dyDescent="0.25">
      <c r="A108" s="10">
        <v>29799</v>
      </c>
      <c r="B108" s="20">
        <v>0.92200000000000004</v>
      </c>
      <c r="C108" s="9">
        <v>6.6</v>
      </c>
      <c r="D108" s="9">
        <f t="shared" si="0"/>
        <v>22.289932321041213</v>
      </c>
    </row>
    <row r="109" spans="1:4" x14ac:dyDescent="0.25">
      <c r="A109" s="10">
        <v>29830</v>
      </c>
      <c r="B109" s="20">
        <v>0.93100000000000005</v>
      </c>
      <c r="C109" s="9">
        <v>6.6</v>
      </c>
      <c r="D109" s="9">
        <f t="shared" si="0"/>
        <v>22.074454994629431</v>
      </c>
    </row>
    <row r="110" spans="1:4" x14ac:dyDescent="0.25">
      <c r="A110" s="10">
        <v>29860</v>
      </c>
      <c r="B110" s="20">
        <v>0.93400000000000005</v>
      </c>
      <c r="C110" s="9">
        <v>6.6</v>
      </c>
      <c r="D110" s="9">
        <f t="shared" si="0"/>
        <v>22.00355203426124</v>
      </c>
    </row>
    <row r="111" spans="1:4" x14ac:dyDescent="0.25">
      <c r="A111" s="10">
        <v>29891</v>
      </c>
      <c r="B111" s="20">
        <v>0.93799999999999994</v>
      </c>
      <c r="C111" s="9">
        <v>6.4</v>
      </c>
      <c r="D111" s="9">
        <f t="shared" si="0"/>
        <v>21.245789339019193</v>
      </c>
    </row>
    <row r="112" spans="1:4" x14ac:dyDescent="0.25">
      <c r="A112" s="10">
        <v>29921</v>
      </c>
      <c r="B112" s="20">
        <v>0.94099999999999995</v>
      </c>
      <c r="C112" s="9">
        <v>6.3</v>
      </c>
      <c r="D112" s="9">
        <f t="shared" si="0"/>
        <v>20.847148565356004</v>
      </c>
    </row>
    <row r="113" spans="1:4" x14ac:dyDescent="0.25">
      <c r="A113" s="10">
        <v>29952</v>
      </c>
      <c r="B113" s="20">
        <v>0.94399999999999995</v>
      </c>
      <c r="C113" s="9">
        <v>6.2</v>
      </c>
      <c r="D113" s="9">
        <f t="shared" si="0"/>
        <v>20.451041525423729</v>
      </c>
    </row>
    <row r="114" spans="1:4" x14ac:dyDescent="0.25">
      <c r="A114" s="10">
        <v>29983</v>
      </c>
      <c r="B114" s="20">
        <v>0.94699999999999995</v>
      </c>
      <c r="C114" s="9">
        <v>6.4</v>
      </c>
      <c r="D114" s="9">
        <f t="shared" si="0"/>
        <v>21.043875818373817</v>
      </c>
    </row>
    <row r="115" spans="1:4" x14ac:dyDescent="0.25">
      <c r="A115" s="10">
        <v>30011</v>
      </c>
      <c r="B115" s="20">
        <v>0.94699999999999995</v>
      </c>
      <c r="C115" s="9">
        <v>6.6</v>
      </c>
      <c r="D115" s="9">
        <f t="shared" si="0"/>
        <v>21.701496937697996</v>
      </c>
    </row>
    <row r="116" spans="1:4" x14ac:dyDescent="0.25">
      <c r="A116" s="10">
        <v>30042</v>
      </c>
      <c r="B116" s="20">
        <v>0.95</v>
      </c>
      <c r="C116" s="9">
        <v>6.7</v>
      </c>
      <c r="D116" s="9">
        <f t="shared" si="0"/>
        <v>21.960738105263157</v>
      </c>
    </row>
    <row r="117" spans="1:4" x14ac:dyDescent="0.25">
      <c r="A117" s="10">
        <v>30072</v>
      </c>
      <c r="B117" s="20">
        <v>0.95899999999999996</v>
      </c>
      <c r="C117" s="9">
        <v>6.9</v>
      </c>
      <c r="D117" s="9">
        <f t="shared" ref="D117:D180" si="2">C117*$B$641/B117</f>
        <v>22.404033785192912</v>
      </c>
    </row>
    <row r="118" spans="1:4" x14ac:dyDescent="0.25">
      <c r="A118" s="10">
        <v>30103</v>
      </c>
      <c r="B118" s="20">
        <v>0.97</v>
      </c>
      <c r="C118" s="9">
        <v>7.1</v>
      </c>
      <c r="D118" s="9">
        <f t="shared" si="2"/>
        <v>22.791995463917527</v>
      </c>
    </row>
    <row r="119" spans="1:4" x14ac:dyDescent="0.25">
      <c r="A119" s="10">
        <v>30133</v>
      </c>
      <c r="B119" s="20">
        <v>0.97499999999999998</v>
      </c>
      <c r="C119" s="9">
        <v>7.2</v>
      </c>
      <c r="D119" s="9">
        <f t="shared" si="2"/>
        <v>22.994481230769232</v>
      </c>
    </row>
    <row r="120" spans="1:4" x14ac:dyDescent="0.25">
      <c r="A120" s="10">
        <v>30164</v>
      </c>
      <c r="B120" s="20">
        <v>0.97699999999999998</v>
      </c>
      <c r="C120" s="9">
        <v>7.2</v>
      </c>
      <c r="D120" s="9">
        <f t="shared" si="2"/>
        <v>22.947409621289662</v>
      </c>
    </row>
    <row r="121" spans="1:4" x14ac:dyDescent="0.25">
      <c r="A121" s="10">
        <v>30195</v>
      </c>
      <c r="B121" s="20">
        <v>0.97699999999999998</v>
      </c>
      <c r="C121" s="9">
        <v>7.2</v>
      </c>
      <c r="D121" s="9">
        <f t="shared" si="2"/>
        <v>22.947409621289662</v>
      </c>
    </row>
    <row r="122" spans="1:4" x14ac:dyDescent="0.25">
      <c r="A122" s="10">
        <v>30225</v>
      </c>
      <c r="B122" s="20">
        <v>0.98099999999999998</v>
      </c>
      <c r="C122" s="9">
        <v>7.2</v>
      </c>
      <c r="D122" s="9">
        <f t="shared" si="2"/>
        <v>22.853842201834862</v>
      </c>
    </row>
    <row r="123" spans="1:4" x14ac:dyDescent="0.25">
      <c r="A123" s="10">
        <v>30256</v>
      </c>
      <c r="B123" s="20">
        <v>0.98</v>
      </c>
      <c r="C123" s="9">
        <v>6.9</v>
      </c>
      <c r="D123" s="9">
        <f t="shared" si="2"/>
        <v>21.923947346938778</v>
      </c>
    </row>
    <row r="124" spans="1:4" x14ac:dyDescent="0.25">
      <c r="A124" s="10">
        <v>30286</v>
      </c>
      <c r="B124" s="20">
        <v>0.97699999999999998</v>
      </c>
      <c r="C124" s="9">
        <v>6.7</v>
      </c>
      <c r="D124" s="9">
        <f t="shared" si="2"/>
        <v>21.353839508700101</v>
      </c>
    </row>
    <row r="125" spans="1:4" x14ac:dyDescent="0.25">
      <c r="A125" s="10">
        <v>30317</v>
      </c>
      <c r="B125" s="20">
        <v>0.97899999999999998</v>
      </c>
      <c r="C125" s="9">
        <v>6.7</v>
      </c>
      <c r="D125" s="9">
        <f t="shared" si="2"/>
        <v>21.310215730337077</v>
      </c>
    </row>
    <row r="126" spans="1:4" x14ac:dyDescent="0.25">
      <c r="A126" s="10">
        <v>30348</v>
      </c>
      <c r="B126" s="20">
        <v>0.98</v>
      </c>
      <c r="C126" s="9">
        <v>6.7</v>
      </c>
      <c r="D126" s="9">
        <f t="shared" si="2"/>
        <v>21.288470612244897</v>
      </c>
    </row>
    <row r="127" spans="1:4" x14ac:dyDescent="0.25">
      <c r="A127" s="10">
        <v>30376</v>
      </c>
      <c r="B127" s="20">
        <v>0.98099999999999998</v>
      </c>
      <c r="C127" s="9">
        <v>6.9</v>
      </c>
      <c r="D127" s="9">
        <f t="shared" si="2"/>
        <v>21.901598776758412</v>
      </c>
    </row>
    <row r="128" spans="1:4" x14ac:dyDescent="0.25">
      <c r="A128" s="10">
        <v>30407</v>
      </c>
      <c r="B128" s="20">
        <v>0.98799999999999999</v>
      </c>
      <c r="C128" s="9">
        <v>6.9</v>
      </c>
      <c r="D128" s="9">
        <f t="shared" si="2"/>
        <v>21.746425506072878</v>
      </c>
    </row>
    <row r="129" spans="1:4" x14ac:dyDescent="0.25">
      <c r="A129" s="10">
        <v>30437</v>
      </c>
      <c r="B129" s="20">
        <v>0.99199999999999999</v>
      </c>
      <c r="C129" s="9">
        <v>7.2</v>
      </c>
      <c r="D129" s="9">
        <f t="shared" si="2"/>
        <v>22.600422580645162</v>
      </c>
    </row>
    <row r="130" spans="1:4" x14ac:dyDescent="0.25">
      <c r="A130" s="10">
        <v>30468</v>
      </c>
      <c r="B130" s="20">
        <v>0.99399999999999999</v>
      </c>
      <c r="C130" s="9">
        <v>7.4</v>
      </c>
      <c r="D130" s="9">
        <f t="shared" si="2"/>
        <v>23.181475251509056</v>
      </c>
    </row>
    <row r="131" spans="1:4" x14ac:dyDescent="0.25">
      <c r="A131" s="10">
        <v>30498</v>
      </c>
      <c r="B131" s="20">
        <v>0.998</v>
      </c>
      <c r="C131" s="9">
        <v>7.5</v>
      </c>
      <c r="D131" s="9">
        <f t="shared" si="2"/>
        <v>23.400571142284569</v>
      </c>
    </row>
    <row r="132" spans="1:4" x14ac:dyDescent="0.25">
      <c r="A132" s="10">
        <v>30529</v>
      </c>
      <c r="B132" s="20">
        <v>1.0009999999999999</v>
      </c>
      <c r="C132" s="9">
        <v>7.5</v>
      </c>
      <c r="D132" s="9">
        <f t="shared" si="2"/>
        <v>23.330439560439565</v>
      </c>
    </row>
    <row r="133" spans="1:4" x14ac:dyDescent="0.25">
      <c r="A133" s="10">
        <v>30560</v>
      </c>
      <c r="B133" s="20">
        <v>1.004</v>
      </c>
      <c r="C133" s="9">
        <v>7.6</v>
      </c>
      <c r="D133" s="9">
        <f t="shared" si="2"/>
        <v>23.570870119521913</v>
      </c>
    </row>
    <row r="134" spans="1:4" x14ac:dyDescent="0.25">
      <c r="A134" s="10">
        <v>30590</v>
      </c>
      <c r="B134" s="20">
        <v>1.008</v>
      </c>
      <c r="C134" s="9">
        <v>7.5</v>
      </c>
      <c r="D134" s="9">
        <f t="shared" si="2"/>
        <v>23.168422619047618</v>
      </c>
    </row>
    <row r="135" spans="1:4" x14ac:dyDescent="0.25">
      <c r="A135" s="10">
        <v>30621</v>
      </c>
      <c r="B135" s="20">
        <v>1.0109999999999999</v>
      </c>
      <c r="C135" s="9">
        <v>7.3</v>
      </c>
      <c r="D135" s="9">
        <f t="shared" si="2"/>
        <v>22.483682294757667</v>
      </c>
    </row>
    <row r="136" spans="1:4" x14ac:dyDescent="0.25">
      <c r="A136" s="10">
        <v>30651</v>
      </c>
      <c r="B136" s="20">
        <v>1.014</v>
      </c>
      <c r="C136" s="9">
        <v>7</v>
      </c>
      <c r="D136" s="9">
        <f t="shared" si="2"/>
        <v>21.495909270216963</v>
      </c>
    </row>
    <row r="137" spans="1:4" x14ac:dyDescent="0.25">
      <c r="A137" s="10">
        <v>30682</v>
      </c>
      <c r="B137" s="20">
        <v>1.0209999999999999</v>
      </c>
      <c r="C137" s="9">
        <v>6.8</v>
      </c>
      <c r="D137" s="9">
        <f t="shared" si="2"/>
        <v>20.738574730656222</v>
      </c>
    </row>
    <row r="138" spans="1:4" x14ac:dyDescent="0.25">
      <c r="A138" s="10">
        <v>30713</v>
      </c>
      <c r="B138" s="20">
        <v>1.026</v>
      </c>
      <c r="C138" s="9">
        <v>7</v>
      </c>
      <c r="D138" s="9">
        <f t="shared" si="2"/>
        <v>21.244495126705655</v>
      </c>
    </row>
    <row r="139" spans="1:4" x14ac:dyDescent="0.25">
      <c r="A139" s="10">
        <v>30742</v>
      </c>
      <c r="B139" s="20">
        <v>1.0289999999999999</v>
      </c>
      <c r="C139" s="9">
        <v>7.2</v>
      </c>
      <c r="D139" s="9">
        <f t="shared" si="2"/>
        <v>21.787773760932946</v>
      </c>
    </row>
    <row r="140" spans="1:4" x14ac:dyDescent="0.25">
      <c r="A140" s="10">
        <v>30773</v>
      </c>
      <c r="B140" s="20">
        <v>1.0329999999999999</v>
      </c>
      <c r="C140" s="9">
        <v>7.3</v>
      </c>
      <c r="D140" s="9">
        <f t="shared" si="2"/>
        <v>22.00484298160697</v>
      </c>
    </row>
    <row r="141" spans="1:4" x14ac:dyDescent="0.25">
      <c r="A141" s="10">
        <v>30803</v>
      </c>
      <c r="B141" s="20">
        <v>1.0349999999999999</v>
      </c>
      <c r="C141" s="9">
        <v>7.6</v>
      </c>
      <c r="D141" s="9">
        <f t="shared" si="2"/>
        <v>22.864882705314013</v>
      </c>
    </row>
    <row r="142" spans="1:4" x14ac:dyDescent="0.25">
      <c r="A142" s="10">
        <v>30834</v>
      </c>
      <c r="B142" s="20">
        <v>1.0369999999999999</v>
      </c>
      <c r="C142" s="9">
        <v>7.9</v>
      </c>
      <c r="D142" s="9">
        <f t="shared" si="2"/>
        <v>23.721605014464807</v>
      </c>
    </row>
    <row r="143" spans="1:4" x14ac:dyDescent="0.25">
      <c r="A143" s="10">
        <v>30864</v>
      </c>
      <c r="B143" s="20">
        <v>1.0409999999999999</v>
      </c>
      <c r="C143" s="9">
        <v>8</v>
      </c>
      <c r="D143" s="9">
        <f t="shared" si="2"/>
        <v>23.929575408261289</v>
      </c>
    </row>
    <row r="144" spans="1:4" x14ac:dyDescent="0.25">
      <c r="A144" s="10">
        <v>30895</v>
      </c>
      <c r="B144" s="20">
        <v>1.044</v>
      </c>
      <c r="C144" s="9">
        <v>8.1</v>
      </c>
      <c r="D144" s="9">
        <f t="shared" si="2"/>
        <v>24.159072413793101</v>
      </c>
    </row>
    <row r="145" spans="1:4" x14ac:dyDescent="0.25">
      <c r="A145" s="10">
        <v>30926</v>
      </c>
      <c r="B145" s="20">
        <v>1.0469999999999999</v>
      </c>
      <c r="C145" s="9">
        <v>8.1</v>
      </c>
      <c r="D145" s="9">
        <f t="shared" si="2"/>
        <v>24.089848710601721</v>
      </c>
    </row>
    <row r="146" spans="1:4" x14ac:dyDescent="0.25">
      <c r="A146" s="10">
        <v>30956</v>
      </c>
      <c r="B146" s="20">
        <v>1.0509999999999999</v>
      </c>
      <c r="C146" s="9">
        <v>8</v>
      </c>
      <c r="D146" s="9">
        <f t="shared" si="2"/>
        <v>23.701891531874406</v>
      </c>
    </row>
    <row r="147" spans="1:4" x14ac:dyDescent="0.25">
      <c r="A147" s="10">
        <v>30987</v>
      </c>
      <c r="B147" s="20">
        <v>1.0529999999999999</v>
      </c>
      <c r="C147" s="9">
        <v>7.6</v>
      </c>
      <c r="D147" s="9">
        <f t="shared" si="2"/>
        <v>22.474030009496676</v>
      </c>
    </row>
    <row r="148" spans="1:4" x14ac:dyDescent="0.25">
      <c r="A148" s="10">
        <v>31017</v>
      </c>
      <c r="B148" s="20">
        <v>1.0549999999999999</v>
      </c>
      <c r="C148" s="9">
        <v>7.3</v>
      </c>
      <c r="D148" s="9">
        <f t="shared" si="2"/>
        <v>21.54597421800948</v>
      </c>
    </row>
    <row r="149" spans="1:4" x14ac:dyDescent="0.25">
      <c r="A149" s="10">
        <v>31048</v>
      </c>
      <c r="B149" s="20">
        <v>1.0569999999999999</v>
      </c>
      <c r="C149" s="9">
        <v>7.3</v>
      </c>
      <c r="D149" s="9">
        <f t="shared" si="2"/>
        <v>21.505206054872279</v>
      </c>
    </row>
    <row r="150" spans="1:4" x14ac:dyDescent="0.25">
      <c r="A150" s="10">
        <v>31079</v>
      </c>
      <c r="B150" s="20">
        <v>1.0629999999999999</v>
      </c>
      <c r="C150" s="9">
        <v>7.2</v>
      </c>
      <c r="D150" s="9">
        <f t="shared" si="2"/>
        <v>21.090892944496709</v>
      </c>
    </row>
    <row r="151" spans="1:4" x14ac:dyDescent="0.25">
      <c r="A151" s="10">
        <v>31107</v>
      </c>
      <c r="B151" s="20">
        <v>1.0680000000000001</v>
      </c>
      <c r="C151" s="9">
        <v>7.5</v>
      </c>
      <c r="D151" s="9">
        <f t="shared" si="2"/>
        <v>21.866825842696628</v>
      </c>
    </row>
    <row r="152" spans="1:4" x14ac:dyDescent="0.25">
      <c r="A152" s="10">
        <v>31138</v>
      </c>
      <c r="B152" s="20">
        <v>1.07</v>
      </c>
      <c r="C152" s="9">
        <v>7.7</v>
      </c>
      <c r="D152" s="9">
        <f t="shared" si="2"/>
        <v>22.407978691588784</v>
      </c>
    </row>
    <row r="153" spans="1:4" x14ac:dyDescent="0.25">
      <c r="A153" s="10">
        <v>31168</v>
      </c>
      <c r="B153" s="20">
        <v>1.0720000000000001</v>
      </c>
      <c r="C153" s="9">
        <v>8</v>
      </c>
      <c r="D153" s="9">
        <f t="shared" si="2"/>
        <v>23.237582089552237</v>
      </c>
    </row>
    <row r="154" spans="1:4" x14ac:dyDescent="0.25">
      <c r="A154" s="10">
        <v>31199</v>
      </c>
      <c r="B154" s="20">
        <v>1.075</v>
      </c>
      <c r="C154" s="9">
        <v>8.1999999999999993</v>
      </c>
      <c r="D154" s="9">
        <f t="shared" si="2"/>
        <v>23.75205134883721</v>
      </c>
    </row>
    <row r="155" spans="1:4" x14ac:dyDescent="0.25">
      <c r="A155" s="10">
        <v>31229</v>
      </c>
      <c r="B155" s="20">
        <v>1.077</v>
      </c>
      <c r="C155" s="9">
        <v>8.1999999999999993</v>
      </c>
      <c r="D155" s="9">
        <f t="shared" si="2"/>
        <v>23.707943546889506</v>
      </c>
    </row>
    <row r="156" spans="1:4" x14ac:dyDescent="0.25">
      <c r="A156" s="10">
        <v>31260</v>
      </c>
      <c r="B156" s="20">
        <v>1.079</v>
      </c>
      <c r="C156" s="9">
        <v>8.1999999999999993</v>
      </c>
      <c r="D156" s="9">
        <f t="shared" si="2"/>
        <v>23.663999258572751</v>
      </c>
    </row>
    <row r="157" spans="1:4" x14ac:dyDescent="0.25">
      <c r="A157" s="10">
        <v>31291</v>
      </c>
      <c r="B157" s="20">
        <v>1.081</v>
      </c>
      <c r="C157" s="9">
        <v>8.1999999999999993</v>
      </c>
      <c r="D157" s="9">
        <f t="shared" si="2"/>
        <v>23.620217576318225</v>
      </c>
    </row>
    <row r="158" spans="1:4" x14ac:dyDescent="0.25">
      <c r="A158" s="10">
        <v>31321</v>
      </c>
      <c r="B158" s="20">
        <v>1.085</v>
      </c>
      <c r="C158" s="9">
        <v>8.1</v>
      </c>
      <c r="D158" s="9">
        <f t="shared" si="2"/>
        <v>23.246148940092166</v>
      </c>
    </row>
    <row r="159" spans="1:4" x14ac:dyDescent="0.25">
      <c r="A159" s="10">
        <v>31352</v>
      </c>
      <c r="B159" s="20">
        <v>1.0900000000000001</v>
      </c>
      <c r="C159" s="9">
        <v>7.7</v>
      </c>
      <c r="D159" s="9">
        <f t="shared" si="2"/>
        <v>21.996823119266054</v>
      </c>
    </row>
    <row r="160" spans="1:4" x14ac:dyDescent="0.25">
      <c r="A160" s="10">
        <v>31382</v>
      </c>
      <c r="B160" s="20">
        <v>1.095</v>
      </c>
      <c r="C160" s="9">
        <v>7.4</v>
      </c>
      <c r="D160" s="9">
        <f t="shared" si="2"/>
        <v>21.043275251141555</v>
      </c>
    </row>
    <row r="161" spans="1:4" x14ac:dyDescent="0.25">
      <c r="A161" s="10">
        <v>31413</v>
      </c>
      <c r="B161" s="20">
        <v>1.099</v>
      </c>
      <c r="C161" s="9">
        <v>6.92</v>
      </c>
      <c r="D161" s="9">
        <f t="shared" si="2"/>
        <v>19.60668345768881</v>
      </c>
    </row>
    <row r="162" spans="1:4" x14ac:dyDescent="0.25">
      <c r="A162" s="10">
        <v>31444</v>
      </c>
      <c r="B162" s="20">
        <v>1.097</v>
      </c>
      <c r="C162" s="9">
        <v>7.14</v>
      </c>
      <c r="D162" s="9">
        <f t="shared" si="2"/>
        <v>20.266899762989972</v>
      </c>
    </row>
    <row r="163" spans="1:4" x14ac:dyDescent="0.25">
      <c r="A163" s="10">
        <v>31472</v>
      </c>
      <c r="B163" s="20">
        <v>1.091</v>
      </c>
      <c r="C163" s="9">
        <v>7.22</v>
      </c>
      <c r="D163" s="9">
        <f t="shared" si="2"/>
        <v>20.606687369385885</v>
      </c>
    </row>
    <row r="164" spans="1:4" x14ac:dyDescent="0.25">
      <c r="A164" s="10">
        <v>31503</v>
      </c>
      <c r="B164" s="20">
        <v>1.087</v>
      </c>
      <c r="C164" s="9">
        <v>7.42</v>
      </c>
      <c r="D164" s="9">
        <f t="shared" si="2"/>
        <v>21.255439852805889</v>
      </c>
    </row>
    <row r="165" spans="1:4" x14ac:dyDescent="0.25">
      <c r="A165" s="10">
        <v>31533</v>
      </c>
      <c r="B165" s="20">
        <v>1.0900000000000001</v>
      </c>
      <c r="C165" s="9">
        <v>7.49</v>
      </c>
      <c r="D165" s="9">
        <f t="shared" si="2"/>
        <v>21.396909761467889</v>
      </c>
    </row>
    <row r="166" spans="1:4" x14ac:dyDescent="0.25">
      <c r="A166" s="10">
        <v>31564</v>
      </c>
      <c r="B166" s="20">
        <v>1.0940000000000001</v>
      </c>
      <c r="C166" s="9">
        <v>7.71</v>
      </c>
      <c r="D166" s="9">
        <f t="shared" si="2"/>
        <v>21.944858829981715</v>
      </c>
    </row>
    <row r="167" spans="1:4" x14ac:dyDescent="0.25">
      <c r="A167" s="10">
        <v>31594</v>
      </c>
      <c r="B167" s="20">
        <v>1.095</v>
      </c>
      <c r="C167" s="9">
        <v>7.75</v>
      </c>
      <c r="D167" s="9">
        <f t="shared" si="2"/>
        <v>22.038565296803654</v>
      </c>
    </row>
    <row r="168" spans="1:4" x14ac:dyDescent="0.25">
      <c r="A168" s="10">
        <v>31625</v>
      </c>
      <c r="B168" s="20">
        <v>1.0960000000000001</v>
      </c>
      <c r="C168" s="9">
        <v>7.7</v>
      </c>
      <c r="D168" s="9">
        <f t="shared" si="2"/>
        <v>21.876402554744523</v>
      </c>
    </row>
    <row r="169" spans="1:4" x14ac:dyDescent="0.25">
      <c r="A169" s="10">
        <v>31656</v>
      </c>
      <c r="B169" s="20">
        <v>1.1000000000000001</v>
      </c>
      <c r="C169" s="9">
        <v>7.71</v>
      </c>
      <c r="D169" s="9">
        <f t="shared" si="2"/>
        <v>21.825159599999999</v>
      </c>
    </row>
    <row r="170" spans="1:4" x14ac:dyDescent="0.25">
      <c r="A170" s="10">
        <v>31686</v>
      </c>
      <c r="B170" s="20">
        <v>1.1020000000000001</v>
      </c>
      <c r="C170" s="9">
        <v>7.46</v>
      </c>
      <c r="D170" s="9">
        <f t="shared" si="2"/>
        <v>21.07914388384755</v>
      </c>
    </row>
    <row r="171" spans="1:4" x14ac:dyDescent="0.25">
      <c r="A171" s="10">
        <v>31717</v>
      </c>
      <c r="B171" s="20">
        <v>1.1040000000000001</v>
      </c>
      <c r="C171" s="9">
        <v>7.4</v>
      </c>
      <c r="D171" s="9">
        <f t="shared" si="2"/>
        <v>20.871726811594204</v>
      </c>
    </row>
    <row r="172" spans="1:4" x14ac:dyDescent="0.25">
      <c r="A172" s="10">
        <v>31747</v>
      </c>
      <c r="B172" s="20">
        <v>1.1080000000000001</v>
      </c>
      <c r="C172" s="9">
        <v>7.01</v>
      </c>
      <c r="D172" s="9">
        <f t="shared" si="2"/>
        <v>19.700352310469313</v>
      </c>
    </row>
    <row r="173" spans="1:4" x14ac:dyDescent="0.25">
      <c r="A173" s="10">
        <v>31778</v>
      </c>
      <c r="B173" s="20">
        <v>1.1140000000000001</v>
      </c>
      <c r="C173" s="9">
        <v>6.93</v>
      </c>
      <c r="D173" s="9">
        <f t="shared" si="2"/>
        <v>19.370631490125671</v>
      </c>
    </row>
    <row r="174" spans="1:4" x14ac:dyDescent="0.25">
      <c r="A174" s="10">
        <v>31809</v>
      </c>
      <c r="B174" s="20">
        <v>1.1180000000000001</v>
      </c>
      <c r="C174" s="9">
        <v>6.95</v>
      </c>
      <c r="D174" s="9">
        <f t="shared" si="2"/>
        <v>19.357030590339892</v>
      </c>
    </row>
    <row r="175" spans="1:4" x14ac:dyDescent="0.25">
      <c r="A175" s="10">
        <v>31837</v>
      </c>
      <c r="B175" s="20">
        <v>1.1220000000000001</v>
      </c>
      <c r="C175" s="9">
        <v>7.14</v>
      </c>
      <c r="D175" s="9">
        <f t="shared" si="2"/>
        <v>19.81532</v>
      </c>
    </row>
    <row r="176" spans="1:4" x14ac:dyDescent="0.25">
      <c r="A176" s="10">
        <v>31868</v>
      </c>
      <c r="B176" s="20">
        <v>1.127</v>
      </c>
      <c r="C176" s="9">
        <v>7.26</v>
      </c>
      <c r="D176" s="9">
        <f t="shared" si="2"/>
        <v>20.058961277728482</v>
      </c>
    </row>
    <row r="177" spans="1:4" x14ac:dyDescent="0.25">
      <c r="A177" s="10">
        <v>31898</v>
      </c>
      <c r="B177" s="20">
        <v>1.1299999999999999</v>
      </c>
      <c r="C177" s="9">
        <v>7.47</v>
      </c>
      <c r="D177" s="9">
        <f t="shared" si="2"/>
        <v>20.584384884955757</v>
      </c>
    </row>
    <row r="178" spans="1:4" x14ac:dyDescent="0.25">
      <c r="A178" s="10">
        <v>31929</v>
      </c>
      <c r="B178" s="20">
        <v>1.135</v>
      </c>
      <c r="C178" s="9">
        <v>7.8</v>
      </c>
      <c r="D178" s="9">
        <f t="shared" si="2"/>
        <v>21.399049162995592</v>
      </c>
    </row>
    <row r="179" spans="1:4" x14ac:dyDescent="0.25">
      <c r="A179" s="10">
        <v>31959</v>
      </c>
      <c r="B179" s="20">
        <v>1.1379999999999999</v>
      </c>
      <c r="C179" s="9">
        <v>7.8</v>
      </c>
      <c r="D179" s="9">
        <f t="shared" si="2"/>
        <v>21.342636906854132</v>
      </c>
    </row>
    <row r="180" spans="1:4" x14ac:dyDescent="0.25">
      <c r="A180" s="10">
        <v>31990</v>
      </c>
      <c r="B180" s="20">
        <v>1.143</v>
      </c>
      <c r="C180" s="9">
        <v>7.76</v>
      </c>
      <c r="D180" s="9">
        <f t="shared" si="2"/>
        <v>21.140303902012246</v>
      </c>
    </row>
    <row r="181" spans="1:4" x14ac:dyDescent="0.25">
      <c r="A181" s="10">
        <v>32021</v>
      </c>
      <c r="B181" s="20">
        <v>1.147</v>
      </c>
      <c r="C181" s="9">
        <v>7.66</v>
      </c>
      <c r="D181" s="9">
        <f t="shared" ref="D181:D244" si="3">C181*$B$641/B181</f>
        <v>20.795103539668702</v>
      </c>
    </row>
    <row r="182" spans="1:4" x14ac:dyDescent="0.25">
      <c r="A182" s="10">
        <v>32051</v>
      </c>
      <c r="B182" s="20">
        <v>1.1499999999999999</v>
      </c>
      <c r="C182" s="9">
        <v>7.63</v>
      </c>
      <c r="D182" s="9">
        <f t="shared" si="3"/>
        <v>20.659624939130435</v>
      </c>
    </row>
    <row r="183" spans="1:4" x14ac:dyDescent="0.25">
      <c r="A183" s="10">
        <v>32082</v>
      </c>
      <c r="B183" s="20">
        <v>1.1539999999999999</v>
      </c>
      <c r="C183" s="9">
        <v>7.39</v>
      </c>
      <c r="D183" s="9">
        <f t="shared" si="3"/>
        <v>19.940422911611783</v>
      </c>
    </row>
    <row r="184" spans="1:4" x14ac:dyDescent="0.25">
      <c r="A184" s="10">
        <v>32112</v>
      </c>
      <c r="B184" s="20">
        <v>1.1559999999999999</v>
      </c>
      <c r="C184" s="9">
        <v>7.09</v>
      </c>
      <c r="D184" s="9">
        <f t="shared" si="3"/>
        <v>19.097834982698963</v>
      </c>
    </row>
    <row r="185" spans="1:4" x14ac:dyDescent="0.25">
      <c r="A185" s="10">
        <v>32143</v>
      </c>
      <c r="B185" s="20">
        <v>1.1599999999999999</v>
      </c>
      <c r="C185" s="9">
        <v>6.92</v>
      </c>
      <c r="D185" s="9">
        <f t="shared" si="3"/>
        <v>18.575642344827589</v>
      </c>
    </row>
    <row r="186" spans="1:4" x14ac:dyDescent="0.25">
      <c r="A186" s="10">
        <v>32174</v>
      </c>
      <c r="B186" s="20">
        <v>1.1619999999999999</v>
      </c>
      <c r="C186" s="9">
        <v>6.99</v>
      </c>
      <c r="D186" s="9">
        <f t="shared" si="3"/>
        <v>18.731250981067127</v>
      </c>
    </row>
    <row r="187" spans="1:4" x14ac:dyDescent="0.25">
      <c r="A187" s="10">
        <v>32203</v>
      </c>
      <c r="B187" s="20">
        <v>1.165</v>
      </c>
      <c r="C187" s="9">
        <v>7.14</v>
      </c>
      <c r="D187" s="9">
        <f t="shared" si="3"/>
        <v>19.083939090128755</v>
      </c>
    </row>
    <row r="188" spans="1:4" x14ac:dyDescent="0.25">
      <c r="A188" s="10">
        <v>32234</v>
      </c>
      <c r="B188" s="20">
        <v>1.1719999999999999</v>
      </c>
      <c r="C188" s="9">
        <v>7.3</v>
      </c>
      <c r="D188" s="9">
        <f t="shared" si="3"/>
        <v>19.395053583617749</v>
      </c>
    </row>
    <row r="189" spans="1:4" x14ac:dyDescent="0.25">
      <c r="A189" s="10">
        <v>32264</v>
      </c>
      <c r="B189" s="20">
        <v>1.175</v>
      </c>
      <c r="C189" s="9">
        <v>7.58</v>
      </c>
      <c r="D189" s="9">
        <f t="shared" si="3"/>
        <v>20.08755479148936</v>
      </c>
    </row>
    <row r="190" spans="1:4" x14ac:dyDescent="0.25">
      <c r="A190" s="10">
        <v>32295</v>
      </c>
      <c r="B190" s="20">
        <v>1.18</v>
      </c>
      <c r="C190" s="9">
        <v>7.84</v>
      </c>
      <c r="D190" s="9">
        <f t="shared" si="3"/>
        <v>20.688537491525427</v>
      </c>
    </row>
    <row r="191" spans="1:4" x14ac:dyDescent="0.25">
      <c r="A191" s="10">
        <v>32325</v>
      </c>
      <c r="B191" s="20">
        <v>1.1850000000000001</v>
      </c>
      <c r="C191" s="9">
        <v>7.9</v>
      </c>
      <c r="D191" s="9">
        <f t="shared" si="3"/>
        <v>20.758906666666668</v>
      </c>
    </row>
    <row r="192" spans="1:4" x14ac:dyDescent="0.25">
      <c r="A192" s="10">
        <v>32356</v>
      </c>
      <c r="B192" s="20">
        <v>1.19</v>
      </c>
      <c r="C192" s="9">
        <v>7.93</v>
      </c>
      <c r="D192" s="9">
        <f t="shared" si="3"/>
        <v>20.750184436974791</v>
      </c>
    </row>
    <row r="193" spans="1:4" x14ac:dyDescent="0.25">
      <c r="A193" s="10">
        <v>32387</v>
      </c>
      <c r="B193" s="20">
        <v>1.1950000000000001</v>
      </c>
      <c r="C193" s="9">
        <v>7.84</v>
      </c>
      <c r="D193" s="9">
        <f t="shared" si="3"/>
        <v>20.428848736401672</v>
      </c>
    </row>
    <row r="194" spans="1:4" x14ac:dyDescent="0.25">
      <c r="A194" s="10">
        <v>32417</v>
      </c>
      <c r="B194" s="20">
        <v>1.1990000000000001</v>
      </c>
      <c r="C194" s="9">
        <v>7.7</v>
      </c>
      <c r="D194" s="9">
        <f t="shared" si="3"/>
        <v>19.997111926605502</v>
      </c>
    </row>
    <row r="195" spans="1:4" x14ac:dyDescent="0.25">
      <c r="A195" s="10">
        <v>32448</v>
      </c>
      <c r="B195" s="20">
        <v>1.2030000000000001</v>
      </c>
      <c r="C195" s="9">
        <v>7.46</v>
      </c>
      <c r="D195" s="9">
        <f t="shared" si="3"/>
        <v>19.309406949293432</v>
      </c>
    </row>
    <row r="196" spans="1:4" x14ac:dyDescent="0.25">
      <c r="A196" s="10">
        <v>32478</v>
      </c>
      <c r="B196" s="20">
        <v>1.2070000000000001</v>
      </c>
      <c r="C196" s="9">
        <v>7.28</v>
      </c>
      <c r="D196" s="9">
        <f t="shared" si="3"/>
        <v>18.781048947804475</v>
      </c>
    </row>
    <row r="197" spans="1:4" x14ac:dyDescent="0.25">
      <c r="A197" s="10">
        <v>32509</v>
      </c>
      <c r="B197" s="20">
        <v>1.212</v>
      </c>
      <c r="C197" s="9">
        <v>7.17</v>
      </c>
      <c r="D197" s="9">
        <f t="shared" si="3"/>
        <v>18.420960495049506</v>
      </c>
    </row>
    <row r="198" spans="1:4" x14ac:dyDescent="0.25">
      <c r="A198" s="10">
        <v>32540</v>
      </c>
      <c r="B198" s="20">
        <v>1.216</v>
      </c>
      <c r="C198" s="9">
        <v>7.18</v>
      </c>
      <c r="D198" s="9">
        <f t="shared" si="3"/>
        <v>18.385972434210526</v>
      </c>
    </row>
    <row r="199" spans="1:4" x14ac:dyDescent="0.25">
      <c r="A199" s="10">
        <v>32568</v>
      </c>
      <c r="B199" s="20">
        <v>1.222</v>
      </c>
      <c r="C199" s="9">
        <v>7.24</v>
      </c>
      <c r="D199" s="9">
        <f t="shared" si="3"/>
        <v>18.448586448445173</v>
      </c>
    </row>
    <row r="200" spans="1:4" x14ac:dyDescent="0.25">
      <c r="A200" s="10">
        <v>32599</v>
      </c>
      <c r="B200" s="20">
        <v>1.2310000000000001</v>
      </c>
      <c r="C200" s="9">
        <v>7.52</v>
      </c>
      <c r="D200" s="9">
        <f t="shared" si="3"/>
        <v>19.021971340373678</v>
      </c>
    </row>
    <row r="201" spans="1:4" x14ac:dyDescent="0.25">
      <c r="A201" s="10">
        <v>32629</v>
      </c>
      <c r="B201" s="20">
        <v>1.2370000000000001</v>
      </c>
      <c r="C201" s="9">
        <v>7.72</v>
      </c>
      <c r="D201" s="9">
        <f t="shared" si="3"/>
        <v>19.433155957962811</v>
      </c>
    </row>
    <row r="202" spans="1:4" x14ac:dyDescent="0.25">
      <c r="A202" s="10">
        <v>32660</v>
      </c>
      <c r="B202" s="20">
        <v>1.2410000000000001</v>
      </c>
      <c r="C202" s="9">
        <v>8.02</v>
      </c>
      <c r="D202" s="9">
        <f t="shared" si="3"/>
        <v>20.123259242546332</v>
      </c>
    </row>
    <row r="203" spans="1:4" x14ac:dyDescent="0.25">
      <c r="A203" s="10">
        <v>32690</v>
      </c>
      <c r="B203" s="20">
        <v>1.2450000000000001</v>
      </c>
      <c r="C203" s="9">
        <v>8.1</v>
      </c>
      <c r="D203" s="9">
        <f t="shared" si="3"/>
        <v>20.258692048192771</v>
      </c>
    </row>
    <row r="204" spans="1:4" x14ac:dyDescent="0.25">
      <c r="A204" s="10">
        <v>32721</v>
      </c>
      <c r="B204" s="20">
        <v>1.2450000000000001</v>
      </c>
      <c r="C204" s="9">
        <v>8.11</v>
      </c>
      <c r="D204" s="9">
        <f t="shared" si="3"/>
        <v>20.283702779116464</v>
      </c>
    </row>
    <row r="205" spans="1:4" x14ac:dyDescent="0.25">
      <c r="A205" s="10">
        <v>32752</v>
      </c>
      <c r="B205" s="20">
        <v>1.248</v>
      </c>
      <c r="C205" s="9">
        <v>8.02</v>
      </c>
      <c r="D205" s="9">
        <f t="shared" si="3"/>
        <v>20.010388397435896</v>
      </c>
    </row>
    <row r="206" spans="1:4" x14ac:dyDescent="0.25">
      <c r="A206" s="10">
        <v>32782</v>
      </c>
      <c r="B206" s="20">
        <v>1.254</v>
      </c>
      <c r="C206" s="9">
        <v>7.87</v>
      </c>
      <c r="D206" s="9">
        <f t="shared" si="3"/>
        <v>19.542176491228073</v>
      </c>
    </row>
    <row r="207" spans="1:4" x14ac:dyDescent="0.25">
      <c r="A207" s="10">
        <v>32813</v>
      </c>
      <c r="B207" s="20">
        <v>1.2589999999999999</v>
      </c>
      <c r="C207" s="9">
        <v>7.52</v>
      </c>
      <c r="D207" s="9">
        <f t="shared" si="3"/>
        <v>18.598925115170772</v>
      </c>
    </row>
    <row r="208" spans="1:4" x14ac:dyDescent="0.25">
      <c r="A208" s="10">
        <v>32843</v>
      </c>
      <c r="B208" s="20">
        <v>1.2629999999999999</v>
      </c>
      <c r="C208" s="9">
        <v>7.27</v>
      </c>
      <c r="D208" s="9">
        <f t="shared" si="3"/>
        <v>17.923664069675375</v>
      </c>
    </row>
    <row r="209" spans="1:4" x14ac:dyDescent="0.25">
      <c r="A209" s="10">
        <v>32874</v>
      </c>
      <c r="B209" s="20">
        <v>1.2749999999999999</v>
      </c>
      <c r="C209" s="9">
        <v>7.18</v>
      </c>
      <c r="D209" s="9">
        <f t="shared" si="3"/>
        <v>17.535170572549021</v>
      </c>
    </row>
    <row r="210" spans="1:4" x14ac:dyDescent="0.25">
      <c r="A210" s="10">
        <v>32905</v>
      </c>
      <c r="B210" s="20">
        <v>1.28</v>
      </c>
      <c r="C210" s="9">
        <v>7.49</v>
      </c>
      <c r="D210" s="9">
        <f t="shared" si="3"/>
        <v>18.22080596875</v>
      </c>
    </row>
    <row r="211" spans="1:4" x14ac:dyDescent="0.25">
      <c r="A211" s="10">
        <v>32933</v>
      </c>
      <c r="B211" s="20">
        <v>1.286</v>
      </c>
      <c r="C211" s="9">
        <v>7.58</v>
      </c>
      <c r="D211" s="9">
        <f t="shared" si="3"/>
        <v>18.353714525660966</v>
      </c>
    </row>
    <row r="212" spans="1:4" x14ac:dyDescent="0.25">
      <c r="A212" s="10">
        <v>32964</v>
      </c>
      <c r="B212" s="20">
        <v>1.2889999999999999</v>
      </c>
      <c r="C212" s="9">
        <v>7.7</v>
      </c>
      <c r="D212" s="9">
        <f t="shared" si="3"/>
        <v>18.600882234290147</v>
      </c>
    </row>
    <row r="213" spans="1:4" x14ac:dyDescent="0.25">
      <c r="A213" s="10">
        <v>32994</v>
      </c>
      <c r="B213" s="20">
        <v>1.2909999999999999</v>
      </c>
      <c r="C213" s="9">
        <v>7.98</v>
      </c>
      <c r="D213" s="9">
        <f t="shared" si="3"/>
        <v>19.247413849728893</v>
      </c>
    </row>
    <row r="214" spans="1:4" x14ac:dyDescent="0.25">
      <c r="A214" s="10">
        <v>33025</v>
      </c>
      <c r="B214" s="20">
        <v>1.2989999999999999</v>
      </c>
      <c r="C214" s="9">
        <v>8.1199999999999992</v>
      </c>
      <c r="D214" s="9">
        <f t="shared" si="3"/>
        <v>19.464471377983063</v>
      </c>
    </row>
    <row r="215" spans="1:4" x14ac:dyDescent="0.25">
      <c r="A215" s="10">
        <v>33055</v>
      </c>
      <c r="B215" s="20">
        <v>1.3049999999999999</v>
      </c>
      <c r="C215" s="9">
        <v>8.1999999999999993</v>
      </c>
      <c r="D215" s="9">
        <f t="shared" si="3"/>
        <v>19.565866053639848</v>
      </c>
    </row>
    <row r="216" spans="1:4" x14ac:dyDescent="0.25">
      <c r="A216" s="10">
        <v>33086</v>
      </c>
      <c r="B216" s="20">
        <v>1.3160000000000001</v>
      </c>
      <c r="C216" s="9">
        <v>8.26</v>
      </c>
      <c r="D216" s="9">
        <f t="shared" si="3"/>
        <v>19.544289787234039</v>
      </c>
    </row>
    <row r="217" spans="1:4" x14ac:dyDescent="0.25">
      <c r="A217" s="10">
        <v>33117</v>
      </c>
      <c r="B217" s="20">
        <v>1.325</v>
      </c>
      <c r="C217" s="9">
        <v>8.18</v>
      </c>
      <c r="D217" s="9">
        <f t="shared" si="3"/>
        <v>19.223530928301887</v>
      </c>
    </row>
    <row r="218" spans="1:4" x14ac:dyDescent="0.25">
      <c r="A218" s="10">
        <v>33147</v>
      </c>
      <c r="B218" s="20">
        <v>1.3340000000000001</v>
      </c>
      <c r="C218" s="9">
        <v>8.06</v>
      </c>
      <c r="D218" s="9">
        <f t="shared" si="3"/>
        <v>18.813731754122941</v>
      </c>
    </row>
    <row r="219" spans="1:4" x14ac:dyDescent="0.25">
      <c r="A219" s="10">
        <v>33178</v>
      </c>
      <c r="B219" s="20">
        <v>1.337</v>
      </c>
      <c r="C219" s="9">
        <v>7.82</v>
      </c>
      <c r="D219" s="9">
        <f t="shared" si="3"/>
        <v>18.212563590127154</v>
      </c>
    </row>
    <row r="220" spans="1:4" x14ac:dyDescent="0.25">
      <c r="A220" s="10">
        <v>33208</v>
      </c>
      <c r="B220" s="20">
        <v>1.3420000000000001</v>
      </c>
      <c r="C220" s="9">
        <v>7.62</v>
      </c>
      <c r="D220" s="9">
        <f t="shared" si="3"/>
        <v>17.680648524590161</v>
      </c>
    </row>
    <row r="221" spans="1:4" x14ac:dyDescent="0.25">
      <c r="A221" s="10">
        <v>33239</v>
      </c>
      <c r="B221" s="20">
        <v>1.347</v>
      </c>
      <c r="C221" s="9">
        <v>7.42</v>
      </c>
      <c r="D221" s="9">
        <f t="shared" si="3"/>
        <v>17.152682345953973</v>
      </c>
    </row>
    <row r="222" spans="1:4" x14ac:dyDescent="0.25">
      <c r="A222" s="10">
        <v>33270</v>
      </c>
      <c r="B222" s="20">
        <v>1.3480000000000001</v>
      </c>
      <c r="C222" s="9">
        <v>7.61</v>
      </c>
      <c r="D222" s="9">
        <f t="shared" si="3"/>
        <v>17.578851602373884</v>
      </c>
    </row>
    <row r="223" spans="1:4" x14ac:dyDescent="0.25">
      <c r="A223" s="10">
        <v>33298</v>
      </c>
      <c r="B223" s="20">
        <v>1.3480000000000001</v>
      </c>
      <c r="C223" s="9">
        <v>7.79</v>
      </c>
      <c r="D223" s="9">
        <f t="shared" si="3"/>
        <v>17.994645727002968</v>
      </c>
    </row>
    <row r="224" spans="1:4" x14ac:dyDescent="0.25">
      <c r="A224" s="10">
        <v>33329</v>
      </c>
      <c r="B224" s="20">
        <v>1.351</v>
      </c>
      <c r="C224" s="9">
        <v>7.99</v>
      </c>
      <c r="D224" s="9">
        <f t="shared" si="3"/>
        <v>18.415654803849002</v>
      </c>
    </row>
    <row r="225" spans="1:4" x14ac:dyDescent="0.25">
      <c r="A225" s="10">
        <v>33359</v>
      </c>
      <c r="B225" s="20">
        <v>1.3560000000000001</v>
      </c>
      <c r="C225" s="9">
        <v>8.15</v>
      </c>
      <c r="D225" s="9">
        <f t="shared" si="3"/>
        <v>18.715164749262538</v>
      </c>
    </row>
    <row r="226" spans="1:4" x14ac:dyDescent="0.25">
      <c r="A226" s="10">
        <v>33390</v>
      </c>
      <c r="B226" s="20">
        <v>1.36</v>
      </c>
      <c r="C226" s="9">
        <v>8.34</v>
      </c>
      <c r="D226" s="9">
        <f t="shared" si="3"/>
        <v>19.095141352941177</v>
      </c>
    </row>
    <row r="227" spans="1:4" x14ac:dyDescent="0.25">
      <c r="A227" s="10">
        <v>33420</v>
      </c>
      <c r="B227" s="20">
        <v>1.3620000000000001</v>
      </c>
      <c r="C227" s="9">
        <v>8.4</v>
      </c>
      <c r="D227" s="9">
        <f t="shared" si="3"/>
        <v>19.20427488986784</v>
      </c>
    </row>
    <row r="228" spans="1:4" x14ac:dyDescent="0.25">
      <c r="A228" s="10">
        <v>33451</v>
      </c>
      <c r="B228" s="20">
        <v>1.3660000000000001</v>
      </c>
      <c r="C228" s="9">
        <v>8.43</v>
      </c>
      <c r="D228" s="9">
        <f t="shared" si="3"/>
        <v>19.21642568081991</v>
      </c>
    </row>
    <row r="229" spans="1:4" x14ac:dyDescent="0.25">
      <c r="A229" s="10">
        <v>33482</v>
      </c>
      <c r="B229" s="20">
        <v>1.37</v>
      </c>
      <c r="C229" s="9">
        <v>8.39</v>
      </c>
      <c r="D229" s="9">
        <f t="shared" si="3"/>
        <v>19.069404408759123</v>
      </c>
    </row>
    <row r="230" spans="1:4" x14ac:dyDescent="0.25">
      <c r="A230" s="10">
        <v>33512</v>
      </c>
      <c r="B230" s="20">
        <v>1.3720000000000001</v>
      </c>
      <c r="C230" s="9">
        <v>8.33</v>
      </c>
      <c r="D230" s="9">
        <f t="shared" si="3"/>
        <v>18.905432857142856</v>
      </c>
    </row>
    <row r="231" spans="1:4" x14ac:dyDescent="0.25">
      <c r="A231" s="10">
        <v>33543</v>
      </c>
      <c r="B231" s="20">
        <v>1.3779999999999999</v>
      </c>
      <c r="C231" s="9">
        <v>7.96</v>
      </c>
      <c r="D231" s="9">
        <f t="shared" si="3"/>
        <v>17.987035239477507</v>
      </c>
    </row>
    <row r="232" spans="1:4" x14ac:dyDescent="0.25">
      <c r="A232" s="10">
        <v>33573</v>
      </c>
      <c r="B232" s="20">
        <v>1.3819999999999999</v>
      </c>
      <c r="C232" s="9">
        <v>7.81</v>
      </c>
      <c r="D232" s="9">
        <f t="shared" si="3"/>
        <v>17.597003733719248</v>
      </c>
    </row>
    <row r="233" spans="1:4" x14ac:dyDescent="0.25">
      <c r="A233" s="10">
        <v>33604</v>
      </c>
      <c r="B233" s="20">
        <v>1.383</v>
      </c>
      <c r="C233" s="9">
        <v>7.71</v>
      </c>
      <c r="D233" s="9">
        <f t="shared" si="3"/>
        <v>17.359129110629066</v>
      </c>
    </row>
    <row r="234" spans="1:4" x14ac:dyDescent="0.25">
      <c r="A234" s="10">
        <v>33635</v>
      </c>
      <c r="B234" s="20">
        <v>1.3859999999999999</v>
      </c>
      <c r="C234" s="9">
        <v>7.79</v>
      </c>
      <c r="D234" s="9">
        <f t="shared" si="3"/>
        <v>17.501286031746034</v>
      </c>
    </row>
    <row r="235" spans="1:4" x14ac:dyDescent="0.25">
      <c r="A235" s="10">
        <v>33664</v>
      </c>
      <c r="B235" s="20">
        <v>1.391</v>
      </c>
      <c r="C235" s="9">
        <v>8.02</v>
      </c>
      <c r="D235" s="9">
        <f t="shared" si="3"/>
        <v>17.953245664989215</v>
      </c>
    </row>
    <row r="236" spans="1:4" x14ac:dyDescent="0.25">
      <c r="A236" s="10">
        <v>33695</v>
      </c>
      <c r="B236" s="20">
        <v>1.3939999999999999</v>
      </c>
      <c r="C236" s="9">
        <v>8.0500000000000007</v>
      </c>
      <c r="D236" s="9">
        <f t="shared" si="3"/>
        <v>17.981621090387378</v>
      </c>
    </row>
    <row r="237" spans="1:4" x14ac:dyDescent="0.25">
      <c r="A237" s="10">
        <v>33725</v>
      </c>
      <c r="B237" s="20">
        <v>1.397</v>
      </c>
      <c r="C237" s="9">
        <v>8.41</v>
      </c>
      <c r="D237" s="9">
        <f t="shared" si="3"/>
        <v>18.745426456692915</v>
      </c>
    </row>
    <row r="238" spans="1:4" x14ac:dyDescent="0.25">
      <c r="A238" s="10">
        <v>33756</v>
      </c>
      <c r="B238" s="20">
        <v>1.401</v>
      </c>
      <c r="C238" s="9">
        <v>8.64</v>
      </c>
      <c r="D238" s="9">
        <f t="shared" si="3"/>
        <v>19.20309995717345</v>
      </c>
    </row>
    <row r="239" spans="1:4" x14ac:dyDescent="0.25">
      <c r="A239" s="10">
        <v>33786</v>
      </c>
      <c r="B239" s="20">
        <v>1.405</v>
      </c>
      <c r="C239" s="9">
        <v>8.57</v>
      </c>
      <c r="D239" s="9">
        <f t="shared" si="3"/>
        <v>18.993291473309611</v>
      </c>
    </row>
    <row r="240" spans="1:4" x14ac:dyDescent="0.25">
      <c r="A240" s="10">
        <v>33817</v>
      </c>
      <c r="B240" s="20">
        <v>1.4079999999999999</v>
      </c>
      <c r="C240" s="9">
        <v>8.6</v>
      </c>
      <c r="D240" s="9">
        <f t="shared" si="3"/>
        <v>19.019168750000002</v>
      </c>
    </row>
    <row r="241" spans="1:4" x14ac:dyDescent="0.25">
      <c r="A241" s="10">
        <v>33848</v>
      </c>
      <c r="B241" s="20">
        <v>1.411</v>
      </c>
      <c r="C241" s="9">
        <v>8.6199999999999992</v>
      </c>
      <c r="D241" s="9">
        <f t="shared" si="3"/>
        <v>19.022867696669028</v>
      </c>
    </row>
    <row r="242" spans="1:4" x14ac:dyDescent="0.25">
      <c r="A242" s="10">
        <v>33878</v>
      </c>
      <c r="B242" s="20">
        <v>1.417</v>
      </c>
      <c r="C242" s="9">
        <v>8.4700000000000006</v>
      </c>
      <c r="D242" s="9">
        <f t="shared" si="3"/>
        <v>18.612696485532819</v>
      </c>
    </row>
    <row r="243" spans="1:4" x14ac:dyDescent="0.25">
      <c r="A243" s="10">
        <v>33909</v>
      </c>
      <c r="B243" s="20">
        <v>1.421</v>
      </c>
      <c r="C243" s="9">
        <v>8.16</v>
      </c>
      <c r="D243" s="9">
        <f t="shared" si="3"/>
        <v>17.881000534834623</v>
      </c>
    </row>
    <row r="244" spans="1:4" x14ac:dyDescent="0.25">
      <c r="A244" s="10">
        <v>33939</v>
      </c>
      <c r="B244" s="20">
        <v>1.423</v>
      </c>
      <c r="C244" s="9">
        <v>7.87</v>
      </c>
      <c r="D244" s="9">
        <f t="shared" si="3"/>
        <v>17.221285537596629</v>
      </c>
    </row>
    <row r="245" spans="1:4" x14ac:dyDescent="0.25">
      <c r="A245" s="10">
        <v>33970</v>
      </c>
      <c r="B245" s="20">
        <v>1.4279999999999999</v>
      </c>
      <c r="C245" s="9">
        <v>7.75</v>
      </c>
      <c r="D245" s="9">
        <f t="shared" ref="D245:D308" si="4">C245*$B$641/B245</f>
        <v>16.899320028011203</v>
      </c>
    </row>
    <row r="246" spans="1:4" x14ac:dyDescent="0.25">
      <c r="A246" s="10">
        <v>34001</v>
      </c>
      <c r="B246" s="20">
        <v>1.431</v>
      </c>
      <c r="C246" s="9">
        <v>7.81</v>
      </c>
      <c r="D246" s="9">
        <f t="shared" si="4"/>
        <v>16.994450845562543</v>
      </c>
    </row>
    <row r="247" spans="1:4" x14ac:dyDescent="0.25">
      <c r="A247" s="10">
        <v>34029</v>
      </c>
      <c r="B247" s="20">
        <v>1.4330000000000001</v>
      </c>
      <c r="C247" s="9">
        <v>7.81</v>
      </c>
      <c r="D247" s="9">
        <f t="shared" si="4"/>
        <v>16.970732142358685</v>
      </c>
    </row>
    <row r="248" spans="1:4" x14ac:dyDescent="0.25">
      <c r="A248" s="10">
        <v>34060</v>
      </c>
      <c r="B248" s="20">
        <v>1.4379999999999999</v>
      </c>
      <c r="C248" s="9">
        <v>8.14</v>
      </c>
      <c r="D248" s="9">
        <f t="shared" si="4"/>
        <v>17.626303922114051</v>
      </c>
    </row>
    <row r="249" spans="1:4" x14ac:dyDescent="0.25">
      <c r="A249" s="10">
        <v>34090</v>
      </c>
      <c r="B249" s="20">
        <v>1.4419999999999999</v>
      </c>
      <c r="C249" s="9">
        <v>8.57</v>
      </c>
      <c r="D249" s="9">
        <f t="shared" si="4"/>
        <v>18.505946269070737</v>
      </c>
    </row>
    <row r="250" spans="1:4" x14ac:dyDescent="0.25">
      <c r="A250" s="10">
        <v>34121</v>
      </c>
      <c r="B250" s="20">
        <v>1.4430000000000001</v>
      </c>
      <c r="C250" s="9">
        <v>8.75</v>
      </c>
      <c r="D250" s="9">
        <f t="shared" si="4"/>
        <v>18.881541926541928</v>
      </c>
    </row>
    <row r="251" spans="1:4" x14ac:dyDescent="0.25">
      <c r="A251" s="10">
        <v>34151</v>
      </c>
      <c r="B251" s="20">
        <v>1.4450000000000001</v>
      </c>
      <c r="C251" s="9">
        <v>8.74</v>
      </c>
      <c r="D251" s="9">
        <f t="shared" si="4"/>
        <v>18.833859266435987</v>
      </c>
    </row>
    <row r="252" spans="1:4" x14ac:dyDescent="0.25">
      <c r="A252" s="10">
        <v>34182</v>
      </c>
      <c r="B252" s="20">
        <v>1.448</v>
      </c>
      <c r="C252" s="9">
        <v>8.74</v>
      </c>
      <c r="D252" s="9">
        <f t="shared" si="4"/>
        <v>18.794838839779008</v>
      </c>
    </row>
    <row r="253" spans="1:4" x14ac:dyDescent="0.25">
      <c r="A253" s="10">
        <v>34213</v>
      </c>
      <c r="B253" s="20">
        <v>1.45</v>
      </c>
      <c r="C253" s="9">
        <v>8.8000000000000007</v>
      </c>
      <c r="D253" s="9">
        <f t="shared" si="4"/>
        <v>18.897763310344828</v>
      </c>
    </row>
    <row r="254" spans="1:4" x14ac:dyDescent="0.25">
      <c r="A254" s="10">
        <v>34243</v>
      </c>
      <c r="B254" s="20">
        <v>1.456</v>
      </c>
      <c r="C254" s="9">
        <v>8.77</v>
      </c>
      <c r="D254" s="9">
        <f t="shared" si="4"/>
        <v>18.755729203296703</v>
      </c>
    </row>
    <row r="255" spans="1:4" x14ac:dyDescent="0.25">
      <c r="A255" s="10">
        <v>34274</v>
      </c>
      <c r="B255" s="20">
        <v>1.46</v>
      </c>
      <c r="C255" s="9">
        <v>8.2200000000000006</v>
      </c>
      <c r="D255" s="9">
        <f t="shared" si="4"/>
        <v>17.531323232876716</v>
      </c>
    </row>
    <row r="256" spans="1:4" x14ac:dyDescent="0.25">
      <c r="A256" s="10">
        <v>34304</v>
      </c>
      <c r="B256" s="20">
        <v>1.4630000000000001</v>
      </c>
      <c r="C256" s="9">
        <v>7.92</v>
      </c>
      <c r="D256" s="9">
        <f t="shared" si="4"/>
        <v>16.856856541353384</v>
      </c>
    </row>
    <row r="257" spans="1:4" x14ac:dyDescent="0.25">
      <c r="A257" s="10">
        <v>34335</v>
      </c>
      <c r="B257" s="20">
        <v>1.4630000000000001</v>
      </c>
      <c r="C257" s="9">
        <v>7.76</v>
      </c>
      <c r="D257" s="9">
        <f t="shared" si="4"/>
        <v>16.516313984962405</v>
      </c>
    </row>
    <row r="258" spans="1:4" x14ac:dyDescent="0.25">
      <c r="A258" s="10">
        <v>34366</v>
      </c>
      <c r="B258" s="20">
        <v>1.4670000000000001</v>
      </c>
      <c r="C258" s="9">
        <v>7.86</v>
      </c>
      <c r="D258" s="9">
        <f t="shared" si="4"/>
        <v>16.683538486707565</v>
      </c>
    </row>
    <row r="259" spans="1:4" x14ac:dyDescent="0.25">
      <c r="A259" s="10">
        <v>34394</v>
      </c>
      <c r="B259" s="20">
        <v>1.4710000000000001</v>
      </c>
      <c r="C259" s="9">
        <v>8.1</v>
      </c>
      <c r="D259" s="9">
        <f t="shared" si="4"/>
        <v>17.146207749830047</v>
      </c>
    </row>
    <row r="260" spans="1:4" x14ac:dyDescent="0.25">
      <c r="A260" s="10">
        <v>34425</v>
      </c>
      <c r="B260" s="20">
        <v>1.472</v>
      </c>
      <c r="C260" s="9">
        <v>8.32</v>
      </c>
      <c r="D260" s="9">
        <f t="shared" si="4"/>
        <v>17.599942608695653</v>
      </c>
    </row>
    <row r="261" spans="1:4" x14ac:dyDescent="0.25">
      <c r="A261" s="10">
        <v>34455</v>
      </c>
      <c r="B261" s="20">
        <v>1.4750000000000001</v>
      </c>
      <c r="C261" s="9">
        <v>8.5500000000000007</v>
      </c>
      <c r="D261" s="9">
        <f t="shared" si="4"/>
        <v>18.049693423728815</v>
      </c>
    </row>
    <row r="262" spans="1:4" x14ac:dyDescent="0.25">
      <c r="A262" s="10">
        <v>34486</v>
      </c>
      <c r="B262" s="20">
        <v>1.4790000000000001</v>
      </c>
      <c r="C262" s="9">
        <v>8.7899999999999991</v>
      </c>
      <c r="D262" s="9">
        <f t="shared" si="4"/>
        <v>18.50616527383367</v>
      </c>
    </row>
    <row r="263" spans="1:4" x14ac:dyDescent="0.25">
      <c r="A263" s="10">
        <v>34516</v>
      </c>
      <c r="B263" s="20">
        <v>1.484</v>
      </c>
      <c r="C263" s="9">
        <v>8.82</v>
      </c>
      <c r="D263" s="9">
        <f t="shared" si="4"/>
        <v>18.506761132075471</v>
      </c>
    </row>
    <row r="264" spans="1:4" x14ac:dyDescent="0.25">
      <c r="A264" s="10">
        <v>34547</v>
      </c>
      <c r="B264" s="20">
        <v>1.49</v>
      </c>
      <c r="C264" s="9">
        <v>8.8699999999999992</v>
      </c>
      <c r="D264" s="9">
        <f t="shared" si="4"/>
        <v>18.536728402684563</v>
      </c>
    </row>
    <row r="265" spans="1:4" x14ac:dyDescent="0.25">
      <c r="A265" s="10">
        <v>34578</v>
      </c>
      <c r="B265" s="20">
        <v>1.4930000000000001</v>
      </c>
      <c r="C265" s="9">
        <v>8.85</v>
      </c>
      <c r="D265" s="9">
        <f t="shared" si="4"/>
        <v>18.457768653717348</v>
      </c>
    </row>
    <row r="266" spans="1:4" x14ac:dyDescent="0.25">
      <c r="A266" s="10">
        <v>34608</v>
      </c>
      <c r="B266" s="20">
        <v>1.494</v>
      </c>
      <c r="C266" s="9">
        <v>8.58</v>
      </c>
      <c r="D266" s="9">
        <f t="shared" si="4"/>
        <v>17.882672610441766</v>
      </c>
    </row>
    <row r="267" spans="1:4" x14ac:dyDescent="0.25">
      <c r="A267" s="10">
        <v>34639</v>
      </c>
      <c r="B267" s="20">
        <v>1.498</v>
      </c>
      <c r="C267" s="9">
        <v>8.31</v>
      </c>
      <c r="D267" s="9">
        <f t="shared" si="4"/>
        <v>17.273683017356475</v>
      </c>
    </row>
    <row r="268" spans="1:4" x14ac:dyDescent="0.25">
      <c r="A268" s="10">
        <v>34669</v>
      </c>
      <c r="B268" s="20">
        <v>1.5009999999999999</v>
      </c>
      <c r="C268" s="9">
        <v>8.08</v>
      </c>
      <c r="D268" s="9">
        <f t="shared" si="4"/>
        <v>16.762021905396402</v>
      </c>
    </row>
    <row r="269" spans="1:4" x14ac:dyDescent="0.25">
      <c r="A269" s="10">
        <v>34700</v>
      </c>
      <c r="B269" s="20">
        <v>1.5049999999999999</v>
      </c>
      <c r="C269" s="9">
        <v>7.85</v>
      </c>
      <c r="D269" s="9">
        <f t="shared" si="4"/>
        <v>16.241603056478404</v>
      </c>
    </row>
    <row r="270" spans="1:4" x14ac:dyDescent="0.25">
      <c r="A270" s="10">
        <v>34731</v>
      </c>
      <c r="B270" s="20">
        <v>1.5089999999999999</v>
      </c>
      <c r="C270" s="9">
        <v>8.01</v>
      </c>
      <c r="D270" s="9">
        <f t="shared" si="4"/>
        <v>16.528711968190855</v>
      </c>
    </row>
    <row r="271" spans="1:4" x14ac:dyDescent="0.25">
      <c r="A271" s="10">
        <v>34759</v>
      </c>
      <c r="B271" s="20">
        <v>1.512</v>
      </c>
      <c r="C271" s="9">
        <v>8.14</v>
      </c>
      <c r="D271" s="9">
        <f t="shared" si="4"/>
        <v>16.7636408994709</v>
      </c>
    </row>
    <row r="272" spans="1:4" x14ac:dyDescent="0.25">
      <c r="A272" s="10">
        <v>34790</v>
      </c>
      <c r="B272" s="20">
        <v>1.518</v>
      </c>
      <c r="C272" s="9">
        <v>8.41</v>
      </c>
      <c r="D272" s="9">
        <f t="shared" si="4"/>
        <v>17.251225797101448</v>
      </c>
    </row>
    <row r="273" spans="1:4" x14ac:dyDescent="0.25">
      <c r="A273" s="10">
        <v>34820</v>
      </c>
      <c r="B273" s="20">
        <v>1.5209999999999999</v>
      </c>
      <c r="C273" s="9">
        <v>8.5299999999999994</v>
      </c>
      <c r="D273" s="9">
        <f t="shared" si="4"/>
        <v>17.462867245233401</v>
      </c>
    </row>
    <row r="274" spans="1:4" x14ac:dyDescent="0.25">
      <c r="A274" s="10">
        <v>34851</v>
      </c>
      <c r="B274" s="20">
        <v>1.524</v>
      </c>
      <c r="C274" s="9">
        <v>8.7200000000000006</v>
      </c>
      <c r="D274" s="9">
        <f t="shared" si="4"/>
        <v>17.816699422572178</v>
      </c>
    </row>
    <row r="275" spans="1:4" x14ac:dyDescent="0.25">
      <c r="A275" s="10">
        <v>34881</v>
      </c>
      <c r="B275" s="20">
        <v>1.526</v>
      </c>
      <c r="C275" s="9">
        <v>8.8000000000000007</v>
      </c>
      <c r="D275" s="9">
        <f t="shared" si="4"/>
        <v>17.956590301441679</v>
      </c>
    </row>
    <row r="276" spans="1:4" x14ac:dyDescent="0.25">
      <c r="A276" s="10">
        <v>34912</v>
      </c>
      <c r="B276" s="20">
        <v>1.5289999999999999</v>
      </c>
      <c r="C276" s="9">
        <v>8.7799999999999994</v>
      </c>
      <c r="D276" s="9">
        <f t="shared" si="4"/>
        <v>17.880627913669063</v>
      </c>
    </row>
    <row r="277" spans="1:4" x14ac:dyDescent="0.25">
      <c r="A277" s="10">
        <v>34943</v>
      </c>
      <c r="B277" s="20">
        <v>1.5309999999999999</v>
      </c>
      <c r="C277" s="9">
        <v>8.57</v>
      </c>
      <c r="D277" s="9">
        <f t="shared" si="4"/>
        <v>17.430159712606141</v>
      </c>
    </row>
    <row r="278" spans="1:4" x14ac:dyDescent="0.25">
      <c r="A278" s="10">
        <v>34973</v>
      </c>
      <c r="B278" s="20">
        <v>1.5349999999999999</v>
      </c>
      <c r="C278" s="9">
        <v>8.65</v>
      </c>
      <c r="D278" s="9">
        <f t="shared" si="4"/>
        <v>17.547023713355053</v>
      </c>
    </row>
    <row r="279" spans="1:4" x14ac:dyDescent="0.25">
      <c r="A279" s="10">
        <v>35004</v>
      </c>
      <c r="B279" s="20">
        <v>1.5369999999999999</v>
      </c>
      <c r="C279" s="9">
        <v>8.26</v>
      </c>
      <c r="D279" s="9">
        <f t="shared" si="4"/>
        <v>16.734082862719582</v>
      </c>
    </row>
    <row r="280" spans="1:4" x14ac:dyDescent="0.25">
      <c r="A280" s="10">
        <v>35034</v>
      </c>
      <c r="B280" s="20">
        <v>1.5389999999999999</v>
      </c>
      <c r="C280" s="9">
        <v>8.02</v>
      </c>
      <c r="D280" s="9">
        <f t="shared" si="4"/>
        <v>16.226747706302795</v>
      </c>
    </row>
    <row r="281" spans="1:4" x14ac:dyDescent="0.25">
      <c r="A281" s="10">
        <v>35065</v>
      </c>
      <c r="B281" s="20">
        <v>1.5469999999999999</v>
      </c>
      <c r="C281" s="9">
        <v>7.75</v>
      </c>
      <c r="D281" s="9">
        <f t="shared" si="4"/>
        <v>15.599372333548803</v>
      </c>
    </row>
    <row r="282" spans="1:4" x14ac:dyDescent="0.25">
      <c r="A282" s="10">
        <v>35096</v>
      </c>
      <c r="B282" s="20">
        <v>1.55</v>
      </c>
      <c r="C282" s="9">
        <v>7.81</v>
      </c>
      <c r="D282" s="9">
        <f t="shared" si="4"/>
        <v>15.689715587096773</v>
      </c>
    </row>
    <row r="283" spans="1:4" x14ac:dyDescent="0.25">
      <c r="A283" s="10">
        <v>35125</v>
      </c>
      <c r="B283" s="20">
        <v>1.5549999999999999</v>
      </c>
      <c r="C283" s="9">
        <v>8.09</v>
      </c>
      <c r="D283" s="9">
        <f t="shared" si="4"/>
        <v>16.199957067524117</v>
      </c>
    </row>
    <row r="284" spans="1:4" x14ac:dyDescent="0.25">
      <c r="A284" s="10">
        <v>35156</v>
      </c>
      <c r="B284" s="20">
        <v>1.5609999999999999</v>
      </c>
      <c r="C284" s="9">
        <v>8.24</v>
      </c>
      <c r="D284" s="9">
        <f t="shared" si="4"/>
        <v>16.436904958360028</v>
      </c>
    </row>
    <row r="285" spans="1:4" x14ac:dyDescent="0.25">
      <c r="A285" s="10">
        <v>35186</v>
      </c>
      <c r="B285" s="20">
        <v>1.5640000000000001</v>
      </c>
      <c r="C285" s="9">
        <v>8.5399999999999991</v>
      </c>
      <c r="D285" s="9">
        <f t="shared" si="4"/>
        <v>17.002659488491044</v>
      </c>
    </row>
    <row r="286" spans="1:4" x14ac:dyDescent="0.25">
      <c r="A286" s="10">
        <v>35217</v>
      </c>
      <c r="B286" s="20">
        <v>1.5669999999999999</v>
      </c>
      <c r="C286" s="9">
        <v>8.65</v>
      </c>
      <c r="D286" s="9">
        <f t="shared" si="4"/>
        <v>17.188692661135931</v>
      </c>
    </row>
    <row r="287" spans="1:4" x14ac:dyDescent="0.25">
      <c r="A287" s="10">
        <v>35247</v>
      </c>
      <c r="B287" s="20">
        <v>1.57</v>
      </c>
      <c r="C287" s="9">
        <v>8.73</v>
      </c>
      <c r="D287" s="9">
        <f t="shared" si="4"/>
        <v>17.314514828025477</v>
      </c>
    </row>
    <row r="288" spans="1:4" x14ac:dyDescent="0.25">
      <c r="A288" s="10">
        <v>35278</v>
      </c>
      <c r="B288" s="20">
        <v>1.5720000000000001</v>
      </c>
      <c r="C288" s="9">
        <v>8.86</v>
      </c>
      <c r="D288" s="9">
        <f t="shared" si="4"/>
        <v>17.549991704834603</v>
      </c>
    </row>
    <row r="289" spans="1:4" x14ac:dyDescent="0.25">
      <c r="A289" s="10">
        <v>35309</v>
      </c>
      <c r="B289" s="20">
        <v>1.577</v>
      </c>
      <c r="C289" s="9">
        <v>8.7899999999999991</v>
      </c>
      <c r="D289" s="9">
        <f t="shared" si="4"/>
        <v>17.356130906785033</v>
      </c>
    </row>
    <row r="290" spans="1:4" x14ac:dyDescent="0.25">
      <c r="A290" s="10">
        <v>35339</v>
      </c>
      <c r="B290" s="20">
        <v>1.5820000000000001</v>
      </c>
      <c r="C290" s="9">
        <v>8.67</v>
      </c>
      <c r="D290" s="9">
        <f t="shared" si="4"/>
        <v>17.065080986093552</v>
      </c>
    </row>
    <row r="291" spans="1:4" x14ac:dyDescent="0.25">
      <c r="A291" s="10">
        <v>35370</v>
      </c>
      <c r="B291" s="20">
        <v>1.587</v>
      </c>
      <c r="C291" s="9">
        <v>8.25</v>
      </c>
      <c r="D291" s="9">
        <f t="shared" si="4"/>
        <v>16.1872381852552</v>
      </c>
    </row>
    <row r="292" spans="1:4" x14ac:dyDescent="0.25">
      <c r="A292" s="10">
        <v>35400</v>
      </c>
      <c r="B292" s="20">
        <v>1.591</v>
      </c>
      <c r="C292" s="9">
        <v>7.99</v>
      </c>
      <c r="D292" s="9">
        <f t="shared" si="4"/>
        <v>15.63768047768699</v>
      </c>
    </row>
    <row r="293" spans="1:4" x14ac:dyDescent="0.25">
      <c r="A293" s="10">
        <v>35431</v>
      </c>
      <c r="B293" s="20">
        <v>1.5940000000000001</v>
      </c>
      <c r="C293" s="9">
        <v>7.87</v>
      </c>
      <c r="D293" s="9">
        <f t="shared" si="4"/>
        <v>15.373832697616061</v>
      </c>
    </row>
    <row r="294" spans="1:4" x14ac:dyDescent="0.25">
      <c r="A294" s="10">
        <v>35462</v>
      </c>
      <c r="B294" s="20">
        <v>1.597</v>
      </c>
      <c r="C294" s="9">
        <v>7.98</v>
      </c>
      <c r="D294" s="9">
        <f t="shared" si="4"/>
        <v>15.5594309830933</v>
      </c>
    </row>
    <row r="295" spans="1:4" x14ac:dyDescent="0.25">
      <c r="A295" s="10">
        <v>35490</v>
      </c>
      <c r="B295" s="20">
        <v>1.5980000000000001</v>
      </c>
      <c r="C295" s="9">
        <v>8.24</v>
      </c>
      <c r="D295" s="9">
        <f t="shared" si="4"/>
        <v>16.056325807259075</v>
      </c>
    </row>
    <row r="296" spans="1:4" x14ac:dyDescent="0.25">
      <c r="A296" s="10">
        <v>35521</v>
      </c>
      <c r="B296" s="20">
        <v>1.599</v>
      </c>
      <c r="C296" s="9">
        <v>8.3800000000000008</v>
      </c>
      <c r="D296" s="9">
        <f t="shared" si="4"/>
        <v>16.318915372107572</v>
      </c>
    </row>
    <row r="297" spans="1:4" x14ac:dyDescent="0.25">
      <c r="A297" s="10">
        <v>35551</v>
      </c>
      <c r="B297" s="20">
        <v>1.599</v>
      </c>
      <c r="C297" s="9">
        <v>8.65</v>
      </c>
      <c r="D297" s="9">
        <f t="shared" si="4"/>
        <v>16.844703814884305</v>
      </c>
    </row>
    <row r="298" spans="1:4" x14ac:dyDescent="0.25">
      <c r="A298" s="10">
        <v>35582</v>
      </c>
      <c r="B298" s="20">
        <v>1.6020000000000001</v>
      </c>
      <c r="C298" s="9">
        <v>8.91</v>
      </c>
      <c r="D298" s="9">
        <f t="shared" si="4"/>
        <v>17.318526067415728</v>
      </c>
    </row>
    <row r="299" spans="1:4" x14ac:dyDescent="0.25">
      <c r="A299" s="10">
        <v>35612</v>
      </c>
      <c r="B299" s="20">
        <v>1.6040000000000001</v>
      </c>
      <c r="C299" s="9">
        <v>8.74</v>
      </c>
      <c r="D299" s="9">
        <f t="shared" si="4"/>
        <v>16.966911870324189</v>
      </c>
    </row>
    <row r="300" spans="1:4" x14ac:dyDescent="0.25">
      <c r="A300" s="10">
        <v>35643</v>
      </c>
      <c r="B300" s="20">
        <v>1.6080000000000001</v>
      </c>
      <c r="C300" s="9">
        <v>8.8000000000000007</v>
      </c>
      <c r="D300" s="9">
        <f t="shared" si="4"/>
        <v>17.040893532338309</v>
      </c>
    </row>
    <row r="301" spans="1:4" x14ac:dyDescent="0.25">
      <c r="A301" s="10">
        <v>35674</v>
      </c>
      <c r="B301" s="20">
        <v>1.6120000000000001</v>
      </c>
      <c r="C301" s="9">
        <v>8.75</v>
      </c>
      <c r="D301" s="9">
        <f t="shared" si="4"/>
        <v>16.902025434243175</v>
      </c>
    </row>
    <row r="302" spans="1:4" x14ac:dyDescent="0.25">
      <c r="A302" s="10">
        <v>35704</v>
      </c>
      <c r="B302" s="20">
        <v>1.615</v>
      </c>
      <c r="C302" s="9">
        <v>8.59</v>
      </c>
      <c r="D302" s="9">
        <f t="shared" si="4"/>
        <v>16.562136990712073</v>
      </c>
    </row>
    <row r="303" spans="1:4" x14ac:dyDescent="0.25">
      <c r="A303" s="10">
        <v>35735</v>
      </c>
      <c r="B303" s="20">
        <v>1.617</v>
      </c>
      <c r="C303" s="9">
        <v>8.25</v>
      </c>
      <c r="D303" s="9">
        <f t="shared" si="4"/>
        <v>15.88691836734694</v>
      </c>
    </row>
    <row r="304" spans="1:4" x14ac:dyDescent="0.25">
      <c r="A304" s="10">
        <v>35765</v>
      </c>
      <c r="B304" s="20">
        <v>1.6180000000000001</v>
      </c>
      <c r="C304" s="9">
        <v>8.0299999999999994</v>
      </c>
      <c r="D304" s="9">
        <f t="shared" si="4"/>
        <v>15.45371018541409</v>
      </c>
    </row>
    <row r="305" spans="1:4" x14ac:dyDescent="0.25">
      <c r="A305" s="10">
        <v>35796</v>
      </c>
      <c r="B305" s="20">
        <v>1.62</v>
      </c>
      <c r="C305" s="9">
        <v>7.87</v>
      </c>
      <c r="D305" s="9">
        <f t="shared" si="4"/>
        <v>15.127092172839506</v>
      </c>
    </row>
    <row r="306" spans="1:4" x14ac:dyDescent="0.25">
      <c r="A306" s="10">
        <v>35827</v>
      </c>
      <c r="B306" s="20">
        <v>1.62</v>
      </c>
      <c r="C306" s="9">
        <v>7.97</v>
      </c>
      <c r="D306" s="9">
        <f t="shared" si="4"/>
        <v>15.319304271604938</v>
      </c>
    </row>
    <row r="307" spans="1:4" x14ac:dyDescent="0.25">
      <c r="A307" s="10">
        <v>35855</v>
      </c>
      <c r="B307" s="20">
        <v>1.62</v>
      </c>
      <c r="C307" s="9">
        <v>8.01</v>
      </c>
      <c r="D307" s="9">
        <f t="shared" si="4"/>
        <v>15.396189111111111</v>
      </c>
    </row>
    <row r="308" spans="1:4" x14ac:dyDescent="0.25">
      <c r="A308" s="10">
        <v>35886</v>
      </c>
      <c r="B308" s="20">
        <v>1.6220000000000001</v>
      </c>
      <c r="C308" s="9">
        <v>8.23</v>
      </c>
      <c r="D308" s="9">
        <f t="shared" si="4"/>
        <v>15.799550110974106</v>
      </c>
    </row>
    <row r="309" spans="1:4" x14ac:dyDescent="0.25">
      <c r="A309" s="10">
        <v>35916</v>
      </c>
      <c r="B309" s="20">
        <v>1.6259999999999999</v>
      </c>
      <c r="C309" s="9">
        <v>8.49</v>
      </c>
      <c r="D309" s="9">
        <f t="shared" ref="D309:D372" si="5">C309*$B$641/B309</f>
        <v>16.258590184501845</v>
      </c>
    </row>
    <row r="310" spans="1:4" x14ac:dyDescent="0.25">
      <c r="A310" s="10">
        <v>35947</v>
      </c>
      <c r="B310" s="20">
        <v>1.6279999999999999</v>
      </c>
      <c r="C310" s="9">
        <v>8.5299999999999994</v>
      </c>
      <c r="D310" s="9">
        <f t="shared" si="5"/>
        <v>16.315123513513516</v>
      </c>
    </row>
    <row r="311" spans="1:4" x14ac:dyDescent="0.25">
      <c r="A311" s="10">
        <v>35977</v>
      </c>
      <c r="B311" s="20">
        <v>1.6319999999999999</v>
      </c>
      <c r="C311" s="9">
        <v>8.58</v>
      </c>
      <c r="D311" s="9">
        <f t="shared" si="5"/>
        <v>16.370534852941176</v>
      </c>
    </row>
    <row r="312" spans="1:4" x14ac:dyDescent="0.25">
      <c r="A312" s="10">
        <v>36008</v>
      </c>
      <c r="B312" s="20">
        <v>1.6339999999999999</v>
      </c>
      <c r="C312" s="9">
        <v>8.57</v>
      </c>
      <c r="D312" s="9">
        <f t="shared" si="5"/>
        <v>16.331440954712367</v>
      </c>
    </row>
    <row r="313" spans="1:4" x14ac:dyDescent="0.25">
      <c r="A313" s="10">
        <v>36039</v>
      </c>
      <c r="B313" s="20">
        <v>1.635</v>
      </c>
      <c r="C313" s="9">
        <v>8.43</v>
      </c>
      <c r="D313" s="9">
        <f t="shared" si="5"/>
        <v>16.054824146788992</v>
      </c>
    </row>
    <row r="314" spans="1:4" x14ac:dyDescent="0.25">
      <c r="A314" s="10">
        <v>36069</v>
      </c>
      <c r="B314" s="20">
        <v>1.639</v>
      </c>
      <c r="C314" s="9">
        <v>8.25</v>
      </c>
      <c r="D314" s="9">
        <f t="shared" si="5"/>
        <v>15.673671140939598</v>
      </c>
    </row>
    <row r="315" spans="1:4" x14ac:dyDescent="0.25">
      <c r="A315" s="10">
        <v>36100</v>
      </c>
      <c r="B315" s="20">
        <v>1.641</v>
      </c>
      <c r="C315" s="9">
        <v>8.0399999999999991</v>
      </c>
      <c r="D315" s="9">
        <f t="shared" si="5"/>
        <v>15.256088628884823</v>
      </c>
    </row>
    <row r="316" spans="1:4" x14ac:dyDescent="0.25">
      <c r="A316" s="10">
        <v>36130</v>
      </c>
      <c r="B316" s="20">
        <v>1.6439999999999999</v>
      </c>
      <c r="C316" s="9">
        <v>7.92</v>
      </c>
      <c r="D316" s="9">
        <f t="shared" si="5"/>
        <v>15.00096175182482</v>
      </c>
    </row>
    <row r="317" spans="1:4" x14ac:dyDescent="0.25">
      <c r="A317" s="10">
        <v>36161</v>
      </c>
      <c r="B317" s="20">
        <v>1.647</v>
      </c>
      <c r="C317" s="9">
        <v>7.58</v>
      </c>
      <c r="D317" s="9">
        <f t="shared" si="5"/>
        <v>14.330829921068609</v>
      </c>
    </row>
    <row r="318" spans="1:4" x14ac:dyDescent="0.25">
      <c r="A318" s="10">
        <v>36192</v>
      </c>
      <c r="B318" s="20">
        <v>1.647</v>
      </c>
      <c r="C318" s="9">
        <v>7.92</v>
      </c>
      <c r="D318" s="9">
        <f t="shared" si="5"/>
        <v>14.973637595628416</v>
      </c>
    </row>
    <row r="319" spans="1:4" x14ac:dyDescent="0.25">
      <c r="A319" s="10">
        <v>36220</v>
      </c>
      <c r="B319" s="20">
        <v>1.6479999999999999</v>
      </c>
      <c r="C319" s="9">
        <v>7.9</v>
      </c>
      <c r="D319" s="9">
        <f t="shared" si="5"/>
        <v>14.926762378640777</v>
      </c>
    </row>
    <row r="320" spans="1:4" x14ac:dyDescent="0.25">
      <c r="A320" s="10">
        <v>36251</v>
      </c>
      <c r="B320" s="20">
        <v>1.659</v>
      </c>
      <c r="C320" s="9">
        <v>8.09</v>
      </c>
      <c r="D320" s="9">
        <f t="shared" si="5"/>
        <v>15.184408221820373</v>
      </c>
    </row>
    <row r="321" spans="1:4" x14ac:dyDescent="0.25">
      <c r="A321" s="10">
        <v>36281</v>
      </c>
      <c r="B321" s="20">
        <v>1.66</v>
      </c>
      <c r="C321" s="9">
        <v>8.27</v>
      </c>
      <c r="D321" s="9">
        <f t="shared" si="5"/>
        <v>15.512905855421687</v>
      </c>
    </row>
    <row r="322" spans="1:4" x14ac:dyDescent="0.25">
      <c r="A322" s="10">
        <v>36312</v>
      </c>
      <c r="B322" s="20">
        <v>1.66</v>
      </c>
      <c r="C322" s="9">
        <v>8.43</v>
      </c>
      <c r="D322" s="9">
        <f t="shared" si="5"/>
        <v>15.813034626506026</v>
      </c>
    </row>
    <row r="323" spans="1:4" x14ac:dyDescent="0.25">
      <c r="A323" s="10">
        <v>36342</v>
      </c>
      <c r="B323" s="20">
        <v>1.667</v>
      </c>
      <c r="C323" s="9">
        <v>8.49</v>
      </c>
      <c r="D323" s="9">
        <f t="shared" si="5"/>
        <v>15.858708842231554</v>
      </c>
    </row>
    <row r="324" spans="1:4" x14ac:dyDescent="0.25">
      <c r="A324" s="10">
        <v>36373</v>
      </c>
      <c r="B324" s="20">
        <v>1.671</v>
      </c>
      <c r="C324" s="9">
        <v>8.42</v>
      </c>
      <c r="D324" s="9">
        <f t="shared" si="5"/>
        <v>15.690304679832435</v>
      </c>
    </row>
    <row r="325" spans="1:4" x14ac:dyDescent="0.25">
      <c r="A325" s="10">
        <v>36404</v>
      </c>
      <c r="B325" s="20">
        <v>1.6779999999999999</v>
      </c>
      <c r="C325" s="9">
        <v>8.36</v>
      </c>
      <c r="D325" s="9">
        <f t="shared" si="5"/>
        <v>15.513509511323003</v>
      </c>
    </row>
    <row r="326" spans="1:4" x14ac:dyDescent="0.25">
      <c r="A326" s="10">
        <v>36434</v>
      </c>
      <c r="B326" s="20">
        <v>1.681</v>
      </c>
      <c r="C326" s="9">
        <v>8.3699999999999992</v>
      </c>
      <c r="D326" s="9">
        <f t="shared" si="5"/>
        <v>15.50434700773349</v>
      </c>
    </row>
    <row r="327" spans="1:4" x14ac:dyDescent="0.25">
      <c r="A327" s="10">
        <v>36465</v>
      </c>
      <c r="B327" s="20">
        <v>1.6839999999999999</v>
      </c>
      <c r="C327" s="9">
        <v>8.09</v>
      </c>
      <c r="D327" s="9">
        <f t="shared" si="5"/>
        <v>14.958986484560571</v>
      </c>
    </row>
    <row r="328" spans="1:4" x14ac:dyDescent="0.25">
      <c r="A328" s="10">
        <v>36495</v>
      </c>
      <c r="B328" s="20">
        <v>1.6879999999999999</v>
      </c>
      <c r="C328" s="9">
        <v>7.94</v>
      </c>
      <c r="D328" s="9">
        <f t="shared" si="5"/>
        <v>14.646835213270144</v>
      </c>
    </row>
    <row r="329" spans="1:4" x14ac:dyDescent="0.25">
      <c r="A329" s="10">
        <v>36526</v>
      </c>
      <c r="B329" s="20">
        <v>1.6930000000000001</v>
      </c>
      <c r="C329" s="9">
        <v>7.66</v>
      </c>
      <c r="D329" s="9">
        <f t="shared" si="5"/>
        <v>14.088590525694034</v>
      </c>
    </row>
    <row r="330" spans="1:4" x14ac:dyDescent="0.25">
      <c r="A330" s="10">
        <v>36557</v>
      </c>
      <c r="B330" s="20">
        <v>1.7</v>
      </c>
      <c r="C330" s="9">
        <v>7.71</v>
      </c>
      <c r="D330" s="9">
        <f t="shared" si="5"/>
        <v>14.122162094117646</v>
      </c>
    </row>
    <row r="331" spans="1:4" x14ac:dyDescent="0.25">
      <c r="A331" s="10">
        <v>36586</v>
      </c>
      <c r="B331" s="20">
        <v>1.71</v>
      </c>
      <c r="C331" s="9">
        <v>8.09</v>
      </c>
      <c r="D331" s="9">
        <f t="shared" si="5"/>
        <v>14.731539906432749</v>
      </c>
    </row>
    <row r="332" spans="1:4" x14ac:dyDescent="0.25">
      <c r="A332" s="10">
        <v>36617</v>
      </c>
      <c r="B332" s="20">
        <v>1.7090000000000001</v>
      </c>
      <c r="C332" s="9">
        <v>8.15</v>
      </c>
      <c r="D332" s="9">
        <f t="shared" si="5"/>
        <v>14.849481217086016</v>
      </c>
    </row>
    <row r="333" spans="1:4" x14ac:dyDescent="0.25">
      <c r="A333" s="10">
        <v>36647</v>
      </c>
      <c r="B333" s="20">
        <v>1.712</v>
      </c>
      <c r="C333" s="9">
        <v>8.34</v>
      </c>
      <c r="D333" s="9">
        <f t="shared" si="5"/>
        <v>15.169037523364487</v>
      </c>
    </row>
    <row r="334" spans="1:4" x14ac:dyDescent="0.25">
      <c r="A334" s="10">
        <v>36678</v>
      </c>
      <c r="B334" s="20">
        <v>1.722</v>
      </c>
      <c r="C334" s="9">
        <v>8.56</v>
      </c>
      <c r="D334" s="9">
        <f t="shared" si="5"/>
        <v>15.478766643437865</v>
      </c>
    </row>
    <row r="335" spans="1:4" x14ac:dyDescent="0.25">
      <c r="A335" s="10">
        <v>36708</v>
      </c>
      <c r="B335" s="20">
        <v>1.7270000000000001</v>
      </c>
      <c r="C335" s="9">
        <v>8.61</v>
      </c>
      <c r="D335" s="9">
        <f t="shared" si="5"/>
        <v>15.524104203821654</v>
      </c>
    </row>
    <row r="336" spans="1:4" x14ac:dyDescent="0.25">
      <c r="A336" s="10">
        <v>36739</v>
      </c>
      <c r="B336" s="20">
        <v>1.7270000000000001</v>
      </c>
      <c r="C336" s="9">
        <v>8.6300000000000008</v>
      </c>
      <c r="D336" s="9">
        <f t="shared" si="5"/>
        <v>15.560164840764331</v>
      </c>
    </row>
    <row r="337" spans="1:4" x14ac:dyDescent="0.25">
      <c r="A337" s="10">
        <v>36770</v>
      </c>
      <c r="B337" s="20">
        <v>1.736</v>
      </c>
      <c r="C337" s="9">
        <v>8.51</v>
      </c>
      <c r="D337" s="9">
        <f t="shared" si="5"/>
        <v>15.26425366359447</v>
      </c>
    </row>
    <row r="338" spans="1:4" x14ac:dyDescent="0.25">
      <c r="A338" s="10">
        <v>36800</v>
      </c>
      <c r="B338" s="20">
        <v>1.7390000000000001</v>
      </c>
      <c r="C338" s="9">
        <v>8.49</v>
      </c>
      <c r="D338" s="9">
        <f t="shared" si="5"/>
        <v>15.202109051178837</v>
      </c>
    </row>
    <row r="339" spans="1:4" x14ac:dyDescent="0.25">
      <c r="A339" s="10">
        <v>36831</v>
      </c>
      <c r="B339" s="20">
        <v>1.742</v>
      </c>
      <c r="C339" s="9">
        <v>8.15</v>
      </c>
      <c r="D339" s="9">
        <f t="shared" si="5"/>
        <v>14.568176463834675</v>
      </c>
    </row>
    <row r="340" spans="1:4" x14ac:dyDescent="0.25">
      <c r="A340" s="10">
        <v>36861</v>
      </c>
      <c r="B340" s="20">
        <v>1.746</v>
      </c>
      <c r="C340" s="9">
        <v>7.82</v>
      </c>
      <c r="D340" s="9">
        <f t="shared" si="5"/>
        <v>13.946275784650631</v>
      </c>
    </row>
    <row r="341" spans="1:4" x14ac:dyDescent="0.25">
      <c r="A341" s="10">
        <v>36892</v>
      </c>
      <c r="B341" s="20">
        <v>1.756</v>
      </c>
      <c r="C341" s="9">
        <v>7.73</v>
      </c>
      <c r="D341" s="9">
        <f t="shared" si="5"/>
        <v>13.707262118451027</v>
      </c>
    </row>
    <row r="342" spans="1:4" x14ac:dyDescent="0.25">
      <c r="A342" s="10">
        <v>36923</v>
      </c>
      <c r="B342" s="20">
        <v>1.76</v>
      </c>
      <c r="C342" s="9">
        <v>8.0399999999999991</v>
      </c>
      <c r="D342" s="9">
        <f t="shared" si="5"/>
        <v>14.224568999999997</v>
      </c>
    </row>
    <row r="343" spans="1:4" x14ac:dyDescent="0.25">
      <c r="A343" s="10">
        <v>36951</v>
      </c>
      <c r="B343" s="20">
        <v>1.7609999999999999</v>
      </c>
      <c r="C343" s="9">
        <v>8.32</v>
      </c>
      <c r="D343" s="9">
        <f t="shared" si="5"/>
        <v>14.711593140261217</v>
      </c>
    </row>
    <row r="344" spans="1:4" x14ac:dyDescent="0.25">
      <c r="A344" s="10">
        <v>36982</v>
      </c>
      <c r="B344" s="20">
        <v>1.764</v>
      </c>
      <c r="C344" s="9">
        <v>8.4600000000000009</v>
      </c>
      <c r="D344" s="9">
        <f t="shared" si="5"/>
        <v>14.933703265306125</v>
      </c>
    </row>
    <row r="345" spans="1:4" x14ac:dyDescent="0.25">
      <c r="A345" s="10">
        <v>37012</v>
      </c>
      <c r="B345" s="20">
        <v>1.7729999999999999</v>
      </c>
      <c r="C345" s="9">
        <v>8.83</v>
      </c>
      <c r="D345" s="9">
        <f t="shared" si="5"/>
        <v>15.507711156232375</v>
      </c>
    </row>
    <row r="346" spans="1:4" x14ac:dyDescent="0.25">
      <c r="A346" s="10">
        <v>37043</v>
      </c>
      <c r="B346" s="20">
        <v>1.7769999999999999</v>
      </c>
      <c r="C346" s="9">
        <v>9.07</v>
      </c>
      <c r="D346" s="9">
        <f t="shared" si="5"/>
        <v>15.893355385481151</v>
      </c>
    </row>
    <row r="347" spans="1:4" x14ac:dyDescent="0.25">
      <c r="A347" s="10">
        <v>37073</v>
      </c>
      <c r="B347" s="20">
        <v>1.774</v>
      </c>
      <c r="C347" s="9">
        <v>9.0299999999999994</v>
      </c>
      <c r="D347" s="9">
        <f t="shared" si="5"/>
        <v>15.850022029312289</v>
      </c>
    </row>
    <row r="348" spans="1:4" x14ac:dyDescent="0.25">
      <c r="A348" s="10">
        <v>37104</v>
      </c>
      <c r="B348" s="20">
        <v>1.774</v>
      </c>
      <c r="C348" s="9">
        <v>9.01</v>
      </c>
      <c r="D348" s="9">
        <f t="shared" si="5"/>
        <v>15.814916775648252</v>
      </c>
    </row>
    <row r="349" spans="1:4" x14ac:dyDescent="0.25">
      <c r="A349" s="10">
        <v>37135</v>
      </c>
      <c r="B349" s="20">
        <v>1.7809999999999999</v>
      </c>
      <c r="C349" s="9">
        <v>8.92</v>
      </c>
      <c r="D349" s="9">
        <f t="shared" si="5"/>
        <v>15.595405457608086</v>
      </c>
    </row>
    <row r="350" spans="1:4" x14ac:dyDescent="0.25">
      <c r="A350" s="10">
        <v>37165</v>
      </c>
      <c r="B350" s="20">
        <v>1.776</v>
      </c>
      <c r="C350" s="9">
        <v>8.84</v>
      </c>
      <c r="D350" s="9">
        <f t="shared" si="5"/>
        <v>15.49904855855856</v>
      </c>
    </row>
    <row r="351" spans="1:4" x14ac:dyDescent="0.25">
      <c r="A351" s="10">
        <v>37196</v>
      </c>
      <c r="B351" s="20">
        <v>1.7749999999999999</v>
      </c>
      <c r="C351" s="9">
        <v>8.48</v>
      </c>
      <c r="D351" s="9">
        <f t="shared" si="5"/>
        <v>14.876241847887325</v>
      </c>
    </row>
    <row r="352" spans="1:4" x14ac:dyDescent="0.25">
      <c r="A352" s="10">
        <v>37226</v>
      </c>
      <c r="B352" s="20">
        <v>1.774</v>
      </c>
      <c r="C352" s="9">
        <v>8.2899999999999991</v>
      </c>
      <c r="D352" s="9">
        <f t="shared" si="5"/>
        <v>14.551127643742953</v>
      </c>
    </row>
    <row r="353" spans="1:4" x14ac:dyDescent="0.25">
      <c r="A353" s="10">
        <v>37257</v>
      </c>
      <c r="B353" s="20">
        <v>1.7769999999999999</v>
      </c>
      <c r="C353" s="9">
        <v>8.07</v>
      </c>
      <c r="D353" s="9">
        <f t="shared" si="5"/>
        <v>14.141056004501971</v>
      </c>
    </row>
    <row r="354" spans="1:4" x14ac:dyDescent="0.25">
      <c r="A354" s="10">
        <v>37288</v>
      </c>
      <c r="B354" s="20">
        <v>1.78</v>
      </c>
      <c r="C354" s="9">
        <v>8.19</v>
      </c>
      <c r="D354" s="9">
        <f t="shared" si="5"/>
        <v>14.327144292134831</v>
      </c>
    </row>
    <row r="355" spans="1:4" x14ac:dyDescent="0.25">
      <c r="A355" s="10">
        <v>37316</v>
      </c>
      <c r="B355" s="20">
        <v>1.7849999999999999</v>
      </c>
      <c r="C355" s="9">
        <v>8.17</v>
      </c>
      <c r="D355" s="9">
        <f t="shared" si="5"/>
        <v>14.25212331652661</v>
      </c>
    </row>
    <row r="356" spans="1:4" x14ac:dyDescent="0.25">
      <c r="A356" s="10">
        <v>37347</v>
      </c>
      <c r="B356" s="20">
        <v>1.7929999999999999</v>
      </c>
      <c r="C356" s="9">
        <v>8.3699999999999992</v>
      </c>
      <c r="D356" s="9">
        <f t="shared" si="5"/>
        <v>14.535865766871165</v>
      </c>
    </row>
    <row r="357" spans="1:4" x14ac:dyDescent="0.25">
      <c r="A357" s="10">
        <v>37377</v>
      </c>
      <c r="B357" s="20">
        <v>1.7949999999999999</v>
      </c>
      <c r="C357" s="9">
        <v>8.64</v>
      </c>
      <c r="D357" s="9">
        <f t="shared" si="5"/>
        <v>14.988046261838441</v>
      </c>
    </row>
    <row r="358" spans="1:4" x14ac:dyDescent="0.25">
      <c r="A358" s="10">
        <v>37408</v>
      </c>
      <c r="B358" s="20">
        <v>1.796</v>
      </c>
      <c r="C358" s="9">
        <v>8.73</v>
      </c>
      <c r="D358" s="9">
        <f t="shared" si="5"/>
        <v>15.135739576837418</v>
      </c>
    </row>
    <row r="359" spans="1:4" x14ac:dyDescent="0.25">
      <c r="A359" s="10">
        <v>37438</v>
      </c>
      <c r="B359" s="20">
        <v>1.8</v>
      </c>
      <c r="C359" s="9">
        <v>8.82</v>
      </c>
      <c r="D359" s="9">
        <f t="shared" si="5"/>
        <v>15.2577964</v>
      </c>
    </row>
    <row r="360" spans="1:4" x14ac:dyDescent="0.25">
      <c r="A360" s="10">
        <v>37469</v>
      </c>
      <c r="B360" s="20">
        <v>1.8049999999999999</v>
      </c>
      <c r="C360" s="9">
        <v>8.7200000000000006</v>
      </c>
      <c r="D360" s="9">
        <f t="shared" si="5"/>
        <v>15.043019346260389</v>
      </c>
    </row>
    <row r="361" spans="1:4" x14ac:dyDescent="0.25">
      <c r="A361" s="10">
        <v>37500</v>
      </c>
      <c r="B361" s="20">
        <v>1.8080000000000001</v>
      </c>
      <c r="C361" s="9">
        <v>8.59</v>
      </c>
      <c r="D361" s="9">
        <f t="shared" si="5"/>
        <v>14.794165508849556</v>
      </c>
    </row>
    <row r="362" spans="1:4" x14ac:dyDescent="0.25">
      <c r="A362" s="10">
        <v>37530</v>
      </c>
      <c r="B362" s="20">
        <v>1.8120000000000001</v>
      </c>
      <c r="C362" s="9">
        <v>8.4700000000000006</v>
      </c>
      <c r="D362" s="9">
        <f t="shared" si="5"/>
        <v>14.555293002207508</v>
      </c>
    </row>
    <row r="363" spans="1:4" x14ac:dyDescent="0.25">
      <c r="A363" s="10">
        <v>37561</v>
      </c>
      <c r="B363" s="20">
        <v>1.8149999999999999</v>
      </c>
      <c r="C363" s="9">
        <v>8.31</v>
      </c>
      <c r="D363" s="9">
        <f t="shared" si="5"/>
        <v>14.256736727272729</v>
      </c>
    </row>
    <row r="364" spans="1:4" x14ac:dyDescent="0.25">
      <c r="A364" s="10">
        <v>37591</v>
      </c>
      <c r="B364" s="20">
        <v>1.8180000000000001</v>
      </c>
      <c r="C364" s="9">
        <v>8.08</v>
      </c>
      <c r="D364" s="9">
        <f t="shared" si="5"/>
        <v>13.83927111111111</v>
      </c>
    </row>
    <row r="365" spans="1:4" x14ac:dyDescent="0.25">
      <c r="A365" s="10">
        <v>37622</v>
      </c>
      <c r="B365" s="20">
        <v>1.8260000000000001</v>
      </c>
      <c r="C365" s="9">
        <v>8</v>
      </c>
      <c r="D365" s="9">
        <f t="shared" si="5"/>
        <v>13.642216867469878</v>
      </c>
    </row>
    <row r="366" spans="1:4" x14ac:dyDescent="0.25">
      <c r="A366" s="10">
        <v>37653</v>
      </c>
      <c r="B366" s="20">
        <v>1.8360000000000001</v>
      </c>
      <c r="C366" s="9">
        <v>8.02</v>
      </c>
      <c r="D366" s="9">
        <f t="shared" si="5"/>
        <v>13.601832636165577</v>
      </c>
    </row>
    <row r="367" spans="1:4" x14ac:dyDescent="0.25">
      <c r="A367" s="10">
        <v>37681</v>
      </c>
      <c r="B367" s="20">
        <v>1.839</v>
      </c>
      <c r="C367" s="9">
        <v>8.35</v>
      </c>
      <c r="D367" s="9">
        <f t="shared" si="5"/>
        <v>14.138407069059271</v>
      </c>
    </row>
    <row r="368" spans="1:4" x14ac:dyDescent="0.25">
      <c r="A368" s="10">
        <v>37712</v>
      </c>
      <c r="B368" s="20">
        <v>1.8320000000000001</v>
      </c>
      <c r="C368" s="9">
        <v>8.82</v>
      </c>
      <c r="D368" s="9">
        <f t="shared" si="5"/>
        <v>14.991284672489083</v>
      </c>
    </row>
    <row r="369" spans="1:4" x14ac:dyDescent="0.25">
      <c r="A369" s="10">
        <v>37742</v>
      </c>
      <c r="B369" s="20">
        <v>1.829</v>
      </c>
      <c r="C369" s="9">
        <v>8.99</v>
      </c>
      <c r="D369" s="9">
        <f t="shared" si="5"/>
        <v>15.30529559322034</v>
      </c>
    </row>
    <row r="370" spans="1:4" x14ac:dyDescent="0.25">
      <c r="A370" s="10">
        <v>37773</v>
      </c>
      <c r="B370" s="20">
        <v>1.831</v>
      </c>
      <c r="C370" s="9">
        <v>9.25</v>
      </c>
      <c r="D370" s="9">
        <f t="shared" si="5"/>
        <v>15.73073894046969</v>
      </c>
    </row>
    <row r="371" spans="1:4" x14ac:dyDescent="0.25">
      <c r="A371" s="10">
        <v>37803</v>
      </c>
      <c r="B371" s="20">
        <v>1.837</v>
      </c>
      <c r="C371" s="9">
        <v>9.2100000000000009</v>
      </c>
      <c r="D371" s="9">
        <f t="shared" si="5"/>
        <v>15.611556646706587</v>
      </c>
    </row>
    <row r="372" spans="1:4" x14ac:dyDescent="0.25">
      <c r="A372" s="10">
        <v>37834</v>
      </c>
      <c r="B372" s="20">
        <v>1.845</v>
      </c>
      <c r="C372" s="9">
        <v>9.2200000000000006</v>
      </c>
      <c r="D372" s="9">
        <f t="shared" si="5"/>
        <v>15.560741420054201</v>
      </c>
    </row>
    <row r="373" spans="1:4" x14ac:dyDescent="0.25">
      <c r="A373" s="10">
        <v>37865</v>
      </c>
      <c r="B373" s="20">
        <v>1.851</v>
      </c>
      <c r="C373" s="9">
        <v>8.92</v>
      </c>
      <c r="D373" s="9">
        <f t="shared" ref="D373:D436" si="6">C373*$B$641/B373</f>
        <v>15.005627833603457</v>
      </c>
    </row>
    <row r="374" spans="1:4" x14ac:dyDescent="0.25">
      <c r="A374" s="10">
        <v>37895</v>
      </c>
      <c r="B374" s="20">
        <v>1.849</v>
      </c>
      <c r="C374" s="9">
        <v>8.85</v>
      </c>
      <c r="D374" s="9">
        <f t="shared" si="6"/>
        <v>14.903974364521364</v>
      </c>
    </row>
    <row r="375" spans="1:4" x14ac:dyDescent="0.25">
      <c r="A375" s="10">
        <v>37926</v>
      </c>
      <c r="B375" s="20">
        <v>1.85</v>
      </c>
      <c r="C375" s="9">
        <v>8.7200000000000006</v>
      </c>
      <c r="D375" s="9">
        <f t="shared" si="6"/>
        <v>14.677108064864866</v>
      </c>
    </row>
    <row r="376" spans="1:4" x14ac:dyDescent="0.25">
      <c r="A376" s="10">
        <v>37956</v>
      </c>
      <c r="B376" s="20">
        <v>1.855</v>
      </c>
      <c r="C376" s="9">
        <v>8.3000000000000007</v>
      </c>
      <c r="D376" s="9">
        <f t="shared" si="6"/>
        <v>13.932527654986524</v>
      </c>
    </row>
    <row r="377" spans="1:4" x14ac:dyDescent="0.25">
      <c r="A377" s="10">
        <v>37987</v>
      </c>
      <c r="B377" s="20">
        <v>1.863</v>
      </c>
      <c r="C377" s="9">
        <v>8.24</v>
      </c>
      <c r="D377" s="9">
        <f t="shared" si="6"/>
        <v>13.772414728931832</v>
      </c>
    </row>
    <row r="378" spans="1:4" x14ac:dyDescent="0.25">
      <c r="A378" s="10">
        <v>38018</v>
      </c>
      <c r="B378" s="20">
        <v>1.867</v>
      </c>
      <c r="C378" s="9">
        <v>8.33</v>
      </c>
      <c r="D378" s="9">
        <f t="shared" si="6"/>
        <v>13.893012254954472</v>
      </c>
    </row>
    <row r="379" spans="1:4" x14ac:dyDescent="0.25">
      <c r="A379" s="10">
        <v>38047</v>
      </c>
      <c r="B379" s="20">
        <v>1.871</v>
      </c>
      <c r="C379" s="9">
        <v>8.6199999999999992</v>
      </c>
      <c r="D379" s="9">
        <f t="shared" si="6"/>
        <v>14.345946723677178</v>
      </c>
    </row>
    <row r="380" spans="1:4" x14ac:dyDescent="0.25">
      <c r="A380" s="10">
        <v>38078</v>
      </c>
      <c r="B380" s="20">
        <v>1.8740000000000001</v>
      </c>
      <c r="C380" s="9">
        <v>8.93</v>
      </c>
      <c r="D380" s="9">
        <f t="shared" si="6"/>
        <v>14.838076563500533</v>
      </c>
    </row>
    <row r="381" spans="1:4" x14ac:dyDescent="0.25">
      <c r="A381" s="10">
        <v>38108</v>
      </c>
      <c r="B381" s="20">
        <v>1.8819999999999999</v>
      </c>
      <c r="C381" s="9">
        <v>9.07</v>
      </c>
      <c r="D381" s="9">
        <f t="shared" si="6"/>
        <v>15.006637895855475</v>
      </c>
    </row>
    <row r="382" spans="1:4" x14ac:dyDescent="0.25">
      <c r="A382" s="10">
        <v>38139</v>
      </c>
      <c r="B382" s="20">
        <v>1.889</v>
      </c>
      <c r="C382" s="9">
        <v>9.2899999999999991</v>
      </c>
      <c r="D382" s="9">
        <f t="shared" si="6"/>
        <v>15.313677310746424</v>
      </c>
    </row>
    <row r="383" spans="1:4" x14ac:dyDescent="0.25">
      <c r="A383" s="10">
        <v>38169</v>
      </c>
      <c r="B383" s="20">
        <v>1.891</v>
      </c>
      <c r="C383" s="9">
        <v>9.36</v>
      </c>
      <c r="D383" s="9">
        <f t="shared" si="6"/>
        <v>15.412747202538339</v>
      </c>
    </row>
    <row r="384" spans="1:4" x14ac:dyDescent="0.25">
      <c r="A384" s="10">
        <v>38200</v>
      </c>
      <c r="B384" s="20">
        <v>1.8919999999999999</v>
      </c>
      <c r="C384" s="9">
        <v>9.5</v>
      </c>
      <c r="D384" s="9">
        <f t="shared" si="6"/>
        <v>15.635011627906977</v>
      </c>
    </row>
    <row r="385" spans="1:4" x14ac:dyDescent="0.25">
      <c r="A385" s="10">
        <v>38231</v>
      </c>
      <c r="B385" s="20">
        <v>1.8979999999999999</v>
      </c>
      <c r="C385" s="9">
        <v>9.39</v>
      </c>
      <c r="D385" s="9">
        <f t="shared" si="6"/>
        <v>15.405121201264491</v>
      </c>
    </row>
    <row r="386" spans="1:4" x14ac:dyDescent="0.25">
      <c r="A386" s="10">
        <v>38261</v>
      </c>
      <c r="B386" s="20">
        <v>1.9079999999999999</v>
      </c>
      <c r="C386" s="9">
        <v>9.0500000000000007</v>
      </c>
      <c r="D386" s="9">
        <f t="shared" si="6"/>
        <v>14.769505136268346</v>
      </c>
    </row>
    <row r="387" spans="1:4" x14ac:dyDescent="0.25">
      <c r="A387" s="10">
        <v>38292</v>
      </c>
      <c r="B387" s="20">
        <v>1.917</v>
      </c>
      <c r="C387" s="9">
        <v>8.9600000000000009</v>
      </c>
      <c r="D387" s="9">
        <f t="shared" si="6"/>
        <v>14.55397525299948</v>
      </c>
    </row>
    <row r="388" spans="1:4" x14ac:dyDescent="0.25">
      <c r="A388" s="10">
        <v>38322</v>
      </c>
      <c r="B388" s="20">
        <v>1.917</v>
      </c>
      <c r="C388" s="9">
        <v>8.58</v>
      </c>
      <c r="D388" s="9">
        <f t="shared" si="6"/>
        <v>13.93673076682316</v>
      </c>
    </row>
    <row r="389" spans="1:4" x14ac:dyDescent="0.25">
      <c r="A389" s="10">
        <v>38353</v>
      </c>
      <c r="B389" s="20">
        <v>1.9159999999999999</v>
      </c>
      <c r="C389" s="9">
        <v>8.5</v>
      </c>
      <c r="D389" s="9">
        <f t="shared" si="6"/>
        <v>13.813990605427975</v>
      </c>
    </row>
    <row r="390" spans="1:4" x14ac:dyDescent="0.25">
      <c r="A390" s="10">
        <v>38384</v>
      </c>
      <c r="B390" s="20">
        <v>1.9239999999999999</v>
      </c>
      <c r="C390" s="9">
        <v>8.74</v>
      </c>
      <c r="D390" s="9">
        <f t="shared" si="6"/>
        <v>14.144972266112267</v>
      </c>
    </row>
    <row r="391" spans="1:4" x14ac:dyDescent="0.25">
      <c r="A391" s="10">
        <v>38412</v>
      </c>
      <c r="B391" s="20">
        <v>1.931</v>
      </c>
      <c r="C391" s="9">
        <v>8.86</v>
      </c>
      <c r="D391" s="9">
        <f t="shared" si="6"/>
        <v>14.287201947177627</v>
      </c>
    </row>
    <row r="392" spans="1:4" x14ac:dyDescent="0.25">
      <c r="A392" s="10">
        <v>38443</v>
      </c>
      <c r="B392" s="20">
        <v>1.9370000000000001</v>
      </c>
      <c r="C392" s="9">
        <v>9.2100000000000009</v>
      </c>
      <c r="D392" s="9">
        <f t="shared" si="6"/>
        <v>14.805590893133711</v>
      </c>
    </row>
    <row r="393" spans="1:4" x14ac:dyDescent="0.25">
      <c r="A393" s="10">
        <v>38473</v>
      </c>
      <c r="B393" s="20">
        <v>1.9359999999999999</v>
      </c>
      <c r="C393" s="9">
        <v>9.5500000000000007</v>
      </c>
      <c r="D393" s="9">
        <f t="shared" si="6"/>
        <v>15.360089772727274</v>
      </c>
    </row>
    <row r="394" spans="1:4" x14ac:dyDescent="0.25">
      <c r="A394" s="10">
        <v>38504</v>
      </c>
      <c r="B394" s="20">
        <v>1.9370000000000001</v>
      </c>
      <c r="C394" s="9">
        <v>9.77</v>
      </c>
      <c r="D394" s="9">
        <f t="shared" si="6"/>
        <v>15.705822261228704</v>
      </c>
    </row>
    <row r="395" spans="1:4" x14ac:dyDescent="0.25">
      <c r="A395" s="10">
        <v>38534</v>
      </c>
      <c r="B395" s="20">
        <v>1.9490000000000001</v>
      </c>
      <c r="C395" s="9">
        <v>9.75</v>
      </c>
      <c r="D395" s="9">
        <f t="shared" si="6"/>
        <v>15.577168291431503</v>
      </c>
    </row>
    <row r="396" spans="1:4" x14ac:dyDescent="0.25">
      <c r="A396" s="10">
        <v>38565</v>
      </c>
      <c r="B396" s="20">
        <v>1.9610000000000001</v>
      </c>
      <c r="C396" s="9">
        <v>9.91</v>
      </c>
      <c r="D396" s="9">
        <f t="shared" si="6"/>
        <v>15.735907577766445</v>
      </c>
    </row>
    <row r="397" spans="1:4" x14ac:dyDescent="0.25">
      <c r="A397" s="10">
        <v>38596</v>
      </c>
      <c r="B397" s="20">
        <v>1.988</v>
      </c>
      <c r="C397" s="9">
        <v>9.91</v>
      </c>
      <c r="D397" s="9">
        <f t="shared" si="6"/>
        <v>15.522190523138832</v>
      </c>
    </row>
    <row r="398" spans="1:4" x14ac:dyDescent="0.25">
      <c r="A398" s="10">
        <v>38626</v>
      </c>
      <c r="B398" s="20">
        <v>1.9910000000000001</v>
      </c>
      <c r="C398" s="9">
        <v>9.73</v>
      </c>
      <c r="D398" s="9">
        <f t="shared" si="6"/>
        <v>15.21728994475138</v>
      </c>
    </row>
    <row r="399" spans="1:4" x14ac:dyDescent="0.25">
      <c r="A399" s="10">
        <v>38657</v>
      </c>
      <c r="B399" s="20">
        <v>1.9810000000000001</v>
      </c>
      <c r="C399" s="9">
        <v>9.74</v>
      </c>
      <c r="D399" s="9">
        <f t="shared" si="6"/>
        <v>15.309824654215042</v>
      </c>
    </row>
    <row r="400" spans="1:4" x14ac:dyDescent="0.25">
      <c r="A400" s="10">
        <v>38687</v>
      </c>
      <c r="B400" s="20">
        <v>1.9810000000000001</v>
      </c>
      <c r="C400" s="9">
        <v>9.25</v>
      </c>
      <c r="D400" s="9">
        <f t="shared" si="6"/>
        <v>14.539617869762745</v>
      </c>
    </row>
    <row r="401" spans="1:4" x14ac:dyDescent="0.25">
      <c r="A401" s="10">
        <v>38718</v>
      </c>
      <c r="B401" s="20">
        <v>1.9930000000000001</v>
      </c>
      <c r="C401" s="9">
        <v>9.5500000000000007</v>
      </c>
      <c r="D401" s="9">
        <f t="shared" si="6"/>
        <v>14.920789663823383</v>
      </c>
    </row>
    <row r="402" spans="1:4" x14ac:dyDescent="0.25">
      <c r="A402" s="10">
        <v>38749</v>
      </c>
      <c r="B402" s="20">
        <v>1.994</v>
      </c>
      <c r="C402" s="9">
        <v>9.8000000000000007</v>
      </c>
      <c r="D402" s="9">
        <f t="shared" si="6"/>
        <v>15.303707522567706</v>
      </c>
    </row>
    <row r="403" spans="1:4" x14ac:dyDescent="0.25">
      <c r="A403" s="10">
        <v>38777</v>
      </c>
      <c r="B403" s="20">
        <v>1.9970000000000001</v>
      </c>
      <c r="C403" s="9">
        <v>9.8699999999999992</v>
      </c>
      <c r="D403" s="9">
        <f t="shared" si="6"/>
        <v>15.38986545818728</v>
      </c>
    </row>
    <row r="404" spans="1:4" x14ac:dyDescent="0.25">
      <c r="A404" s="10">
        <v>38808</v>
      </c>
      <c r="B404" s="20">
        <v>2.0070000000000001</v>
      </c>
      <c r="C404" s="9">
        <v>10.32</v>
      </c>
      <c r="D404" s="9">
        <f t="shared" si="6"/>
        <v>16.011354020926756</v>
      </c>
    </row>
    <row r="405" spans="1:4" x14ac:dyDescent="0.25">
      <c r="A405" s="10">
        <v>38838</v>
      </c>
      <c r="B405" s="20">
        <v>2.0129999999999999</v>
      </c>
      <c r="C405" s="9">
        <v>10.61</v>
      </c>
      <c r="D405" s="9">
        <f t="shared" si="6"/>
        <v>16.41222054644809</v>
      </c>
    </row>
    <row r="406" spans="1:4" x14ac:dyDescent="0.25">
      <c r="A406" s="10">
        <v>38869</v>
      </c>
      <c r="B406" s="20">
        <v>2.0179999999999998</v>
      </c>
      <c r="C406" s="9">
        <v>10.85</v>
      </c>
      <c r="D406" s="9">
        <f t="shared" si="6"/>
        <v>16.741883349851339</v>
      </c>
    </row>
    <row r="407" spans="1:4" x14ac:dyDescent="0.25">
      <c r="A407" s="10">
        <v>38899</v>
      </c>
      <c r="B407" s="20">
        <v>2.0289999999999999</v>
      </c>
      <c r="C407" s="9">
        <v>10.96</v>
      </c>
      <c r="D407" s="9">
        <f t="shared" si="6"/>
        <v>16.81993226219813</v>
      </c>
    </row>
    <row r="408" spans="1:4" x14ac:dyDescent="0.25">
      <c r="A408" s="10">
        <v>38930</v>
      </c>
      <c r="B408" s="20">
        <v>2.0379999999999998</v>
      </c>
      <c r="C408" s="9">
        <v>10.94</v>
      </c>
      <c r="D408" s="9">
        <f t="shared" si="6"/>
        <v>16.715096094210011</v>
      </c>
    </row>
    <row r="409" spans="1:4" x14ac:dyDescent="0.25">
      <c r="A409" s="10">
        <v>38961</v>
      </c>
      <c r="B409" s="20">
        <v>2.028</v>
      </c>
      <c r="C409" s="9">
        <v>10.94</v>
      </c>
      <c r="D409" s="9">
        <f t="shared" si="6"/>
        <v>16.797517672583826</v>
      </c>
    </row>
    <row r="410" spans="1:4" x14ac:dyDescent="0.25">
      <c r="A410" s="10">
        <v>38991</v>
      </c>
      <c r="B410" s="20">
        <v>2.0190000000000001</v>
      </c>
      <c r="C410" s="9">
        <v>10.58</v>
      </c>
      <c r="D410" s="9">
        <f t="shared" si="6"/>
        <v>16.317179237246162</v>
      </c>
    </row>
    <row r="411" spans="1:4" x14ac:dyDescent="0.25">
      <c r="A411" s="10">
        <v>39022</v>
      </c>
      <c r="B411" s="20">
        <v>2.02</v>
      </c>
      <c r="C411" s="9">
        <v>10.18</v>
      </c>
      <c r="D411" s="9">
        <f t="shared" si="6"/>
        <v>15.692500237623763</v>
      </c>
    </row>
    <row r="412" spans="1:4" x14ac:dyDescent="0.25">
      <c r="A412" s="10">
        <v>39052</v>
      </c>
      <c r="B412" s="20">
        <v>2.0310000000000001</v>
      </c>
      <c r="C412" s="9">
        <v>9.84</v>
      </c>
      <c r="D412" s="9">
        <f t="shared" si="6"/>
        <v>15.086236454948301</v>
      </c>
    </row>
    <row r="413" spans="1:4" x14ac:dyDescent="0.25">
      <c r="A413" s="10">
        <v>39083</v>
      </c>
      <c r="B413" s="20">
        <v>2.03437</v>
      </c>
      <c r="C413" s="9">
        <v>10.06</v>
      </c>
      <c r="D413" s="9">
        <f t="shared" si="6"/>
        <v>15.397980780290705</v>
      </c>
    </row>
    <row r="414" spans="1:4" x14ac:dyDescent="0.25">
      <c r="A414" s="10">
        <v>39114</v>
      </c>
      <c r="B414" s="20">
        <v>2.0422600000000002</v>
      </c>
      <c r="C414" s="9">
        <v>9.89</v>
      </c>
      <c r="D414" s="9">
        <f t="shared" si="6"/>
        <v>15.079293547344609</v>
      </c>
    </row>
    <row r="415" spans="1:4" x14ac:dyDescent="0.25">
      <c r="A415" s="10">
        <v>39142</v>
      </c>
      <c r="B415" s="20">
        <v>2.05288</v>
      </c>
      <c r="C415" s="9">
        <v>10.27</v>
      </c>
      <c r="D415" s="9">
        <f t="shared" si="6"/>
        <v>15.577674155332994</v>
      </c>
    </row>
    <row r="416" spans="1:4" x14ac:dyDescent="0.25">
      <c r="A416" s="10">
        <v>39173</v>
      </c>
      <c r="B416" s="20">
        <v>2.05904</v>
      </c>
      <c r="C416" s="9">
        <v>10.63</v>
      </c>
      <c r="D416" s="9">
        <f t="shared" si="6"/>
        <v>16.075489878778459</v>
      </c>
    </row>
    <row r="417" spans="1:4" x14ac:dyDescent="0.25">
      <c r="A417" s="10">
        <v>39203</v>
      </c>
      <c r="B417" s="20">
        <v>2.0675500000000002</v>
      </c>
      <c r="C417" s="9">
        <v>10.77</v>
      </c>
      <c r="D417" s="9">
        <f t="shared" si="6"/>
        <v>16.220170598050832</v>
      </c>
    </row>
    <row r="418" spans="1:4" x14ac:dyDescent="0.25">
      <c r="A418" s="10">
        <v>39234</v>
      </c>
      <c r="B418" s="20">
        <v>2.0723400000000001</v>
      </c>
      <c r="C418" s="9">
        <v>11.09</v>
      </c>
      <c r="D418" s="9">
        <f t="shared" si="6"/>
        <v>16.663501761293993</v>
      </c>
    </row>
    <row r="419" spans="1:4" x14ac:dyDescent="0.25">
      <c r="A419" s="10">
        <v>39264</v>
      </c>
      <c r="B419" s="20">
        <v>2.0760299999999998</v>
      </c>
      <c r="C419" s="9">
        <v>11.07</v>
      </c>
      <c r="D419" s="9">
        <f t="shared" si="6"/>
        <v>16.603885550786842</v>
      </c>
    </row>
    <row r="420" spans="1:4" x14ac:dyDescent="0.25">
      <c r="A420" s="10">
        <v>39295</v>
      </c>
      <c r="B420" s="20">
        <v>2.07667</v>
      </c>
      <c r="C420" s="9">
        <v>11.07</v>
      </c>
      <c r="D420" s="9">
        <f t="shared" si="6"/>
        <v>16.598768470676614</v>
      </c>
    </row>
    <row r="421" spans="1:4" x14ac:dyDescent="0.25">
      <c r="A421" s="10">
        <v>39326</v>
      </c>
      <c r="B421" s="20">
        <v>2.0854699999999999</v>
      </c>
      <c r="C421" s="9">
        <v>10.96</v>
      </c>
      <c r="D421" s="9">
        <f t="shared" si="6"/>
        <v>16.3644850129707</v>
      </c>
    </row>
    <row r="422" spans="1:4" x14ac:dyDescent="0.25">
      <c r="A422" s="10">
        <v>39356</v>
      </c>
      <c r="B422" s="20">
        <v>2.0918999999999999</v>
      </c>
      <c r="C422" s="9">
        <v>10.82</v>
      </c>
      <c r="D422" s="9">
        <f t="shared" si="6"/>
        <v>16.105791634399349</v>
      </c>
    </row>
    <row r="423" spans="1:4" x14ac:dyDescent="0.25">
      <c r="A423" s="10">
        <v>39387</v>
      </c>
      <c r="B423" s="20">
        <v>2.1083400000000001</v>
      </c>
      <c r="C423" s="9">
        <v>10.7</v>
      </c>
      <c r="D423" s="9">
        <f t="shared" si="6"/>
        <v>15.802975421421591</v>
      </c>
    </row>
    <row r="424" spans="1:4" x14ac:dyDescent="0.25">
      <c r="A424" s="10">
        <v>39417</v>
      </c>
      <c r="B424" s="20">
        <v>2.1144500000000002</v>
      </c>
      <c r="C424" s="9">
        <v>10.33</v>
      </c>
      <c r="D424" s="9">
        <f t="shared" si="6"/>
        <v>15.212431544846178</v>
      </c>
    </row>
    <row r="425" spans="1:4" x14ac:dyDescent="0.25">
      <c r="A425" s="10">
        <v>39448</v>
      </c>
      <c r="B425" s="20">
        <v>2.12174</v>
      </c>
      <c r="C425" s="9">
        <v>10.14</v>
      </c>
      <c r="D425" s="9">
        <f t="shared" si="6"/>
        <v>14.881322424048188</v>
      </c>
    </row>
    <row r="426" spans="1:4" x14ac:dyDescent="0.25">
      <c r="A426" s="10">
        <v>39479</v>
      </c>
      <c r="B426" s="20">
        <v>2.1268699999999998</v>
      </c>
      <c r="C426" s="9">
        <v>10.16</v>
      </c>
      <c r="D426" s="9">
        <f t="shared" si="6"/>
        <v>14.874709671959266</v>
      </c>
    </row>
    <row r="427" spans="1:4" x14ac:dyDescent="0.25">
      <c r="A427" s="10">
        <v>39508</v>
      </c>
      <c r="B427" s="20">
        <v>2.1344799999999999</v>
      </c>
      <c r="C427" s="9">
        <v>10.45</v>
      </c>
      <c r="D427" s="9">
        <f t="shared" si="6"/>
        <v>15.244736985120497</v>
      </c>
    </row>
    <row r="428" spans="1:4" x14ac:dyDescent="0.25">
      <c r="A428" s="10">
        <v>39539</v>
      </c>
      <c r="B428" s="20">
        <v>2.1394199999999999</v>
      </c>
      <c r="C428" s="9">
        <v>10.93</v>
      </c>
      <c r="D428" s="9">
        <f t="shared" si="6"/>
        <v>15.908156173168429</v>
      </c>
    </row>
    <row r="429" spans="1:4" x14ac:dyDescent="0.25">
      <c r="A429" s="10">
        <v>39569</v>
      </c>
      <c r="B429" s="20">
        <v>2.1520800000000002</v>
      </c>
      <c r="C429" s="9">
        <v>11.4</v>
      </c>
      <c r="D429" s="9">
        <f t="shared" si="6"/>
        <v>16.494614698338349</v>
      </c>
    </row>
    <row r="430" spans="1:4" x14ac:dyDescent="0.25">
      <c r="A430" s="10">
        <v>39600</v>
      </c>
      <c r="B430" s="20">
        <v>2.1746300000000001</v>
      </c>
      <c r="C430" s="9">
        <v>11.77</v>
      </c>
      <c r="D430" s="9">
        <f t="shared" si="6"/>
        <v>16.853372628906985</v>
      </c>
    </row>
    <row r="431" spans="1:4" x14ac:dyDescent="0.25">
      <c r="A431" s="10">
        <v>39630</v>
      </c>
      <c r="B431" s="20">
        <v>2.1901600000000001</v>
      </c>
      <c r="C431" s="9">
        <v>12.07</v>
      </c>
      <c r="D431" s="9">
        <f t="shared" si="6"/>
        <v>17.160390345910802</v>
      </c>
    </row>
    <row r="432" spans="1:4" x14ac:dyDescent="0.25">
      <c r="A432" s="10">
        <v>39661</v>
      </c>
      <c r="B432" s="20">
        <v>2.1869000000000001</v>
      </c>
      <c r="C432" s="9">
        <v>12.09</v>
      </c>
      <c r="D432" s="9">
        <f t="shared" si="6"/>
        <v>17.214448415565414</v>
      </c>
    </row>
    <row r="433" spans="1:4" x14ac:dyDescent="0.25">
      <c r="A433" s="10">
        <v>39692</v>
      </c>
      <c r="B433" s="20">
        <v>2.1887699999999999</v>
      </c>
      <c r="C433" s="9">
        <v>11.92</v>
      </c>
      <c r="D433" s="9">
        <f t="shared" si="6"/>
        <v>16.957891930170828</v>
      </c>
    </row>
    <row r="434" spans="1:4" x14ac:dyDescent="0.25">
      <c r="A434" s="10">
        <v>39722</v>
      </c>
      <c r="B434" s="20">
        <v>2.16995</v>
      </c>
      <c r="C434" s="9">
        <v>11.81</v>
      </c>
      <c r="D434" s="9">
        <f t="shared" si="6"/>
        <v>16.947120053457454</v>
      </c>
    </row>
    <row r="435" spans="1:4" x14ac:dyDescent="0.25">
      <c r="A435" s="10">
        <v>39753</v>
      </c>
      <c r="B435" s="20">
        <v>2.1315300000000001</v>
      </c>
      <c r="C435" s="9">
        <v>11.42</v>
      </c>
      <c r="D435" s="9">
        <f t="shared" si="6"/>
        <v>16.682855563843813</v>
      </c>
    </row>
    <row r="436" spans="1:4" x14ac:dyDescent="0.25">
      <c r="A436" s="10">
        <v>39783</v>
      </c>
      <c r="B436" s="20">
        <v>2.1139800000000002</v>
      </c>
      <c r="C436" s="9">
        <v>10.86</v>
      </c>
      <c r="D436" s="9">
        <f t="shared" si="6"/>
        <v>15.996489541055258</v>
      </c>
    </row>
    <row r="437" spans="1:4" x14ac:dyDescent="0.25">
      <c r="A437" s="10">
        <v>39814</v>
      </c>
      <c r="B437" s="20">
        <v>2.1193300000000002</v>
      </c>
      <c r="C437" s="9">
        <v>10.98</v>
      </c>
      <c r="D437" s="9">
        <f t="shared" ref="D437:D472" si="7">C437*$B$641/B437</f>
        <v>16.132418868227223</v>
      </c>
    </row>
    <row r="438" spans="1:4" x14ac:dyDescent="0.25">
      <c r="A438" s="10">
        <v>39845</v>
      </c>
      <c r="B438" s="20">
        <v>2.1270500000000001</v>
      </c>
      <c r="C438" s="9">
        <v>11.18</v>
      </c>
      <c r="D438" s="9">
        <f t="shared" si="7"/>
        <v>16.366651691309556</v>
      </c>
    </row>
    <row r="439" spans="1:4" x14ac:dyDescent="0.25">
      <c r="A439" s="10">
        <v>39873</v>
      </c>
      <c r="B439" s="20">
        <v>2.1249500000000001</v>
      </c>
      <c r="C439" s="9">
        <v>11.28</v>
      </c>
      <c r="D439" s="9">
        <f t="shared" si="7"/>
        <v>16.529363081484266</v>
      </c>
    </row>
    <row r="440" spans="1:4" x14ac:dyDescent="0.25">
      <c r="A440" s="10">
        <v>39904</v>
      </c>
      <c r="B440" s="20">
        <v>2.1270899999999999</v>
      </c>
      <c r="C440" s="9">
        <v>11.5</v>
      </c>
      <c r="D440" s="9">
        <f t="shared" si="7"/>
        <v>16.834790253350825</v>
      </c>
    </row>
    <row r="441" spans="1:4" x14ac:dyDescent="0.25">
      <c r="A441" s="10">
        <v>39934</v>
      </c>
      <c r="B441" s="20">
        <v>2.13022</v>
      </c>
      <c r="C441" s="9">
        <v>11.78</v>
      </c>
      <c r="D441" s="9">
        <f t="shared" si="7"/>
        <v>17.219342640666223</v>
      </c>
    </row>
    <row r="442" spans="1:4" x14ac:dyDescent="0.25">
      <c r="A442" s="10">
        <v>39965</v>
      </c>
      <c r="B442" s="20">
        <v>2.1478999999999999</v>
      </c>
      <c r="C442" s="9">
        <v>11.81</v>
      </c>
      <c r="D442" s="9">
        <f t="shared" si="7"/>
        <v>17.1210964942502</v>
      </c>
    </row>
    <row r="443" spans="1:4" x14ac:dyDescent="0.25">
      <c r="A443" s="10">
        <v>39995</v>
      </c>
      <c r="B443" s="20">
        <v>2.1472600000000002</v>
      </c>
      <c r="C443" s="9">
        <v>11.85</v>
      </c>
      <c r="D443" s="9">
        <f t="shared" si="7"/>
        <v>17.184205266246284</v>
      </c>
    </row>
    <row r="444" spans="1:4" x14ac:dyDescent="0.25">
      <c r="A444" s="10">
        <v>40026</v>
      </c>
      <c r="B444" s="20">
        <v>2.1544500000000002</v>
      </c>
      <c r="C444" s="9">
        <v>11.94</v>
      </c>
      <c r="D444" s="9">
        <f t="shared" si="7"/>
        <v>17.256934178096497</v>
      </c>
    </row>
    <row r="445" spans="1:4" x14ac:dyDescent="0.25">
      <c r="A445" s="10">
        <v>40057</v>
      </c>
      <c r="B445" s="20">
        <v>2.1586099999999999</v>
      </c>
      <c r="C445" s="9">
        <v>11.96</v>
      </c>
      <c r="D445" s="9">
        <f t="shared" si="7"/>
        <v>17.252527580248405</v>
      </c>
    </row>
    <row r="446" spans="1:4" x14ac:dyDescent="0.25">
      <c r="A446" s="10">
        <v>40087</v>
      </c>
      <c r="B446" s="20">
        <v>2.1650900000000002</v>
      </c>
      <c r="C446" s="9">
        <v>11.65</v>
      </c>
      <c r="D446" s="9">
        <f t="shared" si="7"/>
        <v>16.755049166547348</v>
      </c>
    </row>
    <row r="447" spans="1:4" x14ac:dyDescent="0.25">
      <c r="A447" s="10">
        <v>40118</v>
      </c>
      <c r="B447" s="20">
        <v>2.1723400000000002</v>
      </c>
      <c r="C447" s="9">
        <v>11.26</v>
      </c>
      <c r="D447" s="9">
        <f t="shared" si="7"/>
        <v>16.140103924799984</v>
      </c>
    </row>
    <row r="448" spans="1:4" x14ac:dyDescent="0.25">
      <c r="A448" s="10">
        <v>40148</v>
      </c>
      <c r="B448" s="20">
        <v>2.17347</v>
      </c>
      <c r="C448" s="9">
        <v>10.9</v>
      </c>
      <c r="D448" s="9">
        <f t="shared" si="7"/>
        <v>15.615956235880871</v>
      </c>
    </row>
    <row r="449" spans="1:4" x14ac:dyDescent="0.25">
      <c r="A449" s="10">
        <v>40179</v>
      </c>
      <c r="B449" s="20">
        <v>2.1748799999999999</v>
      </c>
      <c r="C449" s="9">
        <v>10.49</v>
      </c>
      <c r="D449" s="9">
        <f t="shared" si="7"/>
        <v>15.018823861546386</v>
      </c>
    </row>
    <row r="450" spans="1:4" x14ac:dyDescent="0.25">
      <c r="A450" s="10">
        <v>40210</v>
      </c>
      <c r="B450" s="20">
        <v>2.1728100000000001</v>
      </c>
      <c r="C450" s="9">
        <v>10.89</v>
      </c>
      <c r="D450" s="9">
        <f t="shared" si="7"/>
        <v>15.60636872989355</v>
      </c>
    </row>
    <row r="451" spans="1:4" x14ac:dyDescent="0.25">
      <c r="A451" s="10">
        <v>40238</v>
      </c>
      <c r="B451" s="20">
        <v>2.17353</v>
      </c>
      <c r="C451" s="9">
        <v>11.11</v>
      </c>
      <c r="D451" s="9">
        <f t="shared" si="7"/>
        <v>15.916374726826866</v>
      </c>
    </row>
    <row r="452" spans="1:4" x14ac:dyDescent="0.25">
      <c r="A452" s="10">
        <v>40269</v>
      </c>
      <c r="B452" s="20">
        <v>2.1740300000000001</v>
      </c>
      <c r="C452" s="9">
        <v>11.71</v>
      </c>
      <c r="D452" s="9">
        <f t="shared" si="7"/>
        <v>16.772086659337731</v>
      </c>
    </row>
    <row r="453" spans="1:4" x14ac:dyDescent="0.25">
      <c r="A453" s="10">
        <v>40299</v>
      </c>
      <c r="B453" s="20">
        <v>2.1728999999999998</v>
      </c>
      <c r="C453" s="9">
        <v>11.91</v>
      </c>
      <c r="D453" s="9">
        <f t="shared" si="7"/>
        <v>17.067415325141518</v>
      </c>
    </row>
    <row r="454" spans="1:4" x14ac:dyDescent="0.25">
      <c r="A454" s="10">
        <v>40330</v>
      </c>
      <c r="B454" s="20">
        <v>2.1719900000000001</v>
      </c>
      <c r="C454" s="9">
        <v>11.91</v>
      </c>
      <c r="D454" s="9">
        <f t="shared" si="7"/>
        <v>17.074566070746179</v>
      </c>
    </row>
    <row r="455" spans="1:4" x14ac:dyDescent="0.25">
      <c r="A455" s="10">
        <v>40360</v>
      </c>
      <c r="B455" s="20">
        <v>2.17605</v>
      </c>
      <c r="C455" s="9">
        <v>12.04</v>
      </c>
      <c r="D455" s="9">
        <f t="shared" si="7"/>
        <v>17.228733457411362</v>
      </c>
    </row>
    <row r="456" spans="1:4" x14ac:dyDescent="0.25">
      <c r="A456" s="10">
        <v>40391</v>
      </c>
      <c r="B456" s="20">
        <v>2.17923</v>
      </c>
      <c r="C456" s="9">
        <v>12.03</v>
      </c>
      <c r="D456" s="9">
        <f t="shared" si="7"/>
        <v>17.189304056937541</v>
      </c>
    </row>
    <row r="457" spans="1:4" x14ac:dyDescent="0.25">
      <c r="A457" s="10">
        <v>40422</v>
      </c>
      <c r="B457" s="20">
        <v>2.18275</v>
      </c>
      <c r="C457" s="9">
        <v>11.95</v>
      </c>
      <c r="D457" s="9">
        <f t="shared" si="7"/>
        <v>17.047458572901157</v>
      </c>
    </row>
    <row r="458" spans="1:4" x14ac:dyDescent="0.25">
      <c r="A458" s="10">
        <v>40452</v>
      </c>
      <c r="B458" s="20">
        <v>2.19035</v>
      </c>
      <c r="C458" s="9">
        <v>11.86</v>
      </c>
      <c r="D458" s="9">
        <f t="shared" si="7"/>
        <v>16.860362480882049</v>
      </c>
    </row>
    <row r="459" spans="1:4" x14ac:dyDescent="0.25">
      <c r="A459" s="10">
        <v>40483</v>
      </c>
      <c r="B459" s="20">
        <v>2.1959</v>
      </c>
      <c r="C459" s="9">
        <v>11.62</v>
      </c>
      <c r="D459" s="9">
        <f t="shared" si="7"/>
        <v>16.477423525661461</v>
      </c>
    </row>
    <row r="460" spans="1:4" x14ac:dyDescent="0.25">
      <c r="A460" s="10">
        <v>40513</v>
      </c>
      <c r="B460" s="20">
        <v>2.20472</v>
      </c>
      <c r="C460" s="9">
        <v>11.06</v>
      </c>
      <c r="D460" s="9">
        <f t="shared" si="7"/>
        <v>15.620589535179072</v>
      </c>
    </row>
    <row r="461" spans="1:4" x14ac:dyDescent="0.25">
      <c r="A461" s="10">
        <v>40544</v>
      </c>
      <c r="B461" s="20">
        <v>2.2118699999999998</v>
      </c>
      <c r="C461" s="9">
        <v>10.87</v>
      </c>
      <c r="D461" s="9">
        <f t="shared" si="7"/>
        <v>15.302616030779387</v>
      </c>
    </row>
    <row r="462" spans="1:4" x14ac:dyDescent="0.25">
      <c r="A462" s="10">
        <v>40575</v>
      </c>
      <c r="B462" s="20">
        <v>2.2189800000000002</v>
      </c>
      <c r="C462" s="9">
        <v>11.06</v>
      </c>
      <c r="D462" s="9">
        <f t="shared" si="7"/>
        <v>15.520205752192449</v>
      </c>
    </row>
    <row r="463" spans="1:4" x14ac:dyDescent="0.25">
      <c r="A463" s="10">
        <v>40603</v>
      </c>
      <c r="B463" s="20">
        <v>2.2304599999999999</v>
      </c>
      <c r="C463" s="9">
        <v>11.52</v>
      </c>
      <c r="D463" s="9">
        <f t="shared" si="7"/>
        <v>16.082507966966457</v>
      </c>
    </row>
    <row r="464" spans="1:4" x14ac:dyDescent="0.25">
      <c r="A464" s="10">
        <v>40634</v>
      </c>
      <c r="B464" s="20">
        <v>2.2409300000000001</v>
      </c>
      <c r="C464" s="9">
        <v>11.67</v>
      </c>
      <c r="D464" s="9">
        <f t="shared" si="7"/>
        <v>16.21579706639654</v>
      </c>
    </row>
    <row r="465" spans="1:4" x14ac:dyDescent="0.25">
      <c r="A465" s="10">
        <v>40664</v>
      </c>
      <c r="B465" s="20">
        <v>2.2480600000000002</v>
      </c>
      <c r="C465" s="9">
        <v>11.93</v>
      </c>
      <c r="D465" s="9">
        <f t="shared" si="7"/>
        <v>16.524498225136337</v>
      </c>
    </row>
    <row r="466" spans="1:4" x14ac:dyDescent="0.25">
      <c r="A466" s="10">
        <v>40695</v>
      </c>
      <c r="B466" s="20">
        <v>2.2480600000000002</v>
      </c>
      <c r="C466" s="9">
        <v>11.97</v>
      </c>
      <c r="D466" s="9">
        <f t="shared" si="7"/>
        <v>16.579903080878626</v>
      </c>
    </row>
    <row r="467" spans="1:4" x14ac:dyDescent="0.25">
      <c r="A467" s="10">
        <v>40725</v>
      </c>
      <c r="B467" s="20">
        <v>2.2539500000000001</v>
      </c>
      <c r="C467" s="9">
        <v>12.09</v>
      </c>
      <c r="D467" s="9">
        <f t="shared" si="7"/>
        <v>16.702356857960471</v>
      </c>
    </row>
    <row r="468" spans="1:4" x14ac:dyDescent="0.25">
      <c r="A468" s="10">
        <v>40756</v>
      </c>
      <c r="B468" s="20">
        <v>2.2610600000000001</v>
      </c>
      <c r="C468" s="9">
        <v>12.09</v>
      </c>
      <c r="D468" s="9">
        <f t="shared" si="7"/>
        <v>16.649835581541403</v>
      </c>
    </row>
    <row r="469" spans="1:4" x14ac:dyDescent="0.25">
      <c r="A469" s="10">
        <v>40787</v>
      </c>
      <c r="B469" s="20">
        <v>2.2659699999999998</v>
      </c>
      <c r="C469" s="9">
        <v>12.17</v>
      </c>
      <c r="D469" s="9">
        <f t="shared" si="7"/>
        <v>16.723691893537868</v>
      </c>
    </row>
    <row r="470" spans="1:4" x14ac:dyDescent="0.25">
      <c r="A470" s="10">
        <v>40817</v>
      </c>
      <c r="B470" s="20">
        <v>2.2675000000000001</v>
      </c>
      <c r="C470" s="9">
        <v>12.08</v>
      </c>
      <c r="D470" s="9">
        <f t="shared" si="7"/>
        <v>16.588815382579934</v>
      </c>
    </row>
    <row r="471" spans="1:4" x14ac:dyDescent="0.25">
      <c r="A471" s="10">
        <v>40848</v>
      </c>
      <c r="B471" s="20">
        <v>2.27169</v>
      </c>
      <c r="C471" s="9">
        <v>11.78</v>
      </c>
      <c r="D471" s="9">
        <f t="shared" si="7"/>
        <v>16.14700424793876</v>
      </c>
    </row>
    <row r="472" spans="1:4" x14ac:dyDescent="0.25">
      <c r="A472" s="10">
        <v>40878</v>
      </c>
      <c r="B472" s="20">
        <v>2.27223</v>
      </c>
      <c r="C472" s="9">
        <v>11.4</v>
      </c>
      <c r="D472" s="9">
        <f t="shared" si="7"/>
        <v>15.622419561400035</v>
      </c>
    </row>
    <row r="473" spans="1:4" x14ac:dyDescent="0.25">
      <c r="A473" s="10">
        <v>40909</v>
      </c>
      <c r="B473" s="20">
        <v>2.2784200000000001</v>
      </c>
      <c r="C473" s="9">
        <v>11.41</v>
      </c>
      <c r="D473" s="9">
        <f t="shared" ref="D473:D536" si="8">C473*$B$641/B473</f>
        <v>15.5936432966705</v>
      </c>
    </row>
    <row r="474" spans="1:4" x14ac:dyDescent="0.25">
      <c r="A474" s="10">
        <v>40940</v>
      </c>
      <c r="B474" s="20">
        <v>2.28329</v>
      </c>
      <c r="C474" s="9">
        <v>11.51</v>
      </c>
      <c r="D474" s="9">
        <f t="shared" si="8"/>
        <v>15.69675878228346</v>
      </c>
    </row>
    <row r="475" spans="1:4" x14ac:dyDescent="0.25">
      <c r="A475" s="10">
        <v>40969</v>
      </c>
      <c r="B475" s="20">
        <v>2.2880699999999998</v>
      </c>
      <c r="C475" s="9">
        <v>11.7</v>
      </c>
      <c r="D475" s="9">
        <f t="shared" si="8"/>
        <v>15.922537859418638</v>
      </c>
    </row>
    <row r="476" spans="1:4" x14ac:dyDescent="0.25">
      <c r="A476" s="10">
        <v>41000</v>
      </c>
      <c r="B476" s="20">
        <v>2.2918699999999999</v>
      </c>
      <c r="C476" s="9">
        <v>11.92</v>
      </c>
      <c r="D476" s="9">
        <f t="shared" si="8"/>
        <v>16.195039474315735</v>
      </c>
    </row>
    <row r="477" spans="1:4" x14ac:dyDescent="0.25">
      <c r="A477" s="10">
        <v>41030</v>
      </c>
      <c r="B477" s="20">
        <v>2.2871299999999999</v>
      </c>
      <c r="C477" s="9">
        <v>11.9</v>
      </c>
      <c r="D477" s="9">
        <f t="shared" si="8"/>
        <v>16.201373949010335</v>
      </c>
    </row>
    <row r="478" spans="1:4" x14ac:dyDescent="0.25">
      <c r="A478" s="10">
        <v>41061</v>
      </c>
      <c r="B478" s="20">
        <v>2.2852399999999999</v>
      </c>
      <c r="C478" s="9">
        <v>12.09</v>
      </c>
      <c r="D478" s="9">
        <f t="shared" si="8"/>
        <v>16.473664577899918</v>
      </c>
    </row>
    <row r="479" spans="1:4" x14ac:dyDescent="0.25">
      <c r="A479" s="10">
        <v>41091</v>
      </c>
      <c r="B479" s="20">
        <v>2.2858999999999998</v>
      </c>
      <c r="C479" s="9">
        <v>12</v>
      </c>
      <c r="D479" s="9">
        <f t="shared" si="8"/>
        <v>16.346310862242447</v>
      </c>
    </row>
    <row r="480" spans="1:4" x14ac:dyDescent="0.25">
      <c r="A480" s="10">
        <v>41122</v>
      </c>
      <c r="B480" s="20">
        <v>2.2991799999999998</v>
      </c>
      <c r="C480" s="9">
        <v>12.17</v>
      </c>
      <c r="D480" s="9">
        <f t="shared" si="8"/>
        <v>16.482130202941921</v>
      </c>
    </row>
    <row r="481" spans="1:4" x14ac:dyDescent="0.25">
      <c r="A481" s="10">
        <v>41153</v>
      </c>
      <c r="B481" s="20">
        <v>2.3101500000000001</v>
      </c>
      <c r="C481" s="9">
        <v>12.3</v>
      </c>
      <c r="D481" s="9">
        <f t="shared" si="8"/>
        <v>16.579089150055189</v>
      </c>
    </row>
    <row r="482" spans="1:4" x14ac:dyDescent="0.25">
      <c r="A482" s="10">
        <v>41183</v>
      </c>
      <c r="B482" s="20">
        <v>2.3163800000000001</v>
      </c>
      <c r="C482" s="9">
        <v>12.03</v>
      </c>
      <c r="D482" s="9">
        <f t="shared" si="8"/>
        <v>16.171546585620664</v>
      </c>
    </row>
    <row r="483" spans="1:4" x14ac:dyDescent="0.25">
      <c r="A483" s="10">
        <v>41214</v>
      </c>
      <c r="B483" s="20">
        <v>2.3124899999999999</v>
      </c>
      <c r="C483" s="9">
        <v>11.75</v>
      </c>
      <c r="D483" s="9">
        <f t="shared" si="8"/>
        <v>15.82172160744479</v>
      </c>
    </row>
    <row r="484" spans="1:4" x14ac:dyDescent="0.25">
      <c r="A484" s="10">
        <v>41244</v>
      </c>
      <c r="B484" s="20">
        <v>2.3122099999999999</v>
      </c>
      <c r="C484" s="9">
        <v>11.62</v>
      </c>
      <c r="D484" s="9">
        <f t="shared" si="8"/>
        <v>15.648567526306003</v>
      </c>
    </row>
    <row r="485" spans="1:4" x14ac:dyDescent="0.25">
      <c r="A485" s="10">
        <v>41275</v>
      </c>
      <c r="B485" s="20">
        <v>2.3167900000000001</v>
      </c>
      <c r="C485" s="9">
        <v>11.46</v>
      </c>
      <c r="D485" s="9">
        <f t="shared" si="8"/>
        <v>15.402587442107398</v>
      </c>
    </row>
    <row r="486" spans="1:4" x14ac:dyDescent="0.25">
      <c r="A486" s="10">
        <v>41306</v>
      </c>
      <c r="B486" s="20">
        <v>2.3293699999999999</v>
      </c>
      <c r="C486" s="9">
        <v>11.63</v>
      </c>
      <c r="D486" s="9">
        <f t="shared" si="8"/>
        <v>15.546655396094224</v>
      </c>
    </row>
    <row r="487" spans="1:4" x14ac:dyDescent="0.25">
      <c r="A487" s="10">
        <v>41334</v>
      </c>
      <c r="B487" s="20">
        <v>2.3228200000000001</v>
      </c>
      <c r="C487" s="9">
        <v>11.61</v>
      </c>
      <c r="D487" s="9">
        <f t="shared" si="8"/>
        <v>15.563683780921465</v>
      </c>
    </row>
    <row r="488" spans="1:4" x14ac:dyDescent="0.25">
      <c r="A488" s="10">
        <v>41365</v>
      </c>
      <c r="B488" s="20">
        <v>2.3179699999999999</v>
      </c>
      <c r="C488" s="9">
        <v>11.93</v>
      </c>
      <c r="D488" s="9">
        <f t="shared" si="8"/>
        <v>16.026119181870342</v>
      </c>
    </row>
    <row r="489" spans="1:4" x14ac:dyDescent="0.25">
      <c r="A489" s="10">
        <v>41395</v>
      </c>
      <c r="B489" s="20">
        <v>2.3189299999999999</v>
      </c>
      <c r="C489" s="9">
        <v>12.4</v>
      </c>
      <c r="D489" s="9">
        <f t="shared" si="8"/>
        <v>16.650595921394782</v>
      </c>
    </row>
    <row r="490" spans="1:4" x14ac:dyDescent="0.25">
      <c r="A490" s="10">
        <v>41426</v>
      </c>
      <c r="B490" s="20">
        <v>2.3244500000000001</v>
      </c>
      <c r="C490" s="9">
        <v>12.54</v>
      </c>
      <c r="D490" s="9">
        <f t="shared" si="8"/>
        <v>16.798598997612338</v>
      </c>
    </row>
    <row r="491" spans="1:4" x14ac:dyDescent="0.25">
      <c r="A491" s="10">
        <v>41456</v>
      </c>
      <c r="B491" s="20">
        <v>2.3290000000000002</v>
      </c>
      <c r="C491" s="9">
        <v>12.65</v>
      </c>
      <c r="D491" s="9">
        <f t="shared" si="8"/>
        <v>16.912849033920136</v>
      </c>
    </row>
    <row r="492" spans="1:4" x14ac:dyDescent="0.25">
      <c r="A492" s="10">
        <v>41487</v>
      </c>
      <c r="B492" s="20">
        <v>2.3345600000000002</v>
      </c>
      <c r="C492" s="9">
        <v>12.53</v>
      </c>
      <c r="D492" s="9">
        <f t="shared" si="8"/>
        <v>16.712513313001164</v>
      </c>
    </row>
    <row r="493" spans="1:4" x14ac:dyDescent="0.25">
      <c r="A493" s="10">
        <v>41518</v>
      </c>
      <c r="B493" s="20">
        <v>2.3354400000000002</v>
      </c>
      <c r="C493" s="9">
        <v>12.51</v>
      </c>
      <c r="D493" s="9">
        <f t="shared" si="8"/>
        <v>16.679550046243961</v>
      </c>
    </row>
    <row r="494" spans="1:4" x14ac:dyDescent="0.25">
      <c r="A494" s="10">
        <v>41548</v>
      </c>
      <c r="B494" s="20">
        <v>2.3366899999999999</v>
      </c>
      <c r="C494" s="9">
        <v>12.36</v>
      </c>
      <c r="D494" s="9">
        <f t="shared" si="8"/>
        <v>16.470739790044895</v>
      </c>
    </row>
    <row r="495" spans="1:4" x14ac:dyDescent="0.25">
      <c r="A495" s="10">
        <v>41579</v>
      </c>
      <c r="B495" s="20">
        <v>2.3410000000000002</v>
      </c>
      <c r="C495" s="9">
        <v>12.1</v>
      </c>
      <c r="D495" s="9">
        <f t="shared" si="8"/>
        <v>16.094581631781288</v>
      </c>
    </row>
    <row r="496" spans="1:4" x14ac:dyDescent="0.25">
      <c r="A496" s="10">
        <v>41609</v>
      </c>
      <c r="B496" s="20">
        <v>2.3471899999999999</v>
      </c>
      <c r="C496" s="9">
        <v>11.72</v>
      </c>
      <c r="D496" s="9">
        <f t="shared" si="8"/>
        <v>15.548020364776606</v>
      </c>
    </row>
    <row r="497" spans="1:4" x14ac:dyDescent="0.25">
      <c r="A497" s="10">
        <v>41640</v>
      </c>
      <c r="B497" s="20">
        <v>2.3528799999999999</v>
      </c>
      <c r="C497" s="9">
        <v>11.65</v>
      </c>
      <c r="D497" s="9">
        <f t="shared" si="8"/>
        <v>15.417781357315292</v>
      </c>
    </row>
    <row r="498" spans="1:4" x14ac:dyDescent="0.25">
      <c r="A498" s="10">
        <v>41671</v>
      </c>
      <c r="B498" s="20">
        <v>2.35547</v>
      </c>
      <c r="C498" s="9">
        <v>11.94</v>
      </c>
      <c r="D498" s="9">
        <f t="shared" si="8"/>
        <v>15.784196716578856</v>
      </c>
    </row>
    <row r="499" spans="1:4" x14ac:dyDescent="0.25">
      <c r="A499" s="10">
        <v>41699</v>
      </c>
      <c r="B499" s="20">
        <v>2.3602799999999999</v>
      </c>
      <c r="C499" s="9">
        <v>12.25</v>
      </c>
      <c r="D499" s="9">
        <f t="shared" si="8"/>
        <v>16.161002508176999</v>
      </c>
    </row>
    <row r="500" spans="1:4" x14ac:dyDescent="0.25">
      <c r="A500" s="10">
        <v>41730</v>
      </c>
      <c r="B500" s="20">
        <v>2.3646799999999999</v>
      </c>
      <c r="C500" s="9">
        <v>12.31</v>
      </c>
      <c r="D500" s="9">
        <f t="shared" si="8"/>
        <v>16.209940101831961</v>
      </c>
    </row>
    <row r="501" spans="1:4" x14ac:dyDescent="0.25">
      <c r="A501" s="10">
        <v>41760</v>
      </c>
      <c r="B501" s="20">
        <v>2.3691800000000001</v>
      </c>
      <c r="C501" s="9">
        <v>12.85</v>
      </c>
      <c r="D501" s="9">
        <f t="shared" si="8"/>
        <v>16.888878261677036</v>
      </c>
    </row>
    <row r="502" spans="1:4" x14ac:dyDescent="0.25">
      <c r="A502" s="10">
        <v>41791</v>
      </c>
      <c r="B502" s="20">
        <v>2.3723100000000001</v>
      </c>
      <c r="C502" s="9">
        <v>12.99</v>
      </c>
      <c r="D502" s="9">
        <f t="shared" si="8"/>
        <v>17.050355830393162</v>
      </c>
    </row>
    <row r="503" spans="1:4" x14ac:dyDescent="0.25">
      <c r="A503" s="10">
        <v>41821</v>
      </c>
      <c r="B503" s="20">
        <v>2.3749799999999999</v>
      </c>
      <c r="C503" s="9">
        <v>13.09</v>
      </c>
      <c r="D503" s="9">
        <f t="shared" si="8"/>
        <v>17.162297467768152</v>
      </c>
    </row>
    <row r="504" spans="1:4" x14ac:dyDescent="0.25">
      <c r="A504" s="10">
        <v>41852</v>
      </c>
      <c r="B504" s="20">
        <v>2.3746</v>
      </c>
      <c r="C504" s="9">
        <v>13.04</v>
      </c>
      <c r="D504" s="9">
        <f t="shared" si="8"/>
        <v>17.099478413206434</v>
      </c>
    </row>
    <row r="505" spans="1:4" x14ac:dyDescent="0.25">
      <c r="A505" s="10">
        <v>41883</v>
      </c>
      <c r="B505" s="20">
        <v>2.3747699999999998</v>
      </c>
      <c r="C505" s="9">
        <v>12.95</v>
      </c>
      <c r="D505" s="9">
        <f t="shared" si="8"/>
        <v>16.980244907927926</v>
      </c>
    </row>
    <row r="506" spans="1:4" x14ac:dyDescent="0.25">
      <c r="A506" s="10">
        <v>41913</v>
      </c>
      <c r="B506" s="20">
        <v>2.3742999999999999</v>
      </c>
      <c r="C506" s="9">
        <v>12.6</v>
      </c>
      <c r="D506" s="9">
        <f t="shared" si="8"/>
        <v>16.524589815945752</v>
      </c>
    </row>
    <row r="507" spans="1:4" x14ac:dyDescent="0.25">
      <c r="A507" s="10">
        <v>41944</v>
      </c>
      <c r="B507" s="20">
        <v>2.3698299999999999</v>
      </c>
      <c r="C507" s="9">
        <v>12.48</v>
      </c>
      <c r="D507" s="9">
        <f t="shared" si="8"/>
        <v>16.398084790892174</v>
      </c>
    </row>
    <row r="508" spans="1:4" x14ac:dyDescent="0.25">
      <c r="A508" s="10">
        <v>41974</v>
      </c>
      <c r="B508" s="20">
        <v>2.36252</v>
      </c>
      <c r="C508" s="9">
        <v>12.17</v>
      </c>
      <c r="D508" s="9">
        <f t="shared" si="8"/>
        <v>16.040238440309501</v>
      </c>
    </row>
    <row r="509" spans="1:4" x14ac:dyDescent="0.25">
      <c r="A509" s="10">
        <v>42005</v>
      </c>
      <c r="B509" s="20">
        <v>2.3474699999999999</v>
      </c>
      <c r="C509" s="9">
        <v>12.1</v>
      </c>
      <c r="D509" s="9">
        <f t="shared" si="8"/>
        <v>16.050222409658055</v>
      </c>
    </row>
    <row r="510" spans="1:4" x14ac:dyDescent="0.25">
      <c r="A510" s="10">
        <v>42036</v>
      </c>
      <c r="B510" s="20">
        <v>2.3534199999999998</v>
      </c>
      <c r="C510" s="9">
        <v>12.29</v>
      </c>
      <c r="D510" s="9">
        <f t="shared" si="8"/>
        <v>16.261034766425031</v>
      </c>
    </row>
    <row r="511" spans="1:4" x14ac:dyDescent="0.25">
      <c r="A511" s="10">
        <v>42064</v>
      </c>
      <c r="B511" s="20">
        <v>2.3597600000000001</v>
      </c>
      <c r="C511" s="9">
        <v>12.33</v>
      </c>
      <c r="D511" s="9">
        <f t="shared" si="8"/>
        <v>16.270128267281418</v>
      </c>
    </row>
    <row r="512" spans="1:4" x14ac:dyDescent="0.25">
      <c r="A512" s="10">
        <v>42095</v>
      </c>
      <c r="B512" s="20">
        <v>2.3622200000000002</v>
      </c>
      <c r="C512" s="9">
        <v>12.62</v>
      </c>
      <c r="D512" s="9">
        <f t="shared" si="8"/>
        <v>16.635457459508427</v>
      </c>
    </row>
    <row r="513" spans="1:4" x14ac:dyDescent="0.25">
      <c r="A513" s="10">
        <v>42125</v>
      </c>
      <c r="B513" s="20">
        <v>2.3700100000000002</v>
      </c>
      <c r="C513" s="9">
        <v>12.93</v>
      </c>
      <c r="D513" s="9">
        <f t="shared" si="8"/>
        <v>16.988071560879487</v>
      </c>
    </row>
    <row r="514" spans="1:4" x14ac:dyDescent="0.25">
      <c r="A514" s="10">
        <v>42156</v>
      </c>
      <c r="B514" s="20">
        <v>2.3765700000000001</v>
      </c>
      <c r="C514" s="9">
        <v>12.92</v>
      </c>
      <c r="D514" s="9">
        <f t="shared" si="8"/>
        <v>16.928077489827778</v>
      </c>
    </row>
    <row r="515" spans="1:4" x14ac:dyDescent="0.25">
      <c r="A515" s="10">
        <v>42186</v>
      </c>
      <c r="B515" s="20">
        <v>2.3803399999999999</v>
      </c>
      <c r="C515" s="9">
        <v>12.94</v>
      </c>
      <c r="D515" s="9">
        <f t="shared" si="8"/>
        <v>16.927429627700242</v>
      </c>
    </row>
    <row r="516" spans="1:4" x14ac:dyDescent="0.25">
      <c r="A516" s="10">
        <v>42217</v>
      </c>
      <c r="B516" s="20">
        <v>2.3803299999999998</v>
      </c>
      <c r="C516" s="9">
        <v>12.91</v>
      </c>
      <c r="D516" s="9">
        <f t="shared" si="8"/>
        <v>16.888256149357446</v>
      </c>
    </row>
    <row r="517" spans="1:4" x14ac:dyDescent="0.25">
      <c r="A517" s="10">
        <v>42248</v>
      </c>
      <c r="B517" s="20">
        <v>2.3749799999999999</v>
      </c>
      <c r="C517" s="9">
        <v>13.03</v>
      </c>
      <c r="D517" s="9">
        <f t="shared" si="8"/>
        <v>17.083631474791368</v>
      </c>
    </row>
    <row r="518" spans="1:4" x14ac:dyDescent="0.25">
      <c r="A518" s="10">
        <v>42278</v>
      </c>
      <c r="B518" s="20">
        <v>2.3773300000000002</v>
      </c>
      <c r="C518" s="9">
        <v>12.72</v>
      </c>
      <c r="D518" s="9">
        <f t="shared" si="8"/>
        <v>16.660705043052502</v>
      </c>
    </row>
    <row r="519" spans="1:4" x14ac:dyDescent="0.25">
      <c r="A519" s="10">
        <v>42309</v>
      </c>
      <c r="B519" s="20">
        <v>2.3801700000000001</v>
      </c>
      <c r="C519" s="9">
        <v>12.71</v>
      </c>
      <c r="D519" s="9">
        <f t="shared" si="8"/>
        <v>16.62774321161934</v>
      </c>
    </row>
    <row r="520" spans="1:4" x14ac:dyDescent="0.25">
      <c r="A520" s="10">
        <v>42339</v>
      </c>
      <c r="B520" s="20">
        <v>2.3776099999999998</v>
      </c>
      <c r="C520" s="9">
        <v>12.32</v>
      </c>
      <c r="D520" s="9">
        <f t="shared" si="8"/>
        <v>16.13488314736227</v>
      </c>
    </row>
    <row r="521" spans="1:4" x14ac:dyDescent="0.25">
      <c r="A521" s="10">
        <v>42370</v>
      </c>
      <c r="B521" s="20">
        <v>2.3765200000000002</v>
      </c>
      <c r="C521" s="9">
        <v>11.99</v>
      </c>
      <c r="D521" s="9">
        <f t="shared" si="8"/>
        <v>15.709900880278727</v>
      </c>
    </row>
    <row r="522" spans="1:4" x14ac:dyDescent="0.25">
      <c r="A522" s="10">
        <v>42401</v>
      </c>
      <c r="B522" s="20">
        <v>2.3733599999999999</v>
      </c>
      <c r="C522" s="9">
        <v>12.14</v>
      </c>
      <c r="D522" s="9">
        <f t="shared" si="8"/>
        <v>15.927616981831667</v>
      </c>
    </row>
    <row r="523" spans="1:4" x14ac:dyDescent="0.25">
      <c r="A523" s="10">
        <v>42430</v>
      </c>
      <c r="B523" s="20">
        <v>2.3807999999999998</v>
      </c>
      <c r="C523" s="9">
        <v>12.56</v>
      </c>
      <c r="D523" s="9">
        <f t="shared" si="8"/>
        <v>16.427159005376346</v>
      </c>
    </row>
    <row r="524" spans="1:4" x14ac:dyDescent="0.25">
      <c r="A524" s="10">
        <v>42461</v>
      </c>
      <c r="B524" s="20">
        <v>2.38992</v>
      </c>
      <c r="C524" s="9">
        <v>12.43</v>
      </c>
      <c r="D524" s="9">
        <f t="shared" si="8"/>
        <v>16.195095015732743</v>
      </c>
    </row>
    <row r="525" spans="1:4" x14ac:dyDescent="0.25">
      <c r="A525" s="10">
        <v>42491</v>
      </c>
      <c r="B525" s="20">
        <v>2.3955700000000002</v>
      </c>
      <c r="C525" s="9">
        <v>12.79</v>
      </c>
      <c r="D525" s="9">
        <f t="shared" si="8"/>
        <v>16.624837696247656</v>
      </c>
    </row>
    <row r="526" spans="1:4" x14ac:dyDescent="0.25">
      <c r="A526" s="10">
        <v>42522</v>
      </c>
      <c r="B526" s="20">
        <v>2.4022199999999998</v>
      </c>
      <c r="C526" s="9">
        <v>12.73</v>
      </c>
      <c r="D526" s="9">
        <f t="shared" si="8"/>
        <v>16.501041653137516</v>
      </c>
    </row>
    <row r="527" spans="1:4" x14ac:dyDescent="0.25">
      <c r="A527" s="10">
        <v>42552</v>
      </c>
      <c r="B527" s="20">
        <v>2.4010099999999999</v>
      </c>
      <c r="C527" s="9">
        <v>12.68</v>
      </c>
      <c r="D527" s="9">
        <f t="shared" si="8"/>
        <v>16.444513134056084</v>
      </c>
    </row>
    <row r="528" spans="1:4" x14ac:dyDescent="0.25">
      <c r="A528" s="10">
        <v>42583</v>
      </c>
      <c r="B528" s="20">
        <v>2.4054500000000001</v>
      </c>
      <c r="C528" s="9">
        <v>12.88</v>
      </c>
      <c r="D528" s="9">
        <f t="shared" si="8"/>
        <v>16.673058130495335</v>
      </c>
    </row>
    <row r="529" spans="1:4" x14ac:dyDescent="0.25">
      <c r="A529" s="10">
        <v>42614</v>
      </c>
      <c r="B529" s="20">
        <v>2.4117600000000001</v>
      </c>
      <c r="C529" s="9">
        <v>12.87</v>
      </c>
      <c r="D529" s="9">
        <f t="shared" si="8"/>
        <v>16.616524579560153</v>
      </c>
    </row>
    <row r="530" spans="1:4" x14ac:dyDescent="0.25">
      <c r="A530" s="10">
        <v>42644</v>
      </c>
      <c r="B530" s="20">
        <v>2.4174099999999998</v>
      </c>
      <c r="C530" s="9">
        <v>12.46</v>
      </c>
      <c r="D530" s="9">
        <f t="shared" si="8"/>
        <v>16.049572294314991</v>
      </c>
    </row>
    <row r="531" spans="1:4" x14ac:dyDescent="0.25">
      <c r="A531" s="10">
        <v>42675</v>
      </c>
      <c r="B531" s="20">
        <v>2.4202599999999999</v>
      </c>
      <c r="C531" s="9">
        <v>12.75</v>
      </c>
      <c r="D531" s="9">
        <f t="shared" si="8"/>
        <v>16.403778519663177</v>
      </c>
    </row>
    <row r="532" spans="1:4" x14ac:dyDescent="0.25">
      <c r="A532" s="10">
        <v>42705</v>
      </c>
      <c r="B532" s="20">
        <v>2.4263699999999999</v>
      </c>
      <c r="C532" s="9">
        <v>12.23</v>
      </c>
      <c r="D532" s="9">
        <f t="shared" si="8"/>
        <v>15.695138944184112</v>
      </c>
    </row>
    <row r="533" spans="1:4" x14ac:dyDescent="0.25">
      <c r="A533" s="10">
        <v>42736</v>
      </c>
      <c r="B533" s="20">
        <v>2.4361799999999998</v>
      </c>
      <c r="C533" s="9">
        <v>12.21</v>
      </c>
      <c r="D533" s="9">
        <f t="shared" si="8"/>
        <v>15.606374553604416</v>
      </c>
    </row>
    <row r="534" spans="1:4" x14ac:dyDescent="0.25">
      <c r="A534" s="10">
        <v>42767</v>
      </c>
      <c r="B534" s="20">
        <v>2.4400599999999999</v>
      </c>
      <c r="C534" s="9">
        <v>12.79</v>
      </c>
      <c r="D534" s="9">
        <f t="shared" si="8"/>
        <v>16.321714400465563</v>
      </c>
    </row>
    <row r="535" spans="1:4" x14ac:dyDescent="0.25">
      <c r="A535" s="10">
        <v>42795</v>
      </c>
      <c r="B535" s="20">
        <v>2.43892</v>
      </c>
      <c r="C535" s="9">
        <v>12.89</v>
      </c>
      <c r="D535" s="9">
        <f t="shared" si="8"/>
        <v>16.457016236694933</v>
      </c>
    </row>
    <row r="536" spans="1:4" x14ac:dyDescent="0.25">
      <c r="A536" s="10">
        <v>42826</v>
      </c>
      <c r="B536" s="20">
        <v>2.4419300000000002</v>
      </c>
      <c r="C536" s="9">
        <v>12.72</v>
      </c>
      <c r="D536" s="9">
        <f t="shared" si="8"/>
        <v>16.219954675195442</v>
      </c>
    </row>
    <row r="537" spans="1:4" x14ac:dyDescent="0.25">
      <c r="A537" s="10">
        <v>42856</v>
      </c>
      <c r="B537" s="20">
        <v>2.4400400000000002</v>
      </c>
      <c r="C537" s="9">
        <v>13.07</v>
      </c>
      <c r="D537" s="9">
        <f t="shared" ref="D537:D580" si="9">C537*$B$641/B537</f>
        <v>16.679167767741511</v>
      </c>
    </row>
    <row r="538" spans="1:4" x14ac:dyDescent="0.25">
      <c r="A538" s="10">
        <v>42887</v>
      </c>
      <c r="B538" s="20">
        <v>2.44163</v>
      </c>
      <c r="C538" s="9">
        <v>13.2</v>
      </c>
      <c r="D538" s="9">
        <f t="shared" si="9"/>
        <v>16.834096566637861</v>
      </c>
    </row>
    <row r="539" spans="1:4" x14ac:dyDescent="0.25">
      <c r="A539" s="10">
        <v>42917</v>
      </c>
      <c r="B539" s="20">
        <v>2.4424299999999999</v>
      </c>
      <c r="C539" s="9">
        <v>13.08</v>
      </c>
      <c r="D539" s="9">
        <f t="shared" si="9"/>
        <v>16.675595566710204</v>
      </c>
    </row>
    <row r="540" spans="1:4" x14ac:dyDescent="0.25">
      <c r="A540" s="10">
        <v>42948</v>
      </c>
      <c r="B540" s="20">
        <v>2.4518300000000002</v>
      </c>
      <c r="C540" s="9">
        <v>13.15</v>
      </c>
      <c r="D540" s="9">
        <f t="shared" si="9"/>
        <v>16.700563823756134</v>
      </c>
    </row>
    <row r="541" spans="1:4" x14ac:dyDescent="0.25">
      <c r="A541" s="10">
        <v>42979</v>
      </c>
      <c r="B541" s="20">
        <v>2.46435</v>
      </c>
      <c r="C541" s="9">
        <v>13.28</v>
      </c>
      <c r="D541" s="9">
        <f t="shared" si="9"/>
        <v>16.779979337350621</v>
      </c>
    </row>
    <row r="542" spans="1:4" x14ac:dyDescent="0.25">
      <c r="A542" s="10">
        <v>43009</v>
      </c>
      <c r="B542" s="20">
        <v>2.4662600000000001</v>
      </c>
      <c r="C542" s="9">
        <v>12.8</v>
      </c>
      <c r="D542" s="9">
        <f t="shared" si="9"/>
        <v>16.160948480695467</v>
      </c>
    </row>
    <row r="543" spans="1:4" x14ac:dyDescent="0.25">
      <c r="A543" s="10">
        <v>43040</v>
      </c>
      <c r="B543" s="20">
        <v>2.4728400000000001</v>
      </c>
      <c r="C543" s="9">
        <v>12.94</v>
      </c>
      <c r="D543" s="9">
        <f t="shared" si="9"/>
        <v>16.294235712783678</v>
      </c>
    </row>
    <row r="544" spans="1:4" x14ac:dyDescent="0.25">
      <c r="A544" s="10">
        <v>43070</v>
      </c>
      <c r="B544" s="20">
        <v>2.4780500000000001</v>
      </c>
      <c r="C544" s="9">
        <v>12.45</v>
      </c>
      <c r="D544" s="9">
        <f t="shared" si="9"/>
        <v>15.644259881761869</v>
      </c>
    </row>
    <row r="545" spans="1:4" x14ac:dyDescent="0.25">
      <c r="A545" s="10">
        <v>43101</v>
      </c>
      <c r="B545" s="20">
        <v>2.4885899999999999</v>
      </c>
      <c r="C545" s="9">
        <v>12.22</v>
      </c>
      <c r="D545" s="9">
        <f t="shared" si="9"/>
        <v>15.290214908843966</v>
      </c>
    </row>
    <row r="546" spans="1:4" x14ac:dyDescent="0.25">
      <c r="A546" s="10">
        <v>43132</v>
      </c>
      <c r="B546" s="20">
        <v>2.4952899999999998</v>
      </c>
      <c r="C546" s="9">
        <v>12.63</v>
      </c>
      <c r="D546" s="9">
        <f t="shared" si="9"/>
        <v>15.76079280564584</v>
      </c>
    </row>
    <row r="547" spans="1:4" x14ac:dyDescent="0.25">
      <c r="A547" s="10">
        <v>43160</v>
      </c>
      <c r="B547" s="20">
        <v>2.4957699999999998</v>
      </c>
      <c r="C547" s="9">
        <v>12.97</v>
      </c>
      <c r="D547" s="9">
        <f t="shared" si="9"/>
        <v>16.181961046089988</v>
      </c>
    </row>
    <row r="548" spans="1:4" x14ac:dyDescent="0.25">
      <c r="A548" s="10">
        <v>43191</v>
      </c>
      <c r="B548" s="20">
        <v>2.5022700000000002</v>
      </c>
      <c r="C548" s="9">
        <v>12.88</v>
      </c>
      <c r="D548" s="9">
        <f t="shared" si="9"/>
        <v>16.027929711821667</v>
      </c>
    </row>
    <row r="549" spans="1:4" x14ac:dyDescent="0.25">
      <c r="A549" s="10">
        <v>43221</v>
      </c>
      <c r="B549" s="20">
        <v>2.5079199999999999</v>
      </c>
      <c r="C549" s="9">
        <v>13.12</v>
      </c>
      <c r="D549" s="9">
        <f t="shared" si="9"/>
        <v>16.289805225047051</v>
      </c>
    </row>
    <row r="550" spans="1:4" x14ac:dyDescent="0.25">
      <c r="A550" s="10">
        <v>43252</v>
      </c>
      <c r="B550" s="20">
        <v>2.5101800000000001</v>
      </c>
      <c r="C550" s="9">
        <v>13.03</v>
      </c>
      <c r="D550" s="9">
        <f t="shared" si="9"/>
        <v>16.163495478411903</v>
      </c>
    </row>
    <row r="551" spans="1:4" x14ac:dyDescent="0.25">
      <c r="A551" s="10">
        <v>43282</v>
      </c>
      <c r="B551" s="20">
        <v>2.51214</v>
      </c>
      <c r="C551" s="9">
        <v>13.13</v>
      </c>
      <c r="D551" s="9">
        <f t="shared" si="9"/>
        <v>16.274836068053531</v>
      </c>
    </row>
    <row r="552" spans="1:4" x14ac:dyDescent="0.25">
      <c r="A552" s="10">
        <v>43313</v>
      </c>
      <c r="B552" s="20">
        <v>2.5166300000000001</v>
      </c>
      <c r="C552" s="9">
        <v>13.26</v>
      </c>
      <c r="D552" s="9">
        <f t="shared" si="9"/>
        <v>16.406649114093053</v>
      </c>
    </row>
    <row r="553" spans="1:4" x14ac:dyDescent="0.25">
      <c r="A553" s="10">
        <v>43344</v>
      </c>
      <c r="B553" s="20">
        <v>2.52182</v>
      </c>
      <c r="C553" s="9">
        <v>13.01</v>
      </c>
      <c r="D553" s="9">
        <f t="shared" si="9"/>
        <v>16.064194256529017</v>
      </c>
    </row>
    <row r="554" spans="1:4" x14ac:dyDescent="0.25">
      <c r="A554" s="10">
        <v>43374</v>
      </c>
      <c r="B554" s="20">
        <v>2.52772</v>
      </c>
      <c r="C554" s="9">
        <v>12.85</v>
      </c>
      <c r="D554" s="9">
        <f t="shared" si="9"/>
        <v>15.829598452360228</v>
      </c>
    </row>
    <row r="555" spans="1:4" x14ac:dyDescent="0.25">
      <c r="A555" s="10">
        <v>43405</v>
      </c>
      <c r="B555" s="20">
        <v>2.5259399999999999</v>
      </c>
      <c r="C555" s="9">
        <v>12.9</v>
      </c>
      <c r="D555" s="9">
        <f t="shared" si="9"/>
        <v>15.902390555595147</v>
      </c>
    </row>
    <row r="556" spans="1:4" x14ac:dyDescent="0.25">
      <c r="A556" s="10">
        <v>43435</v>
      </c>
      <c r="B556" s="20">
        <v>2.5276700000000001</v>
      </c>
      <c r="C556" s="9">
        <v>12.43</v>
      </c>
      <c r="D556" s="9">
        <f t="shared" si="9"/>
        <v>15.312513690473835</v>
      </c>
    </row>
    <row r="557" spans="1:4" x14ac:dyDescent="0.25">
      <c r="A557" s="10">
        <v>43466</v>
      </c>
      <c r="B557" s="20">
        <v>2.5256099999999999</v>
      </c>
      <c r="C557" s="9">
        <v>12.47</v>
      </c>
      <c r="D557" s="9">
        <f t="shared" si="9"/>
        <v>15.374319439660123</v>
      </c>
    </row>
    <row r="558" spans="1:4" x14ac:dyDescent="0.25">
      <c r="A558" s="10">
        <v>43497</v>
      </c>
      <c r="B558" s="20">
        <v>2.5331899999999998</v>
      </c>
      <c r="C558" s="9">
        <v>12.72</v>
      </c>
      <c r="D558" s="9">
        <f t="shared" si="9"/>
        <v>15.635619088974774</v>
      </c>
    </row>
    <row r="559" spans="1:4" x14ac:dyDescent="0.25">
      <c r="A559" s="10">
        <v>43525</v>
      </c>
      <c r="B559" s="20">
        <v>2.54277</v>
      </c>
      <c r="C559" s="9">
        <v>12.84</v>
      </c>
      <c r="D559" s="9">
        <f t="shared" si="9"/>
        <v>15.723661298505172</v>
      </c>
    </row>
    <row r="560" spans="1:4" x14ac:dyDescent="0.25">
      <c r="A560" s="10">
        <v>43556</v>
      </c>
      <c r="B560" s="20">
        <v>2.55233</v>
      </c>
      <c r="C560" s="9">
        <v>13.25</v>
      </c>
      <c r="D560" s="9">
        <f t="shared" si="9"/>
        <v>16.164965737189156</v>
      </c>
    </row>
    <row r="561" spans="1:4" x14ac:dyDescent="0.25">
      <c r="A561" s="10">
        <v>43586</v>
      </c>
      <c r="B561" s="20">
        <v>2.5529600000000001</v>
      </c>
      <c r="C561" s="9">
        <v>13.31</v>
      </c>
      <c r="D561" s="9">
        <f t="shared" si="9"/>
        <v>16.234158451366255</v>
      </c>
    </row>
    <row r="562" spans="1:4" x14ac:dyDescent="0.25">
      <c r="A562" s="10">
        <v>43617</v>
      </c>
      <c r="B562" s="20">
        <v>2.55213</v>
      </c>
      <c r="C562" s="9">
        <v>13.32</v>
      </c>
      <c r="D562" s="9">
        <f t="shared" si="9"/>
        <v>16.251639030927109</v>
      </c>
    </row>
    <row r="563" spans="1:4" x14ac:dyDescent="0.25">
      <c r="A563" s="10">
        <v>43647</v>
      </c>
      <c r="B563" s="20">
        <v>2.55802</v>
      </c>
      <c r="C563" s="9">
        <v>13.26</v>
      </c>
      <c r="D563" s="9">
        <f t="shared" si="9"/>
        <v>16.14118160139483</v>
      </c>
    </row>
    <row r="564" spans="1:4" x14ac:dyDescent="0.25">
      <c r="A564" s="10">
        <v>43678</v>
      </c>
      <c r="B564" s="20">
        <v>2.5603600000000002</v>
      </c>
      <c r="C564" s="9">
        <v>13.3</v>
      </c>
      <c r="D564" s="9">
        <f t="shared" si="9"/>
        <v>16.175076473620898</v>
      </c>
    </row>
    <row r="565" spans="1:4" x14ac:dyDescent="0.25">
      <c r="A565" s="10">
        <v>43709</v>
      </c>
      <c r="B565" s="20">
        <v>2.5642999999999998</v>
      </c>
      <c r="C565" s="9">
        <v>13.16</v>
      </c>
      <c r="D565" s="9">
        <f t="shared" si="9"/>
        <v>15.980221409351483</v>
      </c>
    </row>
    <row r="566" spans="1:4" x14ac:dyDescent="0.25">
      <c r="A566" s="10">
        <v>43739</v>
      </c>
      <c r="B566" s="20">
        <v>2.5715499999999998</v>
      </c>
      <c r="C566" s="9">
        <v>12.81</v>
      </c>
      <c r="D566" s="9">
        <f t="shared" si="9"/>
        <v>15.511360525752954</v>
      </c>
    </row>
    <row r="567" spans="1:4" x14ac:dyDescent="0.25">
      <c r="A567" s="10">
        <v>43770</v>
      </c>
      <c r="B567" s="20">
        <v>2.5787900000000001</v>
      </c>
      <c r="C567" s="9">
        <v>13.03</v>
      </c>
      <c r="D567" s="9">
        <f t="shared" si="9"/>
        <v>15.733457582819847</v>
      </c>
    </row>
    <row r="568" spans="1:4" x14ac:dyDescent="0.25">
      <c r="A568" s="10">
        <v>43800</v>
      </c>
      <c r="B568" s="20">
        <v>2.5863</v>
      </c>
      <c r="C568" s="9">
        <v>12.68</v>
      </c>
      <c r="D568" s="9">
        <f t="shared" si="9"/>
        <v>15.26638072922708</v>
      </c>
    </row>
    <row r="569" spans="1:4" x14ac:dyDescent="0.25">
      <c r="A569" s="10">
        <v>43831</v>
      </c>
      <c r="B569" s="20">
        <v>2.5890599999999999</v>
      </c>
      <c r="C569" s="9">
        <v>12.76</v>
      </c>
      <c r="D569" s="9">
        <f t="shared" si="9"/>
        <v>15.346321583895314</v>
      </c>
    </row>
    <row r="570" spans="1:4" x14ac:dyDescent="0.25">
      <c r="A570" s="10">
        <v>43862</v>
      </c>
      <c r="B570" s="20">
        <v>2.59246</v>
      </c>
      <c r="C570" s="9">
        <v>12.82</v>
      </c>
      <c r="D570" s="9">
        <f t="shared" si="9"/>
        <v>15.398261697383953</v>
      </c>
    </row>
    <row r="571" spans="1:4" x14ac:dyDescent="0.25">
      <c r="A571" s="10">
        <v>43891</v>
      </c>
      <c r="B571" s="20">
        <v>2.5815000000000001</v>
      </c>
      <c r="C571" s="9">
        <v>13.04</v>
      </c>
      <c r="D571" s="9">
        <f t="shared" si="9"/>
        <v>15.729003075731162</v>
      </c>
    </row>
    <row r="572" spans="1:4" x14ac:dyDescent="0.25">
      <c r="A572" s="10">
        <v>43922</v>
      </c>
      <c r="B572" s="20">
        <v>2.5612599999999999</v>
      </c>
      <c r="C572" s="9">
        <v>13.24</v>
      </c>
      <c r="D572" s="9">
        <f t="shared" si="9"/>
        <v>16.096448091954741</v>
      </c>
    </row>
    <row r="573" spans="1:4" x14ac:dyDescent="0.25">
      <c r="A573" s="10">
        <v>43952</v>
      </c>
      <c r="B573" s="20">
        <v>2.5584799999999999</v>
      </c>
      <c r="C573" s="9">
        <v>13.1</v>
      </c>
      <c r="D573" s="9">
        <f t="shared" si="9"/>
        <v>15.943549138551017</v>
      </c>
    </row>
    <row r="574" spans="1:4" x14ac:dyDescent="0.25">
      <c r="A574" s="10">
        <v>43983</v>
      </c>
      <c r="B574" s="20">
        <v>2.5700400000000001</v>
      </c>
      <c r="C574" s="9">
        <v>13.22</v>
      </c>
      <c r="D574" s="9">
        <f t="shared" si="9"/>
        <v>16.017226159904126</v>
      </c>
    </row>
    <row r="575" spans="1:4" x14ac:dyDescent="0.25">
      <c r="A575" s="10">
        <v>44013</v>
      </c>
      <c r="B575" s="20">
        <v>2.5840800000000002</v>
      </c>
      <c r="C575" s="9">
        <v>13.21</v>
      </c>
      <c r="D575" s="9">
        <f t="shared" si="9"/>
        <v>15.918150196588341</v>
      </c>
    </row>
    <row r="576" spans="1:4" x14ac:dyDescent="0.25">
      <c r="A576" s="10">
        <v>44044</v>
      </c>
      <c r="B576" s="20">
        <v>2.5936599999999999</v>
      </c>
      <c r="C576" s="9">
        <v>13.26</v>
      </c>
      <c r="D576" s="9">
        <f t="shared" si="9"/>
        <v>15.919382401702615</v>
      </c>
    </row>
    <row r="577" spans="1:4" x14ac:dyDescent="0.25">
      <c r="A577" s="10">
        <v>44075</v>
      </c>
      <c r="B577" s="20">
        <v>2.59951</v>
      </c>
      <c r="C577" s="9">
        <v>13.49</v>
      </c>
      <c r="D577" s="9">
        <f t="shared" si="9"/>
        <v>16.159063685079111</v>
      </c>
    </row>
    <row r="578" spans="1:4" x14ac:dyDescent="0.25">
      <c r="A578" s="10">
        <v>44105</v>
      </c>
      <c r="B578" s="20">
        <v>2.60249</v>
      </c>
      <c r="C578" s="9">
        <v>13.66</v>
      </c>
      <c r="D578" s="9">
        <f t="shared" si="9"/>
        <v>16.343962804852275</v>
      </c>
    </row>
    <row r="579" spans="1:4" x14ac:dyDescent="0.25">
      <c r="A579" s="10">
        <v>44136</v>
      </c>
      <c r="B579" s="20">
        <v>2.6089500000000001</v>
      </c>
      <c r="C579" s="9">
        <v>13.31</v>
      </c>
      <c r="D579" s="9">
        <f t="shared" si="9"/>
        <v>15.885761382931831</v>
      </c>
    </row>
    <row r="580" spans="1:4" x14ac:dyDescent="0.25">
      <c r="A580" s="10">
        <v>44166</v>
      </c>
      <c r="B580" s="20">
        <v>2.62005</v>
      </c>
      <c r="C580" s="9">
        <v>12.78</v>
      </c>
      <c r="D580" s="9">
        <f t="shared" si="9"/>
        <v>15.188574294383693</v>
      </c>
    </row>
    <row r="581" spans="1:4" x14ac:dyDescent="0.25">
      <c r="A581" s="10">
        <v>44197</v>
      </c>
      <c r="B581" s="20">
        <v>2.6251799999999998</v>
      </c>
      <c r="C581" s="9">
        <v>12.62</v>
      </c>
      <c r="D581" s="9">
        <f t="shared" ref="D581:D616" si="10">C581*$B$641/B581</f>
        <v>14.96911081144912</v>
      </c>
    </row>
    <row r="582" spans="1:4" x14ac:dyDescent="0.25">
      <c r="A582" s="10">
        <v>44228</v>
      </c>
      <c r="B582" s="20">
        <v>2.6358299999999999</v>
      </c>
      <c r="C582" s="9">
        <v>13.01</v>
      </c>
      <c r="D582" s="9">
        <f t="shared" si="10"/>
        <v>15.36935476111889</v>
      </c>
    </row>
    <row r="583" spans="1:4" x14ac:dyDescent="0.25">
      <c r="A583" s="10">
        <v>44256</v>
      </c>
      <c r="B583" s="20">
        <v>2.6490999999999998</v>
      </c>
      <c r="C583" s="9">
        <v>13.24</v>
      </c>
      <c r="D583" s="9">
        <f t="shared" si="10"/>
        <v>15.562715125891813</v>
      </c>
    </row>
    <row r="584" spans="1:4" x14ac:dyDescent="0.25">
      <c r="A584" s="10">
        <v>44287</v>
      </c>
      <c r="B584" s="20">
        <v>2.6675200000000001</v>
      </c>
      <c r="C584" s="9">
        <v>13.73</v>
      </c>
      <c r="D584" s="9">
        <f t="shared" si="10"/>
        <v>16.027234389995204</v>
      </c>
    </row>
    <row r="585" spans="1:4" x14ac:dyDescent="0.25">
      <c r="A585" s="10">
        <v>44317</v>
      </c>
      <c r="B585" s="20">
        <v>2.68452</v>
      </c>
      <c r="C585" s="9">
        <v>13.86</v>
      </c>
      <c r="D585" s="9">
        <f t="shared" si="10"/>
        <v>16.07653024004291</v>
      </c>
    </row>
    <row r="586" spans="1:4" x14ac:dyDescent="0.25">
      <c r="A586" s="10">
        <v>44348</v>
      </c>
      <c r="B586" s="20">
        <v>2.7066400000000002</v>
      </c>
      <c r="C586" s="9">
        <v>13.83</v>
      </c>
      <c r="D586" s="9">
        <f t="shared" si="10"/>
        <v>15.910631587503326</v>
      </c>
    </row>
    <row r="587" spans="1:4" x14ac:dyDescent="0.25">
      <c r="A587" s="10">
        <v>44378</v>
      </c>
      <c r="B587" s="20">
        <v>2.7199399999999998</v>
      </c>
      <c r="C587" s="9">
        <v>13.83</v>
      </c>
      <c r="D587" s="9">
        <f t="shared" si="10"/>
        <v>15.832831562460939</v>
      </c>
    </row>
    <row r="588" spans="1:4" x14ac:dyDescent="0.25">
      <c r="A588" s="10">
        <v>44409</v>
      </c>
      <c r="B588" s="20">
        <v>2.7278899999999999</v>
      </c>
      <c r="C588" s="9">
        <v>13.92</v>
      </c>
      <c r="D588" s="9">
        <f t="shared" si="10"/>
        <v>15.889422638009599</v>
      </c>
    </row>
    <row r="589" spans="1:4" x14ac:dyDescent="0.25">
      <c r="A589" s="10">
        <v>44440</v>
      </c>
      <c r="B589" s="20">
        <v>2.7388699999999999</v>
      </c>
      <c r="C589" s="9">
        <v>14.14</v>
      </c>
      <c r="D589" s="9">
        <f t="shared" si="10"/>
        <v>16.075841876394282</v>
      </c>
    </row>
    <row r="590" spans="1:4" x14ac:dyDescent="0.25">
      <c r="A590" s="10">
        <v>44470</v>
      </c>
      <c r="B590" s="20">
        <v>2.7643399999999998</v>
      </c>
      <c r="C590" s="9">
        <v>14.06</v>
      </c>
      <c r="D590" s="9">
        <f t="shared" si="10"/>
        <v>15.837608311568044</v>
      </c>
    </row>
    <row r="591" spans="1:4" x14ac:dyDescent="0.25">
      <c r="A591" s="10">
        <v>44501</v>
      </c>
      <c r="B591" s="20">
        <v>2.7879900000000002</v>
      </c>
      <c r="C591" s="9">
        <v>14.07</v>
      </c>
      <c r="D591" s="9">
        <f t="shared" si="10"/>
        <v>15.714429578298343</v>
      </c>
    </row>
    <row r="592" spans="1:4" x14ac:dyDescent="0.25">
      <c r="A592" s="10">
        <v>44531</v>
      </c>
      <c r="B592" s="20">
        <v>2.8080799999999999</v>
      </c>
      <c r="C592" s="9">
        <v>13.72</v>
      </c>
      <c r="D592" s="9">
        <f t="shared" si="10"/>
        <v>15.213893450329053</v>
      </c>
    </row>
    <row r="593" spans="1:4" x14ac:dyDescent="0.25">
      <c r="A593" s="10">
        <v>44562</v>
      </c>
      <c r="B593" s="20">
        <v>2.8239000000000001</v>
      </c>
      <c r="C593" s="9">
        <v>13.64</v>
      </c>
      <c r="D593" s="9">
        <f t="shared" si="10"/>
        <v>15.040448684443502</v>
      </c>
    </row>
    <row r="594" spans="1:4" x14ac:dyDescent="0.25">
      <c r="A594" s="10">
        <v>44593</v>
      </c>
      <c r="B594" s="20">
        <v>2.8453499999999998</v>
      </c>
      <c r="C594" s="9">
        <v>13.76</v>
      </c>
      <c r="D594" s="9">
        <f t="shared" si="10"/>
        <v>15.058387671112516</v>
      </c>
    </row>
    <row r="595" spans="1:4" x14ac:dyDescent="0.25">
      <c r="A595" s="10">
        <v>44621</v>
      </c>
      <c r="B595" s="20">
        <v>2.8755299999999999</v>
      </c>
      <c r="C595" s="9">
        <v>14.41</v>
      </c>
      <c r="D595" s="9">
        <f t="shared" si="10"/>
        <v>15.604210966326209</v>
      </c>
    </row>
    <row r="596" spans="1:4" x14ac:dyDescent="0.25">
      <c r="A596" s="10">
        <v>44652</v>
      </c>
      <c r="B596" s="20">
        <v>2.8876400000000002</v>
      </c>
      <c r="C596" s="9">
        <v>14.57</v>
      </c>
      <c r="D596" s="9">
        <f t="shared" si="10"/>
        <v>15.711304220747738</v>
      </c>
    </row>
    <row r="597" spans="1:4" x14ac:dyDescent="0.25">
      <c r="A597" s="10">
        <v>44682</v>
      </c>
      <c r="B597" s="20">
        <v>2.9135900000000001</v>
      </c>
      <c r="C597" s="9">
        <v>14.89</v>
      </c>
      <c r="D597" s="9">
        <f t="shared" si="10"/>
        <v>15.913363939332577</v>
      </c>
    </row>
    <row r="598" spans="1:4" x14ac:dyDescent="0.25">
      <c r="A598" s="10">
        <v>44713</v>
      </c>
      <c r="B598" s="20">
        <v>2.9499599999999999</v>
      </c>
      <c r="C598" s="9">
        <v>15.3</v>
      </c>
      <c r="D598" s="9">
        <f t="shared" si="10"/>
        <v>16.149944677215966</v>
      </c>
    </row>
    <row r="599" spans="1:4" x14ac:dyDescent="0.25">
      <c r="A599" s="10">
        <v>44743</v>
      </c>
      <c r="B599" s="20">
        <v>2.94977</v>
      </c>
      <c r="C599" s="9">
        <v>15.31</v>
      </c>
      <c r="D599" s="9">
        <f t="shared" si="10"/>
        <v>16.161541123545224</v>
      </c>
    </row>
    <row r="600" spans="1:4" x14ac:dyDescent="0.25">
      <c r="A600" s="10">
        <v>44774</v>
      </c>
      <c r="B600" s="20">
        <v>2.9520900000000001</v>
      </c>
      <c r="C600" s="9">
        <v>15.82</v>
      </c>
      <c r="D600" s="9">
        <f t="shared" si="10"/>
        <v>16.686783099431249</v>
      </c>
    </row>
    <row r="601" spans="1:4" x14ac:dyDescent="0.25">
      <c r="A601" s="10">
        <v>44805</v>
      </c>
      <c r="B601" s="20">
        <v>2.9634100000000001</v>
      </c>
      <c r="C601" s="9">
        <v>16.190000000000001</v>
      </c>
      <c r="D601" s="9">
        <f t="shared" si="10"/>
        <v>17.011822474784118</v>
      </c>
    </row>
    <row r="602" spans="1:4" x14ac:dyDescent="0.25">
      <c r="A602" s="10">
        <v>44835</v>
      </c>
      <c r="B602" s="20">
        <v>2.9786299999999999</v>
      </c>
      <c r="C602" s="9">
        <v>15.99</v>
      </c>
      <c r="D602" s="9">
        <f t="shared" si="10"/>
        <v>16.715818225157204</v>
      </c>
    </row>
    <row r="603" spans="1:4" x14ac:dyDescent="0.25">
      <c r="A603" s="10">
        <v>44866</v>
      </c>
      <c r="B603" s="20">
        <v>2.9864799999999998</v>
      </c>
      <c r="C603" s="9">
        <v>15.55</v>
      </c>
      <c r="D603" s="9">
        <f t="shared" si="10"/>
        <v>16.213117047494041</v>
      </c>
    </row>
    <row r="604" spans="1:4" x14ac:dyDescent="0.25">
      <c r="A604" s="10">
        <v>44896</v>
      </c>
      <c r="B604" s="20">
        <v>2.9881199999999999</v>
      </c>
      <c r="C604" s="9">
        <v>14.94</v>
      </c>
      <c r="D604" s="9">
        <f t="shared" si="10"/>
        <v>15.568554756837075</v>
      </c>
    </row>
    <row r="605" spans="1:4" x14ac:dyDescent="0.25">
      <c r="A605" s="10">
        <v>44927</v>
      </c>
      <c r="B605" s="20">
        <v>3.0035599999999998</v>
      </c>
      <c r="C605" s="9">
        <v>15.47</v>
      </c>
      <c r="D605" s="9">
        <f t="shared" si="10"/>
        <v>16.03798256735341</v>
      </c>
    </row>
    <row r="606" spans="1:4" x14ac:dyDescent="0.25">
      <c r="A606" s="10">
        <v>44958</v>
      </c>
      <c r="B606" s="20">
        <v>3.0150899999999998</v>
      </c>
      <c r="C606" s="9">
        <v>15.98</v>
      </c>
      <c r="D606" s="9">
        <f t="shared" si="10"/>
        <v>16.503354553263751</v>
      </c>
    </row>
    <row r="607" spans="1:4" x14ac:dyDescent="0.25">
      <c r="A607" s="10">
        <v>44986</v>
      </c>
      <c r="B607" s="20">
        <v>3.0174400000000001</v>
      </c>
      <c r="C607" s="9">
        <v>15.91</v>
      </c>
      <c r="D607" s="9">
        <f t="shared" si="10"/>
        <v>16.418265403785991</v>
      </c>
    </row>
    <row r="608" spans="1:4" x14ac:dyDescent="0.25">
      <c r="A608" s="10">
        <v>45017</v>
      </c>
      <c r="B608" s="20">
        <v>3.0303200000000001</v>
      </c>
      <c r="C608" s="9">
        <v>16.100000000000001</v>
      </c>
      <c r="D608" s="9">
        <f t="shared" si="10"/>
        <v>16.543718023179071</v>
      </c>
    </row>
    <row r="609" spans="1:5" x14ac:dyDescent="0.25">
      <c r="A609" s="10">
        <v>45047</v>
      </c>
      <c r="B609" s="20">
        <v>3.0336500000000002</v>
      </c>
      <c r="C609" s="9">
        <v>16.149999999999999</v>
      </c>
      <c r="D609" s="9">
        <f t="shared" si="10"/>
        <v>16.576879798262819</v>
      </c>
    </row>
    <row r="610" spans="1:5" x14ac:dyDescent="0.25">
      <c r="A610" s="10">
        <v>45078</v>
      </c>
      <c r="B610" s="20">
        <v>3.0400299999999998</v>
      </c>
      <c r="C610" s="9">
        <v>16.11</v>
      </c>
      <c r="D610" s="9">
        <f t="shared" si="10"/>
        <v>16.501119383690295</v>
      </c>
    </row>
    <row r="611" spans="1:5" x14ac:dyDescent="0.25">
      <c r="A611" s="10">
        <v>45108</v>
      </c>
      <c r="B611" s="20">
        <v>3.0462799999999999</v>
      </c>
      <c r="C611" s="9">
        <v>15.89</v>
      </c>
      <c r="D611" s="9">
        <f t="shared" si="10"/>
        <v>16.242385479995274</v>
      </c>
    </row>
    <row r="612" spans="1:5" x14ac:dyDescent="0.25">
      <c r="A612" s="10">
        <v>45139</v>
      </c>
      <c r="B612" s="20">
        <v>3.0618699999999999</v>
      </c>
      <c r="C612" s="9">
        <v>15.93</v>
      </c>
      <c r="D612" s="9">
        <f t="shared" si="10"/>
        <v>16.200363660116203</v>
      </c>
    </row>
    <row r="613" spans="1:5" x14ac:dyDescent="0.25">
      <c r="A613" s="10">
        <v>45170</v>
      </c>
      <c r="B613" s="20">
        <v>3.0728800000000001</v>
      </c>
      <c r="C613" s="9">
        <v>16.29</v>
      </c>
      <c r="D613" s="9">
        <f t="shared" si="10"/>
        <v>16.507116594204785</v>
      </c>
    </row>
    <row r="614" spans="1:5" x14ac:dyDescent="0.25">
      <c r="A614" s="10">
        <v>45200</v>
      </c>
      <c r="B614" s="20">
        <v>3.07531</v>
      </c>
      <c r="C614" s="9">
        <v>16.2</v>
      </c>
      <c r="D614" s="9">
        <f t="shared" si="10"/>
        <v>16.402945784327432</v>
      </c>
    </row>
    <row r="615" spans="1:5" x14ac:dyDescent="0.25">
      <c r="A615" s="10">
        <v>45231</v>
      </c>
      <c r="B615" s="20">
        <v>3.0802399999999999</v>
      </c>
      <c r="C615" s="9">
        <v>16.190000000000001</v>
      </c>
      <c r="D615" s="9">
        <f t="shared" si="10"/>
        <v>16.366583396099006</v>
      </c>
      <c r="E615" s="8" t="s">
        <v>182</v>
      </c>
    </row>
    <row r="616" spans="1:5" x14ac:dyDescent="0.25">
      <c r="A616" s="10">
        <v>45261</v>
      </c>
      <c r="B616" s="20">
        <v>3.0874199999999998</v>
      </c>
      <c r="C616" s="9">
        <v>15.73</v>
      </c>
      <c r="D616" s="9">
        <f t="shared" si="10"/>
        <v>15.864586055671079</v>
      </c>
      <c r="E616" s="8" t="s">
        <v>183</v>
      </c>
    </row>
    <row r="617" spans="1:5" x14ac:dyDescent="0.25">
      <c r="A617" s="10">
        <v>45292</v>
      </c>
      <c r="B617" s="20">
        <v>3.0968499999999999</v>
      </c>
      <c r="C617" s="9">
        <v>15.45</v>
      </c>
      <c r="D617" s="9">
        <f t="shared" ref="D617:D640" si="11">C617*$B$641/B617</f>
        <v>15.534742141208001</v>
      </c>
      <c r="E617">
        <f t="shared" ref="E605:E640" si="12">IF($A617&gt;=DATE(YEAR($C$1),MONTH($C$1)-2,1),1,0)</f>
        <v>0</v>
      </c>
    </row>
    <row r="618" spans="1:5" x14ac:dyDescent="0.25">
      <c r="A618" s="10">
        <v>45323</v>
      </c>
      <c r="B618" s="20">
        <v>3.1105399999999999</v>
      </c>
      <c r="C618" s="9">
        <v>15.95703</v>
      </c>
      <c r="D618" s="9">
        <f t="shared" si="11"/>
        <v>15.973938437403152</v>
      </c>
      <c r="E618">
        <f t="shared" si="12"/>
        <v>1</v>
      </c>
    </row>
    <row r="619" spans="1:5" x14ac:dyDescent="0.25">
      <c r="A619" s="10">
        <v>45352</v>
      </c>
      <c r="B619" s="20">
        <v>3.1082636296000001</v>
      </c>
      <c r="C619" s="9">
        <v>15.938650000000001</v>
      </c>
      <c r="D619" s="9">
        <f t="shared" si="11"/>
        <v>15.967224172612054</v>
      </c>
      <c r="E619">
        <f t="shared" si="12"/>
        <v>1</v>
      </c>
    </row>
    <row r="620" spans="1:5" x14ac:dyDescent="0.25">
      <c r="A620" s="10">
        <v>45383</v>
      </c>
      <c r="B620" s="20">
        <v>3.113836</v>
      </c>
      <c r="C620" s="9">
        <v>16.09864</v>
      </c>
      <c r="D620" s="9">
        <f t="shared" si="11"/>
        <v>16.09864</v>
      </c>
      <c r="E620">
        <f t="shared" si="12"/>
        <v>1</v>
      </c>
    </row>
    <row r="621" spans="1:5" x14ac:dyDescent="0.25">
      <c r="A621" s="10">
        <v>45413</v>
      </c>
      <c r="B621" s="20">
        <v>3.1197659999999998</v>
      </c>
      <c r="C621" s="9">
        <v>15.94163</v>
      </c>
      <c r="D621" s="9">
        <f t="shared" si="11"/>
        <v>15.911328411387265</v>
      </c>
      <c r="E621">
        <f t="shared" si="12"/>
        <v>1</v>
      </c>
    </row>
    <row r="622" spans="1:5" x14ac:dyDescent="0.25">
      <c r="A622" s="10">
        <v>45444</v>
      </c>
      <c r="B622" s="20">
        <v>3.1256599999999999</v>
      </c>
      <c r="C622" s="9">
        <v>15.85858</v>
      </c>
      <c r="D622" s="9">
        <f t="shared" si="11"/>
        <v>15.798588878150534</v>
      </c>
      <c r="E622">
        <f t="shared" si="12"/>
        <v>1</v>
      </c>
    </row>
    <row r="623" spans="1:5" x14ac:dyDescent="0.25">
      <c r="A623" s="10">
        <v>45474</v>
      </c>
      <c r="B623" s="20">
        <v>3.1313599999999999</v>
      </c>
      <c r="C623" s="9">
        <v>15.67066</v>
      </c>
      <c r="D623" s="9">
        <f t="shared" si="11"/>
        <v>15.582962435414643</v>
      </c>
      <c r="E623">
        <f t="shared" si="12"/>
        <v>1</v>
      </c>
    </row>
    <row r="624" spans="1:5" x14ac:dyDescent="0.25">
      <c r="A624" s="10">
        <v>45505</v>
      </c>
      <c r="B624" s="20">
        <v>3.1373009999999999</v>
      </c>
      <c r="C624" s="9">
        <v>15.83376</v>
      </c>
      <c r="D624" s="9">
        <f t="shared" si="11"/>
        <v>15.715333627012519</v>
      </c>
      <c r="E624">
        <f t="shared" si="12"/>
        <v>1</v>
      </c>
    </row>
    <row r="625" spans="1:5" x14ac:dyDescent="0.25">
      <c r="A625" s="10">
        <v>45536</v>
      </c>
      <c r="B625" s="20">
        <v>3.1433260000000001</v>
      </c>
      <c r="C625" s="9">
        <v>16.27373</v>
      </c>
      <c r="D625" s="9">
        <f t="shared" si="11"/>
        <v>16.121053409121423</v>
      </c>
      <c r="E625">
        <f t="shared" si="12"/>
        <v>1</v>
      </c>
    </row>
    <row r="626" spans="1:5" x14ac:dyDescent="0.25">
      <c r="A626" s="10">
        <v>45566</v>
      </c>
      <c r="B626" s="20">
        <v>3.1498010000000001</v>
      </c>
      <c r="C626" s="9">
        <v>15.97974</v>
      </c>
      <c r="D626" s="9">
        <f t="shared" si="11"/>
        <v>15.797280425855474</v>
      </c>
      <c r="E626">
        <f t="shared" si="12"/>
        <v>1</v>
      </c>
    </row>
    <row r="627" spans="1:5" x14ac:dyDescent="0.25">
      <c r="A627" s="10">
        <v>45597</v>
      </c>
      <c r="B627" s="20">
        <v>3.1557179999999998</v>
      </c>
      <c r="C627" s="9">
        <v>15.98278</v>
      </c>
      <c r="D627" s="9">
        <f t="shared" si="11"/>
        <v>15.770660034920738</v>
      </c>
      <c r="E627">
        <f t="shared" si="12"/>
        <v>1</v>
      </c>
    </row>
    <row r="628" spans="1:5" x14ac:dyDescent="0.25">
      <c r="A628" s="10">
        <v>45627</v>
      </c>
      <c r="B628" s="20">
        <v>3.1614439999999999</v>
      </c>
      <c r="C628" s="9">
        <v>15.507569999999999</v>
      </c>
      <c r="D628" s="9">
        <f t="shared" si="11"/>
        <v>15.274042411796636</v>
      </c>
      <c r="E628">
        <f t="shared" si="12"/>
        <v>1</v>
      </c>
    </row>
    <row r="629" spans="1:5" x14ac:dyDescent="0.25">
      <c r="A629" s="10">
        <v>45658</v>
      </c>
      <c r="B629" s="20">
        <v>3.1672500000000001</v>
      </c>
      <c r="C629" s="9">
        <v>15.500030000000001</v>
      </c>
      <c r="D629" s="9">
        <f t="shared" si="11"/>
        <v>15.238630172888152</v>
      </c>
      <c r="E629">
        <f t="shared" si="12"/>
        <v>1</v>
      </c>
    </row>
    <row r="630" spans="1:5" x14ac:dyDescent="0.25">
      <c r="A630" s="10">
        <v>45689</v>
      </c>
      <c r="B630" s="20">
        <v>3.17239</v>
      </c>
      <c r="C630" s="9">
        <v>15.937239999999999</v>
      </c>
      <c r="D630" s="9">
        <f t="shared" si="11"/>
        <v>15.643080344043449</v>
      </c>
      <c r="E630">
        <f t="shared" si="12"/>
        <v>1</v>
      </c>
    </row>
    <row r="631" spans="1:5" x14ac:dyDescent="0.25">
      <c r="A631" s="10">
        <v>45717</v>
      </c>
      <c r="B631" s="20">
        <v>3.1771340000000001</v>
      </c>
      <c r="C631" s="9">
        <v>15.948549999999999</v>
      </c>
      <c r="D631" s="9">
        <f t="shared" si="11"/>
        <v>15.630807242565153</v>
      </c>
      <c r="E631">
        <f t="shared" si="12"/>
        <v>1</v>
      </c>
    </row>
    <row r="632" spans="1:5" x14ac:dyDescent="0.25">
      <c r="A632" s="10">
        <v>45748</v>
      </c>
      <c r="B632" s="20">
        <v>3.1805219999999998</v>
      </c>
      <c r="C632" s="9">
        <v>16.421109999999999</v>
      </c>
      <c r="D632" s="9">
        <f t="shared" si="11"/>
        <v>16.076808611278274</v>
      </c>
      <c r="E632">
        <f t="shared" si="12"/>
        <v>1</v>
      </c>
    </row>
    <row r="633" spans="1:5" x14ac:dyDescent="0.25">
      <c r="A633" s="10">
        <v>45778</v>
      </c>
      <c r="B633" s="20">
        <v>3.1851980000000002</v>
      </c>
      <c r="C633" s="9">
        <v>16.284880000000001</v>
      </c>
      <c r="D633" s="9">
        <f t="shared" si="11"/>
        <v>15.920029335595464</v>
      </c>
      <c r="E633">
        <f t="shared" si="12"/>
        <v>1</v>
      </c>
    </row>
    <row r="634" spans="1:5" x14ac:dyDescent="0.25">
      <c r="A634" s="10">
        <v>45809</v>
      </c>
      <c r="B634" s="20">
        <v>3.1902010000000001</v>
      </c>
      <c r="C634" s="9">
        <v>16.245920000000002</v>
      </c>
      <c r="D634" s="9">
        <f t="shared" si="11"/>
        <v>15.857035512533537</v>
      </c>
      <c r="E634">
        <f t="shared" si="12"/>
        <v>1</v>
      </c>
    </row>
    <row r="635" spans="1:5" x14ac:dyDescent="0.25">
      <c r="A635" s="10">
        <v>45839</v>
      </c>
      <c r="B635" s="20">
        <v>3.1955930000000001</v>
      </c>
      <c r="C635" s="9">
        <v>16.122240000000001</v>
      </c>
      <c r="D635" s="9">
        <f t="shared" si="11"/>
        <v>15.709763825568526</v>
      </c>
      <c r="E635">
        <f t="shared" si="12"/>
        <v>1</v>
      </c>
    </row>
    <row r="636" spans="1:5" x14ac:dyDescent="0.25">
      <c r="A636" s="10">
        <v>45870</v>
      </c>
      <c r="B636" s="20">
        <v>3.2012019999999999</v>
      </c>
      <c r="C636" s="9">
        <v>16.295940000000002</v>
      </c>
      <c r="D636" s="9">
        <f t="shared" si="11"/>
        <v>15.851197339574325</v>
      </c>
      <c r="E636">
        <f t="shared" si="12"/>
        <v>1</v>
      </c>
    </row>
    <row r="637" spans="1:5" x14ac:dyDescent="0.25">
      <c r="A637" s="10">
        <v>45901</v>
      </c>
      <c r="B637" s="20">
        <v>3.20709</v>
      </c>
      <c r="C637" s="9">
        <v>16.774480000000001</v>
      </c>
      <c r="D637" s="9">
        <f t="shared" si="11"/>
        <v>16.286720891923832</v>
      </c>
      <c r="E637">
        <f t="shared" si="12"/>
        <v>1</v>
      </c>
    </row>
    <row r="638" spans="1:5" x14ac:dyDescent="0.25">
      <c r="A638" s="10">
        <v>45931</v>
      </c>
      <c r="B638" s="20">
        <v>3.2142249999999999</v>
      </c>
      <c r="C638" s="9">
        <v>16.427250000000001</v>
      </c>
      <c r="D638" s="9">
        <f t="shared" si="11"/>
        <v>15.914182246420211</v>
      </c>
      <c r="E638">
        <f t="shared" si="12"/>
        <v>1</v>
      </c>
    </row>
    <row r="639" spans="1:5" x14ac:dyDescent="0.25">
      <c r="A639" s="10">
        <v>45962</v>
      </c>
      <c r="B639" s="20">
        <v>3.219948</v>
      </c>
      <c r="C639" s="9">
        <v>16.529859999999999</v>
      </c>
      <c r="D639" s="9">
        <f t="shared" si="11"/>
        <v>15.985125580587017</v>
      </c>
      <c r="E639">
        <f t="shared" si="12"/>
        <v>1</v>
      </c>
    </row>
    <row r="640" spans="1:5" x14ac:dyDescent="0.25">
      <c r="A640" s="10">
        <v>45992</v>
      </c>
      <c r="B640" s="20">
        <v>3.2252239999999999</v>
      </c>
      <c r="C640" s="9">
        <v>16.039200000000001</v>
      </c>
      <c r="D640" s="9">
        <f t="shared" si="11"/>
        <v>15.485261913963187</v>
      </c>
      <c r="E640">
        <f t="shared" si="12"/>
        <v>1</v>
      </c>
    </row>
    <row r="641" spans="1:5" x14ac:dyDescent="0.25">
      <c r="A641" s="12" t="str">
        <f>"Base CPI ("&amp;TEXT('Notes and Sources'!$G$7,"m/yyyy")&amp;")"</f>
        <v>Base CPI (4/2024)</v>
      </c>
      <c r="B641" s="22">
        <v>3.113836</v>
      </c>
      <c r="C641" s="13"/>
      <c r="D641" s="13"/>
      <c r="E641" s="15"/>
    </row>
    <row r="642" spans="1:5" x14ac:dyDescent="0.25">
      <c r="A642" s="34" t="str">
        <f>A1&amp;" "&amp;TEXT(C1,"Mmmm yyyy")</f>
        <v>EIA Short-Term Energy Outlook, April 2024</v>
      </c>
      <c r="B642" s="34"/>
      <c r="C642" s="34"/>
      <c r="D642" s="34"/>
      <c r="E642" s="34"/>
    </row>
    <row r="643" spans="1:5" x14ac:dyDescent="0.25">
      <c r="A643" s="29" t="s">
        <v>184</v>
      </c>
      <c r="B643" s="29"/>
      <c r="C643" s="29"/>
      <c r="D643" s="29"/>
      <c r="E643" s="29"/>
    </row>
    <row r="644" spans="1:5" x14ac:dyDescent="0.25">
      <c r="A644" s="29" t="s">
        <v>207</v>
      </c>
      <c r="B644" s="29"/>
      <c r="C644" s="29"/>
      <c r="D644" s="29"/>
      <c r="E644" s="29"/>
    </row>
    <row r="645" spans="1:5" x14ac:dyDescent="0.25">
      <c r="A645" s="24" t="str">
        <f>"Real Price ("&amp;TEXT($C$1,"mmm yyyy")&amp;" $)"</f>
        <v>Real Price (Apr 2024 $)</v>
      </c>
      <c r="B645" s="24"/>
      <c r="C645" s="24"/>
      <c r="D645" s="24"/>
      <c r="E645" s="24"/>
    </row>
    <row r="646" spans="1:5" x14ac:dyDescent="0.25">
      <c r="A646" s="30" t="s">
        <v>167</v>
      </c>
      <c r="B646" s="30"/>
      <c r="C646" s="30"/>
      <c r="D646" s="30"/>
      <c r="E646" s="30"/>
    </row>
  </sheetData>
  <mergeCells count="7">
    <mergeCell ref="A644:E644"/>
    <mergeCell ref="A646:E646"/>
    <mergeCell ref="C39:D39"/>
    <mergeCell ref="A1:B1"/>
    <mergeCell ref="C1:D1"/>
    <mergeCell ref="A642:E642"/>
    <mergeCell ref="A643:E643"/>
  </mergeCells>
  <phoneticPr fontId="3" type="noConversion"/>
  <conditionalFormatting sqref="B461:D470 B473:D481 B485:D494 B497:D506 B509:D518 B545:D554 B557:D566 B569:D578 B581:D590 B593:D602 B605:D614 B617:D640">
    <cfRule type="expression" dxfId="14" priority="6" stopIfTrue="1">
      <formula>$E461=1</formula>
    </cfRule>
  </conditionalFormatting>
  <conditionalFormatting sqref="B471:D472 B483:D484 B495:D496">
    <cfRule type="expression" dxfId="13" priority="7" stopIfTrue="1">
      <formula>#REF!=1</formula>
    </cfRule>
  </conditionalFormatting>
  <conditionalFormatting sqref="B482:D482">
    <cfRule type="expression" dxfId="12" priority="13" stopIfTrue="1">
      <formula>#REF!=1</formula>
    </cfRule>
  </conditionalFormatting>
  <conditionalFormatting sqref="B495:D496">
    <cfRule type="expression" dxfId="11" priority="28" stopIfTrue="1">
      <formula>#REF!=1</formula>
    </cfRule>
  </conditionalFormatting>
  <conditionalFormatting sqref="B507:D508">
    <cfRule type="expression" dxfId="10" priority="52" stopIfTrue="1">
      <formula>#REF!=1</formula>
    </cfRule>
  </conditionalFormatting>
  <conditionalFormatting sqref="B519:D520">
    <cfRule type="expression" dxfId="9" priority="76" stopIfTrue="1">
      <formula>#REF!=1</formula>
    </cfRule>
  </conditionalFormatting>
  <conditionalFormatting sqref="B521:D529">
    <cfRule type="expression" dxfId="8" priority="125" stopIfTrue="1">
      <formula>$E533=1</formula>
    </cfRule>
  </conditionalFormatting>
  <conditionalFormatting sqref="B530:D532">
    <cfRule type="expression" dxfId="7" priority="98" stopIfTrue="1">
      <formula>#REF!=1</formula>
    </cfRule>
  </conditionalFormatting>
  <conditionalFormatting sqref="B533:D544">
    <cfRule type="expression" dxfId="6" priority="126" stopIfTrue="1">
      <formula>#REF!=1</formula>
    </cfRule>
  </conditionalFormatting>
  <conditionalFormatting sqref="B555:D556">
    <cfRule type="expression" dxfId="5" priority="153" stopIfTrue="1">
      <formula>#REF!=1</formula>
    </cfRule>
  </conditionalFormatting>
  <conditionalFormatting sqref="B567:D568">
    <cfRule type="expression" dxfId="4" priority="175" stopIfTrue="1">
      <formula>#REF!=1</formula>
    </cfRule>
  </conditionalFormatting>
  <conditionalFormatting sqref="B579:D580">
    <cfRule type="expression" dxfId="3" priority="181" stopIfTrue="1">
      <formula>#REF!=1</formula>
    </cfRule>
  </conditionalFormatting>
  <conditionalFormatting sqref="B591:D592">
    <cfRule type="expression" dxfId="2" priority="205" stopIfTrue="1">
      <formula>#REF!=1</formula>
    </cfRule>
  </conditionalFormatting>
  <conditionalFormatting sqref="B603:D604">
    <cfRule type="expression" dxfId="1" priority="248" stopIfTrue="1">
      <formula>#REF!=1</formula>
    </cfRule>
  </conditionalFormatting>
  <conditionalFormatting sqref="B615:D616">
    <cfRule type="expression" dxfId="0" priority="252" stopIfTrue="1">
      <formula>#REF!=1</formula>
    </cfRule>
  </conditionalFormatting>
  <hyperlinks>
    <hyperlink ref="A3" location="Contents!B4" display="Return to Contents" xr:uid="{00000000-0004-0000-1200-000000000000}"/>
    <hyperlink ref="A646" location="'Notes and Sources'!A7" display="See Notes and Sources for more information" xr:uid="{00000000-0004-0000-12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169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1968</v>
      </c>
      <c r="B41" s="20">
        <v>0.34799999999999998</v>
      </c>
      <c r="C41" s="9">
        <v>2.9</v>
      </c>
      <c r="D41" s="9">
        <f t="shared" ref="D41:D56" si="0">C41*$B$99/B41</f>
        <v>25.948633333333337</v>
      </c>
    </row>
    <row r="42" spans="1:4" x14ac:dyDescent="0.25">
      <c r="A42" s="11">
        <v>1969</v>
      </c>
      <c r="B42" s="20">
        <v>0.36699999999999999</v>
      </c>
      <c r="C42" s="9">
        <v>2.8</v>
      </c>
      <c r="D42" s="9">
        <f t="shared" ref="D42" si="1">C42*$B$99/B42</f>
        <v>23.756786920980925</v>
      </c>
    </row>
    <row r="43" spans="1:4" x14ac:dyDescent="0.25">
      <c r="A43" s="11">
        <v>1970</v>
      </c>
      <c r="B43" s="20">
        <v>0.38800000000000001</v>
      </c>
      <c r="C43" s="9">
        <v>2.96</v>
      </c>
      <c r="D43" s="9">
        <f t="shared" si="0"/>
        <v>23.755037525773194</v>
      </c>
    </row>
    <row r="44" spans="1:4" x14ac:dyDescent="0.25">
      <c r="A44" s="11">
        <v>1971</v>
      </c>
      <c r="B44" s="20">
        <v>0.40500000000000003</v>
      </c>
      <c r="C44" s="9">
        <v>3.17</v>
      </c>
      <c r="D44" s="9">
        <f t="shared" si="0"/>
        <v>24.372494123456789</v>
      </c>
    </row>
    <row r="45" spans="1:4" x14ac:dyDescent="0.25">
      <c r="A45" s="11">
        <v>1972</v>
      </c>
      <c r="B45" s="20">
        <v>0.41799999999999998</v>
      </c>
      <c r="C45" s="9">
        <v>3.22</v>
      </c>
      <c r="D45" s="9">
        <f t="shared" si="0"/>
        <v>23.986966315789477</v>
      </c>
    </row>
    <row r="46" spans="1:4" x14ac:dyDescent="0.25">
      <c r="A46" s="11">
        <v>1973</v>
      </c>
      <c r="B46" s="20">
        <v>0.44400000000000001</v>
      </c>
      <c r="C46" s="9">
        <v>4.08</v>
      </c>
      <c r="D46" s="9">
        <f t="shared" si="0"/>
        <v>28.613628108108106</v>
      </c>
    </row>
    <row r="47" spans="1:4" x14ac:dyDescent="0.25">
      <c r="A47" s="11">
        <v>1974</v>
      </c>
      <c r="B47" s="20">
        <v>0.49299999999999999</v>
      </c>
      <c r="C47" s="9">
        <v>12.52</v>
      </c>
      <c r="D47" s="9">
        <f t="shared" si="0"/>
        <v>79.077538985801212</v>
      </c>
    </row>
    <row r="48" spans="1:4" x14ac:dyDescent="0.25">
      <c r="A48" s="11">
        <v>1975</v>
      </c>
      <c r="B48" s="20">
        <v>0.53825000000000001</v>
      </c>
      <c r="C48" s="9">
        <v>13.946718203</v>
      </c>
      <c r="D48" s="9">
        <f t="shared" si="0"/>
        <v>80.68331300019824</v>
      </c>
    </row>
    <row r="49" spans="1:4" x14ac:dyDescent="0.25">
      <c r="A49" s="11">
        <v>1976</v>
      </c>
      <c r="B49" s="20">
        <v>0.56933333333000002</v>
      </c>
      <c r="C49" s="9">
        <v>13.483572863999999</v>
      </c>
      <c r="D49" s="9">
        <f t="shared" si="0"/>
        <v>73.745259823405362</v>
      </c>
    </row>
    <row r="50" spans="1:4" x14ac:dyDescent="0.25">
      <c r="A50" s="11">
        <v>1977</v>
      </c>
      <c r="B50" s="20">
        <v>0.60616666666999997</v>
      </c>
      <c r="C50" s="9">
        <v>14.525864502999999</v>
      </c>
      <c r="D50" s="9">
        <f t="shared" si="0"/>
        <v>74.618355491308407</v>
      </c>
    </row>
    <row r="51" spans="1:4" x14ac:dyDescent="0.25">
      <c r="A51" s="11">
        <v>1978</v>
      </c>
      <c r="B51" s="20">
        <v>0.65241666666999998</v>
      </c>
      <c r="C51" s="9">
        <v>14.56930006</v>
      </c>
      <c r="D51" s="9">
        <f t="shared" si="0"/>
        <v>69.535947407942331</v>
      </c>
    </row>
    <row r="52" spans="1:4" x14ac:dyDescent="0.25">
      <c r="A52" s="11">
        <v>1979</v>
      </c>
      <c r="B52" s="20">
        <v>0.72583333333</v>
      </c>
      <c r="C52" s="9">
        <v>21.573135913000002</v>
      </c>
      <c r="D52" s="9">
        <f t="shared" si="0"/>
        <v>92.549080007945946</v>
      </c>
    </row>
    <row r="53" spans="1:4" x14ac:dyDescent="0.25">
      <c r="A53" s="11">
        <v>1980</v>
      </c>
      <c r="B53" s="20">
        <v>0.82383333332999997</v>
      </c>
      <c r="C53" s="9">
        <v>33.858791771</v>
      </c>
      <c r="D53" s="9">
        <f t="shared" si="0"/>
        <v>127.97579372867104</v>
      </c>
    </row>
    <row r="54" spans="1:4" x14ac:dyDescent="0.25">
      <c r="A54" s="11">
        <v>1981</v>
      </c>
      <c r="B54" s="20">
        <v>0.90933333332999999</v>
      </c>
      <c r="C54" s="9">
        <v>37.099725198999998</v>
      </c>
      <c r="D54" s="9">
        <f t="shared" si="0"/>
        <v>127.04082835246719</v>
      </c>
    </row>
    <row r="55" spans="1:4" x14ac:dyDescent="0.25">
      <c r="A55" s="11">
        <v>1982</v>
      </c>
      <c r="B55" s="20">
        <v>0.96533333333000004</v>
      </c>
      <c r="C55" s="9">
        <v>33.568900286999998</v>
      </c>
      <c r="D55" s="9">
        <f t="shared" si="0"/>
        <v>108.28181995279544</v>
      </c>
    </row>
    <row r="56" spans="1:4" x14ac:dyDescent="0.25">
      <c r="A56" s="11">
        <v>1983</v>
      </c>
      <c r="B56" s="20">
        <v>0.99583333333000001</v>
      </c>
      <c r="C56" s="9">
        <v>29.314416294000001</v>
      </c>
      <c r="D56" s="9">
        <f t="shared" si="0"/>
        <v>91.662210653271288</v>
      </c>
    </row>
    <row r="57" spans="1:4" x14ac:dyDescent="0.25">
      <c r="A57" s="11">
        <v>1984</v>
      </c>
      <c r="B57" s="20">
        <v>1.0393333333000001</v>
      </c>
      <c r="C57" s="9">
        <v>28.876823650999999</v>
      </c>
      <c r="D57" s="9">
        <f t="shared" ref="D57:D86" si="2">C57*$B$99/B57</f>
        <v>86.514778434591761</v>
      </c>
    </row>
    <row r="58" spans="1:4" x14ac:dyDescent="0.25">
      <c r="A58" s="11">
        <v>1985</v>
      </c>
      <c r="B58" s="20">
        <v>1.0760000000000001</v>
      </c>
      <c r="C58" s="9">
        <v>26.991316866999998</v>
      </c>
      <c r="D58" s="9">
        <f t="shared" si="2"/>
        <v>78.110161847464497</v>
      </c>
    </row>
    <row r="59" spans="1:4" x14ac:dyDescent="0.25">
      <c r="A59" s="11">
        <v>1986</v>
      </c>
      <c r="B59" s="20">
        <v>1.0969166667000001</v>
      </c>
      <c r="C59" s="9">
        <v>13.934331794</v>
      </c>
      <c r="D59" s="9">
        <f t="shared" si="2"/>
        <v>39.555624682625471</v>
      </c>
    </row>
    <row r="60" spans="1:4" x14ac:dyDescent="0.25">
      <c r="A60" s="11">
        <v>1987</v>
      </c>
      <c r="B60" s="20">
        <v>1.1361666667000001</v>
      </c>
      <c r="C60" s="9">
        <v>18.138013121</v>
      </c>
      <c r="D60" s="9">
        <f t="shared" si="2"/>
        <v>49.709958829090645</v>
      </c>
    </row>
    <row r="61" spans="1:4" x14ac:dyDescent="0.25">
      <c r="A61" s="11">
        <v>1988</v>
      </c>
      <c r="B61" s="20">
        <v>1.18275</v>
      </c>
      <c r="C61" s="9">
        <v>14.602182092</v>
      </c>
      <c r="D61" s="9">
        <f t="shared" si="2"/>
        <v>38.44328917913753</v>
      </c>
    </row>
    <row r="62" spans="1:4" x14ac:dyDescent="0.25">
      <c r="A62" s="11">
        <v>1989</v>
      </c>
      <c r="B62" s="20">
        <v>1.2394166666999999</v>
      </c>
      <c r="C62" s="9">
        <v>18.071612658999999</v>
      </c>
      <c r="D62" s="9">
        <f t="shared" si="2"/>
        <v>45.402034350140411</v>
      </c>
    </row>
    <row r="63" spans="1:4" x14ac:dyDescent="0.25">
      <c r="A63" s="11">
        <v>1990</v>
      </c>
      <c r="B63" s="20">
        <v>1.3065833333000001</v>
      </c>
      <c r="C63" s="9">
        <v>21.733567231999999</v>
      </c>
      <c r="D63" s="9">
        <f t="shared" si="2"/>
        <v>51.795214534458921</v>
      </c>
    </row>
    <row r="64" spans="1:4" x14ac:dyDescent="0.25">
      <c r="A64" s="11">
        <v>1991</v>
      </c>
      <c r="B64" s="20">
        <v>1.3616666666999999</v>
      </c>
      <c r="C64" s="9">
        <v>18.725637669000001</v>
      </c>
      <c r="D64" s="9">
        <f t="shared" si="2"/>
        <v>42.821467340460885</v>
      </c>
    </row>
    <row r="65" spans="1:4" x14ac:dyDescent="0.25">
      <c r="A65" s="11">
        <v>1992</v>
      </c>
      <c r="B65" s="20">
        <v>1.4030833332999999</v>
      </c>
      <c r="C65" s="9">
        <v>18.208122711000001</v>
      </c>
      <c r="D65" s="9">
        <f t="shared" si="2"/>
        <v>40.408938403237897</v>
      </c>
    </row>
    <row r="66" spans="1:4" x14ac:dyDescent="0.25">
      <c r="A66" s="11">
        <v>1993</v>
      </c>
      <c r="B66" s="20">
        <v>1.44475</v>
      </c>
      <c r="C66" s="9">
        <v>16.133509063000002</v>
      </c>
      <c r="D66" s="9">
        <f t="shared" si="2"/>
        <v>34.772176035089579</v>
      </c>
    </row>
    <row r="67" spans="1:4" x14ac:dyDescent="0.25">
      <c r="A67" s="11">
        <v>1994</v>
      </c>
      <c r="B67" s="20">
        <v>1.4822500000000001</v>
      </c>
      <c r="C67" s="9">
        <v>15.538111376</v>
      </c>
      <c r="D67" s="9">
        <f t="shared" si="2"/>
        <v>32.641680266215772</v>
      </c>
    </row>
    <row r="68" spans="1:4" x14ac:dyDescent="0.25">
      <c r="A68" s="11">
        <v>1995</v>
      </c>
      <c r="B68" s="20">
        <v>1.5238333333</v>
      </c>
      <c r="C68" s="9">
        <v>17.141829372</v>
      </c>
      <c r="D68" s="9">
        <f t="shared" si="2"/>
        <v>35.028007484780872</v>
      </c>
    </row>
    <row r="69" spans="1:4" x14ac:dyDescent="0.25">
      <c r="A69" s="11">
        <v>1996</v>
      </c>
      <c r="B69" s="20">
        <v>1.5685833333000001</v>
      </c>
      <c r="C69" s="9">
        <v>20.618924849999999</v>
      </c>
      <c r="D69" s="9">
        <f t="shared" si="2"/>
        <v>40.931169620521047</v>
      </c>
    </row>
    <row r="70" spans="1:4" x14ac:dyDescent="0.25">
      <c r="A70" s="11">
        <v>1997</v>
      </c>
      <c r="B70" s="20">
        <v>1.6052500000000001</v>
      </c>
      <c r="C70" s="9">
        <v>18.488877165000002</v>
      </c>
      <c r="D70" s="9">
        <f t="shared" si="2"/>
        <v>35.86440200339819</v>
      </c>
    </row>
    <row r="71" spans="1:4" x14ac:dyDescent="0.25">
      <c r="A71" s="11">
        <v>1998</v>
      </c>
      <c r="B71" s="20">
        <v>1.6300833333</v>
      </c>
      <c r="C71" s="9">
        <v>12.066664086999999</v>
      </c>
      <c r="D71" s="9">
        <f t="shared" si="2"/>
        <v>23.050117908967476</v>
      </c>
    </row>
    <row r="72" spans="1:4" x14ac:dyDescent="0.25">
      <c r="A72" s="11">
        <v>1999</v>
      </c>
      <c r="B72" s="20">
        <v>1.6658333332999999</v>
      </c>
      <c r="C72" s="9">
        <v>17.271496745</v>
      </c>
      <c r="D72" s="9">
        <f t="shared" si="2"/>
        <v>32.284507257352658</v>
      </c>
    </row>
    <row r="73" spans="1:4" x14ac:dyDescent="0.25">
      <c r="A73" s="11">
        <v>2000</v>
      </c>
      <c r="B73" s="20">
        <v>1.7219166667000001</v>
      </c>
      <c r="C73" s="9">
        <v>27.721609297000001</v>
      </c>
      <c r="D73" s="9">
        <f t="shared" si="2"/>
        <v>50.130500898376198</v>
      </c>
    </row>
    <row r="74" spans="1:4" x14ac:dyDescent="0.25">
      <c r="A74" s="11">
        <v>2001</v>
      </c>
      <c r="B74" s="20">
        <v>1.7704166667000001</v>
      </c>
      <c r="C74" s="9">
        <v>21.993048731999998</v>
      </c>
      <c r="D74" s="9">
        <f t="shared" si="2"/>
        <v>38.681711587761761</v>
      </c>
    </row>
    <row r="75" spans="1:4" x14ac:dyDescent="0.25">
      <c r="A75" s="11">
        <v>2002</v>
      </c>
      <c r="B75" s="20">
        <v>1.7986666667</v>
      </c>
      <c r="C75" s="9">
        <v>23.712193128999999</v>
      </c>
      <c r="D75" s="9">
        <f t="shared" si="2"/>
        <v>41.050341328390196</v>
      </c>
    </row>
    <row r="76" spans="1:4" x14ac:dyDescent="0.25">
      <c r="A76" s="11">
        <v>2003</v>
      </c>
      <c r="B76" s="20">
        <v>1.84</v>
      </c>
      <c r="C76" s="9">
        <v>27.727315847</v>
      </c>
      <c r="D76" s="9">
        <f t="shared" si="2"/>
        <v>46.922996884651674</v>
      </c>
    </row>
    <row r="77" spans="1:4" x14ac:dyDescent="0.25">
      <c r="A77" s="11">
        <v>2004</v>
      </c>
      <c r="B77" s="20">
        <v>1.8890833332999999</v>
      </c>
      <c r="C77" s="9">
        <v>35.892836543999998</v>
      </c>
      <c r="D77" s="9">
        <f t="shared" si="2"/>
        <v>59.163301376220332</v>
      </c>
    </row>
    <row r="78" spans="1:4" x14ac:dyDescent="0.25">
      <c r="A78" s="11">
        <v>2005</v>
      </c>
      <c r="B78" s="20">
        <v>1.9526666667000001</v>
      </c>
      <c r="C78" s="9">
        <v>48.887001327</v>
      </c>
      <c r="D78" s="9">
        <f t="shared" si="2"/>
        <v>77.958059744688512</v>
      </c>
    </row>
    <row r="79" spans="1:4" x14ac:dyDescent="0.25">
      <c r="A79" s="11">
        <v>2006</v>
      </c>
      <c r="B79" s="20">
        <v>2.0155833332999999</v>
      </c>
      <c r="C79" s="9">
        <v>59.048347649999997</v>
      </c>
      <c r="D79" s="9">
        <f t="shared" si="2"/>
        <v>91.222658778414598</v>
      </c>
    </row>
    <row r="80" spans="1:4" x14ac:dyDescent="0.25">
      <c r="A80" s="11">
        <v>2007</v>
      </c>
      <c r="B80" s="20">
        <v>2.0734416667</v>
      </c>
      <c r="C80" s="9">
        <v>67.185930995000007</v>
      </c>
      <c r="D80" s="9">
        <f t="shared" si="2"/>
        <v>100.89792926690339</v>
      </c>
    </row>
    <row r="81" spans="1:5" x14ac:dyDescent="0.25">
      <c r="A81" s="11">
        <v>2008</v>
      </c>
      <c r="B81" s="20">
        <v>2.1525425</v>
      </c>
      <c r="C81" s="9">
        <v>92.573664398000005</v>
      </c>
      <c r="D81" s="9">
        <f t="shared" si="2"/>
        <v>133.91568754364235</v>
      </c>
    </row>
    <row r="82" spans="1:5" x14ac:dyDescent="0.25">
      <c r="A82" s="11">
        <v>2009</v>
      </c>
      <c r="B82" s="20">
        <v>2.1456466666999998</v>
      </c>
      <c r="C82" s="9">
        <v>59.036944044999998</v>
      </c>
      <c r="D82" s="9">
        <f t="shared" si="2"/>
        <v>85.676437108836225</v>
      </c>
    </row>
    <row r="83" spans="1:5" x14ac:dyDescent="0.25">
      <c r="A83" s="11">
        <v>2010</v>
      </c>
      <c r="B83" s="20">
        <v>2.1807616667</v>
      </c>
      <c r="C83" s="9">
        <v>75.825637925999999</v>
      </c>
      <c r="D83" s="9">
        <f t="shared" si="2"/>
        <v>108.2688698642761</v>
      </c>
    </row>
    <row r="84" spans="1:5" x14ac:dyDescent="0.25">
      <c r="A84" s="11">
        <v>2011</v>
      </c>
      <c r="B84" s="20">
        <v>2.2492299999999998</v>
      </c>
      <c r="C84" s="9">
        <v>102.58033188</v>
      </c>
      <c r="D84" s="9">
        <f t="shared" si="2"/>
        <v>142.01230212112222</v>
      </c>
    </row>
    <row r="85" spans="1:5" x14ac:dyDescent="0.25">
      <c r="A85" s="11">
        <v>2012</v>
      </c>
      <c r="B85" s="20">
        <v>2.2958608332999999</v>
      </c>
      <c r="C85" s="9">
        <v>101.08643607</v>
      </c>
      <c r="D85" s="9">
        <f>C85*$B$99/B85</f>
        <v>137.10176992480365</v>
      </c>
    </row>
    <row r="86" spans="1:5" x14ac:dyDescent="0.25">
      <c r="A86" s="11">
        <v>2013</v>
      </c>
      <c r="B86" s="20">
        <v>2.3295175000000001</v>
      </c>
      <c r="C86" s="9">
        <v>98.121134243</v>
      </c>
      <c r="D86" s="9">
        <f t="shared" si="2"/>
        <v>131.15725473909774</v>
      </c>
    </row>
    <row r="87" spans="1:5" x14ac:dyDescent="0.25">
      <c r="A87" s="11">
        <v>2014</v>
      </c>
      <c r="B87" s="20">
        <v>2.3671500000000001</v>
      </c>
      <c r="C87" s="9">
        <v>89.634869330000001</v>
      </c>
      <c r="D87" s="9">
        <f t="shared" ref="D87:D98" si="3">C87*$B$99/B87</f>
        <v>117.90899730690909</v>
      </c>
    </row>
    <row r="88" spans="1:5" x14ac:dyDescent="0.25">
      <c r="A88" s="11">
        <v>2015</v>
      </c>
      <c r="B88" s="20">
        <v>2.3700174999999999</v>
      </c>
      <c r="C88" s="9">
        <v>46.342751346</v>
      </c>
      <c r="D88" s="9">
        <f t="shared" si="3"/>
        <v>60.887199136809436</v>
      </c>
    </row>
    <row r="89" spans="1:5" x14ac:dyDescent="0.25">
      <c r="A89" s="11">
        <v>2016</v>
      </c>
      <c r="B89" s="20">
        <v>2.4000541666999999</v>
      </c>
      <c r="C89" s="9">
        <v>38.702707109999999</v>
      </c>
      <c r="D89" s="9">
        <f t="shared" si="3"/>
        <v>50.212984510377453</v>
      </c>
    </row>
    <row r="90" spans="1:5" x14ac:dyDescent="0.25">
      <c r="A90" s="11">
        <v>2017</v>
      </c>
      <c r="B90" s="20">
        <v>2.4512100000000001</v>
      </c>
      <c r="C90" s="9">
        <v>48.982184339</v>
      </c>
      <c r="D90" s="9">
        <f t="shared" si="3"/>
        <v>62.223346409901396</v>
      </c>
    </row>
    <row r="91" spans="1:5" x14ac:dyDescent="0.25">
      <c r="A91" s="11">
        <v>2018</v>
      </c>
      <c r="B91" s="20">
        <v>2.5109949999999999</v>
      </c>
      <c r="C91" s="9">
        <v>61.340983965</v>
      </c>
      <c r="D91" s="9">
        <f t="shared" si="3"/>
        <v>76.067759651309444</v>
      </c>
    </row>
    <row r="92" spans="1:5" x14ac:dyDescent="0.25">
      <c r="A92" s="11">
        <v>2019</v>
      </c>
      <c r="B92" s="20">
        <v>2.5565258332999998</v>
      </c>
      <c r="C92" s="9">
        <v>57.952591071999997</v>
      </c>
      <c r="D92" s="9">
        <f t="shared" ref="D92:D94" si="4">C92*$B$99/B92</f>
        <v>70.585973363835905</v>
      </c>
    </row>
    <row r="93" spans="1:5" x14ac:dyDescent="0.25">
      <c r="A93" s="11">
        <v>2020</v>
      </c>
      <c r="B93" s="20">
        <v>2.5884616667000002</v>
      </c>
      <c r="C93" s="9">
        <v>37.219147436999997</v>
      </c>
      <c r="D93" s="9">
        <f t="shared" si="4"/>
        <v>44.773435384264602</v>
      </c>
    </row>
    <row r="94" spans="1:5" x14ac:dyDescent="0.25">
      <c r="A94" s="11">
        <v>2021</v>
      </c>
      <c r="B94" s="20">
        <v>2.7096583333000002</v>
      </c>
      <c r="C94" s="9">
        <v>65.921221713999998</v>
      </c>
      <c r="D94" s="9">
        <f t="shared" si="4"/>
        <v>75.754153508736351</v>
      </c>
    </row>
    <row r="95" spans="1:5" x14ac:dyDescent="0.25">
      <c r="A95" s="11">
        <v>2022</v>
      </c>
      <c r="B95" s="20">
        <v>2.9262058333000001</v>
      </c>
      <c r="C95" s="9">
        <v>92.826857344000004</v>
      </c>
      <c r="D95" s="9">
        <f t="shared" ref="D95:D97" si="5">C95*$B$99/B95</f>
        <v>98.77897408147841</v>
      </c>
      <c r="E95" s="8" t="s">
        <v>182</v>
      </c>
    </row>
    <row r="96" spans="1:5" x14ac:dyDescent="0.25">
      <c r="A96" s="11">
        <v>2023</v>
      </c>
      <c r="B96" s="20">
        <v>3.0470074999999999</v>
      </c>
      <c r="C96" s="9">
        <v>74.594268157000002</v>
      </c>
      <c r="D96" s="9">
        <f t="shared" si="5"/>
        <v>76.230307139355673</v>
      </c>
      <c r="E96" s="8" t="s">
        <v>183</v>
      </c>
    </row>
    <row r="97" spans="1:5" x14ac:dyDescent="0.25">
      <c r="A97" s="11">
        <v>2024</v>
      </c>
      <c r="B97" s="21">
        <v>3.1294888025000001</v>
      </c>
      <c r="C97" s="16">
        <v>80.522804437000005</v>
      </c>
      <c r="D97" s="16">
        <f t="shared" si="5"/>
        <v>80.120052539120834</v>
      </c>
      <c r="E97">
        <v>1</v>
      </c>
    </row>
    <row r="98" spans="1:5" x14ac:dyDescent="0.25">
      <c r="A98" s="11">
        <v>2025</v>
      </c>
      <c r="B98" s="21">
        <v>3.1946647499999998</v>
      </c>
      <c r="C98" s="16">
        <v>82.576799914999995</v>
      </c>
      <c r="D98" s="16">
        <f t="shared" si="3"/>
        <v>80.487510415646568</v>
      </c>
      <c r="E98">
        <v>1</v>
      </c>
    </row>
    <row r="99" spans="1:5" x14ac:dyDescent="0.25">
      <c r="A99" s="12" t="str">
        <f>"Base CPI ("&amp;TEXT('Notes and Sources'!$G$7,"m/yyyy")&amp;")"</f>
        <v>Base CPI (4/2024)</v>
      </c>
      <c r="B99" s="22">
        <v>3.113836</v>
      </c>
      <c r="C99" s="13"/>
      <c r="D99" s="13"/>
      <c r="E99" s="15"/>
    </row>
    <row r="100" spans="1:5" x14ac:dyDescent="0.25">
      <c r="A100" s="34" t="str">
        <f>A1&amp;" "&amp;TEXT(C1,"Mmmm yyyy")</f>
        <v>EIA Short-Term Energy Outlook, April 2024</v>
      </c>
      <c r="B100" s="34"/>
      <c r="C100" s="34"/>
      <c r="D100" s="34"/>
      <c r="E100" s="34"/>
    </row>
    <row r="101" spans="1:5" x14ac:dyDescent="0.25">
      <c r="A101" s="29" t="s">
        <v>184</v>
      </c>
      <c r="B101" s="29"/>
      <c r="C101" s="29"/>
      <c r="D101" s="29"/>
      <c r="E101" s="29"/>
    </row>
    <row r="102" spans="1:5" x14ac:dyDescent="0.25">
      <c r="A102" s="29" t="str">
        <f>"Real Price ("&amp;TEXT($C$1,"mmm yyyy")&amp;" $)"</f>
        <v>Real Price (Apr 2024 $)</v>
      </c>
      <c r="B102" s="29"/>
      <c r="C102" s="29"/>
      <c r="D102" s="29"/>
      <c r="E102" s="29"/>
    </row>
    <row r="103" spans="1:5" x14ac:dyDescent="0.25">
      <c r="A103" s="30" t="s">
        <v>167</v>
      </c>
      <c r="B103" s="30"/>
      <c r="C103" s="30"/>
      <c r="D103" s="30"/>
      <c r="E103" s="30"/>
    </row>
  </sheetData>
  <mergeCells count="7">
    <mergeCell ref="A102:E102"/>
    <mergeCell ref="A103:E103"/>
    <mergeCell ref="C39:D39"/>
    <mergeCell ref="A1:B1"/>
    <mergeCell ref="C1:D1"/>
    <mergeCell ref="A100:E100"/>
    <mergeCell ref="A101:E101"/>
  </mergeCells>
  <phoneticPr fontId="3" type="noConversion"/>
  <hyperlinks>
    <hyperlink ref="A3" location="Contents!B4" display="Return to Contents" xr:uid="{00000000-0004-0000-0100-000000000000}"/>
    <hyperlink ref="A103" location="'Notes and Sources'!A7" display="See Notes and Sources for more information" xr:uid="{00000000-0004-0000-01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/>
  </sheetViews>
  <sheetFormatPr defaultRowHeight="13.2" x14ac:dyDescent="0.25"/>
  <sheetData>
    <row r="1" spans="1:2" x14ac:dyDescent="0.25">
      <c r="A1" t="s">
        <v>283</v>
      </c>
      <c r="B1" s="28">
        <v>43844.587777777779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7:O47"/>
  <sheetViews>
    <sheetView showGridLines="0" workbookViewId="0"/>
  </sheetViews>
  <sheetFormatPr defaultRowHeight="13.2" x14ac:dyDescent="0.25"/>
  <cols>
    <col min="1" max="1" width="4" style="3" customWidth="1"/>
    <col min="2" max="2" width="6.5546875" style="4" customWidth="1"/>
    <col min="6" max="6" width="10.44140625" customWidth="1"/>
    <col min="7" max="7" width="26.44140625" customWidth="1"/>
  </cols>
  <sheetData>
    <row r="7" spans="1:7" ht="17.399999999999999" x14ac:dyDescent="0.3">
      <c r="C7" s="35" t="s">
        <v>199</v>
      </c>
      <c r="D7" s="35"/>
      <c r="E7" s="35"/>
      <c r="F7" s="35"/>
      <c r="G7" s="7">
        <v>45391</v>
      </c>
    </row>
    <row r="9" spans="1:7" ht="15.6" x14ac:dyDescent="0.3">
      <c r="A9" s="37" t="s">
        <v>206</v>
      </c>
      <c r="B9" s="37"/>
      <c r="C9" s="37"/>
      <c r="D9" s="37"/>
    </row>
    <row r="11" spans="1:7" ht="15.6" x14ac:dyDescent="0.3">
      <c r="A11" s="32" t="s">
        <v>13</v>
      </c>
      <c r="B11" s="32"/>
      <c r="C11" s="32"/>
      <c r="D11" s="32"/>
    </row>
    <row r="12" spans="1:7" x14ac:dyDescent="0.25">
      <c r="A12" s="6" t="str">
        <f>"- Real price in period A = Nominal price in period A x (Consumer price index in "&amp;TEXT(G7,"mmmm yyyy")&amp;" / Consumer price index in period A)."</f>
        <v>- Real price in period A = Nominal price in period A x (Consumer price index in April 2024 / Consumer price index in period A).</v>
      </c>
    </row>
    <row r="13" spans="1:7" x14ac:dyDescent="0.25">
      <c r="A13" s="6" t="s">
        <v>14</v>
      </c>
    </row>
    <row r="14" spans="1:7" x14ac:dyDescent="0.25">
      <c r="B14" s="6" t="s">
        <v>15</v>
      </c>
    </row>
    <row r="15" spans="1:7" x14ac:dyDescent="0.25">
      <c r="B15" s="6" t="s">
        <v>223</v>
      </c>
    </row>
    <row r="16" spans="1:7" x14ac:dyDescent="0.25">
      <c r="B16" s="6" t="s">
        <v>238</v>
      </c>
    </row>
    <row r="17" spans="1:15" x14ac:dyDescent="0.25">
      <c r="B17" s="6" t="s">
        <v>16</v>
      </c>
    </row>
    <row r="18" spans="1:15" x14ac:dyDescent="0.25">
      <c r="B18" s="6" t="s">
        <v>237</v>
      </c>
    </row>
    <row r="19" spans="1:15" x14ac:dyDescent="0.25">
      <c r="B19" s="6" t="s">
        <v>224</v>
      </c>
    </row>
    <row r="21" spans="1:15" ht="15.6" x14ac:dyDescent="0.3">
      <c r="A21" s="32" t="s">
        <v>8</v>
      </c>
      <c r="B21" s="32"/>
      <c r="C21" s="32"/>
      <c r="D21" s="32"/>
    </row>
    <row r="22" spans="1:15" ht="15.6" x14ac:dyDescent="0.3">
      <c r="A22" s="5" t="s">
        <v>9</v>
      </c>
    </row>
    <row r="23" spans="1:15" x14ac:dyDescent="0.25">
      <c r="A23" s="3" t="s">
        <v>5</v>
      </c>
    </row>
    <row r="24" spans="1:15" x14ac:dyDescent="0.25">
      <c r="B24" s="36" t="s">
        <v>208</v>
      </c>
      <c r="C24" s="36"/>
      <c r="D24" s="36"/>
      <c r="E24" s="36"/>
      <c r="F24" s="36"/>
      <c r="G24" s="36"/>
    </row>
    <row r="25" spans="1:15" x14ac:dyDescent="0.25">
      <c r="A25" s="3" t="s">
        <v>7</v>
      </c>
    </row>
    <row r="26" spans="1:15" x14ac:dyDescent="0.25">
      <c r="B26" s="36" t="s">
        <v>209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5" x14ac:dyDescent="0.25">
      <c r="A27" s="3" t="s">
        <v>6</v>
      </c>
    </row>
    <row r="28" spans="1:15" x14ac:dyDescent="0.25">
      <c r="B28" s="25" t="s">
        <v>210</v>
      </c>
      <c r="C28" s="26"/>
      <c r="D28" s="26"/>
      <c r="E28" s="26"/>
      <c r="F28" s="26"/>
      <c r="G28" s="26"/>
      <c r="H28" s="26"/>
      <c r="I28" s="26"/>
      <c r="J28" s="24"/>
    </row>
    <row r="29" spans="1:15" x14ac:dyDescent="0.25">
      <c r="B29" s="25" t="s">
        <v>211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 t="s">
        <v>239</v>
      </c>
    </row>
    <row r="31" spans="1:15" x14ac:dyDescent="0.25">
      <c r="B31" s="36" t="s">
        <v>203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B32" s="36" t="s">
        <v>200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27" t="s">
        <v>240</v>
      </c>
    </row>
    <row r="34" spans="1:15" x14ac:dyDescent="0.25">
      <c r="B34" s="25" t="s">
        <v>212</v>
      </c>
      <c r="C34" s="26"/>
      <c r="D34" s="26"/>
      <c r="E34" s="26"/>
      <c r="F34" s="26"/>
      <c r="G34" s="26"/>
      <c r="H34" s="26"/>
      <c r="I34" s="26"/>
      <c r="J34" s="24"/>
      <c r="K34" s="24"/>
      <c r="L34" s="24"/>
      <c r="M34" s="24"/>
      <c r="N34" s="24"/>
      <c r="O34" s="24"/>
    </row>
    <row r="35" spans="1:15" x14ac:dyDescent="0.25">
      <c r="A35" s="3" t="s">
        <v>241</v>
      </c>
    </row>
    <row r="36" spans="1:15" x14ac:dyDescent="0.25">
      <c r="B36" s="36" t="s">
        <v>201</v>
      </c>
      <c r="C36" s="36"/>
      <c r="D36" s="36"/>
      <c r="E36" s="36"/>
      <c r="F36" s="36"/>
      <c r="G36" s="36"/>
      <c r="H36" s="36"/>
      <c r="I36" s="36"/>
    </row>
    <row r="37" spans="1:15" x14ac:dyDescent="0.25">
      <c r="B37" s="36" t="s">
        <v>202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5" x14ac:dyDescent="0.25">
      <c r="A38" s="3" t="s">
        <v>242</v>
      </c>
    </row>
    <row r="39" spans="1:15" x14ac:dyDescent="0.25">
      <c r="B39" s="36" t="s">
        <v>204</v>
      </c>
      <c r="C39" s="36"/>
      <c r="D39" s="36"/>
      <c r="E39" s="36"/>
      <c r="F39" s="36"/>
      <c r="G39" s="36"/>
      <c r="H39" s="36"/>
      <c r="I39" s="36"/>
    </row>
    <row r="40" spans="1:15" x14ac:dyDescent="0.25">
      <c r="B40" s="36" t="s">
        <v>205</v>
      </c>
      <c r="C40" s="36"/>
      <c r="D40" s="36"/>
      <c r="E40" s="36"/>
      <c r="F40" s="36"/>
      <c r="G40" s="36"/>
      <c r="H40" s="36"/>
      <c r="I40" s="36"/>
    </row>
    <row r="42" spans="1:15" ht="15.6" x14ac:dyDescent="0.3">
      <c r="A42" s="5" t="s">
        <v>10</v>
      </c>
    </row>
    <row r="43" spans="1:15" x14ac:dyDescent="0.25">
      <c r="A43" s="3" t="s">
        <v>11</v>
      </c>
      <c r="B43" s="3"/>
    </row>
    <row r="44" spans="1:15" x14ac:dyDescent="0.25">
      <c r="B44" s="38" t="s">
        <v>197</v>
      </c>
      <c r="C44" s="38"/>
      <c r="D44" s="38"/>
      <c r="E44" s="38"/>
      <c r="F44" s="38"/>
      <c r="G44" s="38"/>
      <c r="H44" s="38"/>
    </row>
    <row r="45" spans="1:15" x14ac:dyDescent="0.25">
      <c r="A45" s="3" t="s">
        <v>12</v>
      </c>
      <c r="B45" s="3"/>
    </row>
    <row r="46" spans="1:15" x14ac:dyDescent="0.25">
      <c r="B46" s="38" t="s">
        <v>198</v>
      </c>
      <c r="C46" s="38"/>
      <c r="D46" s="38"/>
      <c r="E46" s="38"/>
      <c r="F46" s="38"/>
      <c r="G46" s="38"/>
    </row>
    <row r="47" spans="1:15" x14ac:dyDescent="0.25">
      <c r="B47"/>
    </row>
  </sheetData>
  <mergeCells count="14">
    <mergeCell ref="B44:H44"/>
    <mergeCell ref="B46:G46"/>
    <mergeCell ref="B31:O31"/>
    <mergeCell ref="B40:I40"/>
    <mergeCell ref="B32:O32"/>
    <mergeCell ref="B36:I36"/>
    <mergeCell ref="B37:L37"/>
    <mergeCell ref="B39:I39"/>
    <mergeCell ref="C7:F7"/>
    <mergeCell ref="A21:D21"/>
    <mergeCell ref="A11:D11"/>
    <mergeCell ref="B26:N26"/>
    <mergeCell ref="B24:G24"/>
    <mergeCell ref="A9:D9"/>
  </mergeCells>
  <phoneticPr fontId="3" type="noConversion"/>
  <hyperlinks>
    <hyperlink ref="C7:F7" r:id="rId1" display="Short-Term Energy Outlook" xr:uid="{00000000-0004-0000-1400-000000000000}"/>
    <hyperlink ref="B24" r:id="rId2" display="U.S. Bureau of Labor Statistics (BLS) &lt;http://www.bls.gov/cpi/&gt;" xr:uid="{00000000-0004-0000-1400-000001000000}"/>
    <hyperlink ref="B26" r:id="rId3" display="1968 - Present: EIA Petroleum Marketing Monthly, Table 1A &lt;http://www.eia.gov/oil_gas/petroleum/data_publications/petroleum_marketing_monthly/pmm.html&gt;" xr:uid="{00000000-0004-0000-1400-000002000000}"/>
    <hyperlink ref="B28" r:id="rId4" display="1980 - 1995: EIA Monthly Energy Review Table 9.4 &lt;http://www.eia.doe.gov/emeu/mer/prices.html&gt;" xr:uid="{00000000-0004-0000-1400-000003000000}"/>
    <hyperlink ref="B29" r:id="rId5" display="1995 - Present: EIA Weekly Petroleum Status Report, Table 14 &lt;http://www.eia.gov/oil_gas/petroleum/data_publications/weekly_petroleum_status_report/wpsr.html&gt;" xr:uid="{00000000-0004-0000-1400-000004000000}"/>
    <hyperlink ref="B32:O32" r:id="rId6" display="1994 - Present: EIA Weekly Petroleum Status Report, Table 14 &lt;http://www.eia.gov/oil_gas/petroleum/data_publications/weekly_petroleum_status_report/wpsr.html&gt;" xr:uid="{00000000-0004-0000-1400-000005000000}"/>
    <hyperlink ref="B37" r:id="rId7" display="1981 - Present: EIA Natural Gas Monthly, Table 1 &lt;http://www.eia.gov/oil_gas/natural_gas/data_publications/natural_gas_monthly/ngm.html&gt;" xr:uid="{00000000-0004-0000-1400-000006000000}"/>
    <hyperlink ref="B36" r:id="rId8" display="1967 - 1980: EIA Annual Energy Review, Table 6.8 &lt;http://www.eia.doe.gov/emeu/aer/natgas.html&gt;" xr:uid="{00000000-0004-0000-1400-000007000000}"/>
    <hyperlink ref="B40" r:id="rId9" display="1976 - Present: EIA Monthly Energy Review, Table 9.9 &lt;http://www.eia.doe.gov/emeu/mer/prices.html&gt;" xr:uid="{00000000-0004-0000-1400-000008000000}"/>
    <hyperlink ref="B39" r:id="rId10" display="1960 - 1975: EIA Annual Energy Review, Table 8.10 &lt;http://www.eia.doe.gov/emeu/aer/elect.html&gt;" xr:uid="{00000000-0004-0000-1400-000009000000}"/>
    <hyperlink ref="B31" r:id="rId11" display="Pre-1993: EIA estimates based on refiner end-use diesel fuel price (excluding taxes) from EIA Monthly Energy Review &lt;http://www.eia.doe.gov/emeu/mer/prices.html&gt;" xr:uid="{00000000-0004-0000-1400-00000A000000}"/>
    <hyperlink ref="B34" r:id="rId12" display="1975 - 1982: EIA Historical Monthly Energy Review &lt;http://www.eia.gov/FTPROOT/multifuel/00357392.pdf&gt;" xr:uid="{00000000-0004-0000-1400-00000B000000}"/>
    <hyperlink ref="B44:H44" r:id="rId13" display="EIA Short-Term Energy Outlook model &lt;http://www.eia.doe.gov/emeu/steo/pub/contents.html&gt;" xr:uid="{00000000-0004-0000-1400-00000C000000}"/>
    <hyperlink ref="B46:G46" r:id="rId14" display="IHS Global Insight macroeconomic model &lt;http://www.ihsglobalinsight.com/&gt;" xr:uid="{00000000-0004-0000-1400-00000D000000}"/>
    <hyperlink ref="A9:D9" location="Contents!A1" display="Return to Contents" xr:uid="{00000000-0004-0000-1400-00000E000000}"/>
  </hyperlinks>
  <pageMargins left="0.75" right="0.75" top="1" bottom="1" header="0.5" footer="0.5"/>
  <pageSetup orientation="portrait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2" t="s">
        <v>255</v>
      </c>
      <c r="B41" s="20">
        <v>0.47299999999999998</v>
      </c>
      <c r="C41" s="9">
        <v>11.53313138</v>
      </c>
      <c r="D41" s="9">
        <f t="shared" ref="D41:D72" si="0">C41*$B$249/B41</f>
        <v>75.924481361043732</v>
      </c>
    </row>
    <row r="42" spans="1:4" x14ac:dyDescent="0.25">
      <c r="A42" s="2" t="s">
        <v>256</v>
      </c>
      <c r="B42" s="20">
        <v>0.48566666667000002</v>
      </c>
      <c r="C42" s="9">
        <v>12.94757147</v>
      </c>
      <c r="D42" s="9">
        <f t="shared" si="0"/>
        <v>83.012932372509695</v>
      </c>
    </row>
    <row r="43" spans="1:4" x14ac:dyDescent="0.25">
      <c r="A43" s="2" t="s">
        <v>257</v>
      </c>
      <c r="B43" s="20">
        <v>0.49933333333000002</v>
      </c>
      <c r="C43" s="9">
        <v>12.65865513</v>
      </c>
      <c r="D43" s="9">
        <f t="shared" si="0"/>
        <v>78.939204383795357</v>
      </c>
    </row>
    <row r="44" spans="1:4" x14ac:dyDescent="0.25">
      <c r="A44" s="2" t="s">
        <v>258</v>
      </c>
      <c r="B44" s="20">
        <v>0.51466666667000005</v>
      </c>
      <c r="C44" s="9">
        <v>12.59843491</v>
      </c>
      <c r="D44" s="9">
        <f t="shared" si="0"/>
        <v>76.223044364301842</v>
      </c>
    </row>
    <row r="45" spans="1:4" x14ac:dyDescent="0.25">
      <c r="A45" s="2" t="s">
        <v>19</v>
      </c>
      <c r="B45" s="20">
        <v>0.52566666666999995</v>
      </c>
      <c r="C45" s="9">
        <v>13.024515604999999</v>
      </c>
      <c r="D45" s="9">
        <f t="shared" si="0"/>
        <v>77.151944654065204</v>
      </c>
    </row>
    <row r="46" spans="1:4" x14ac:dyDescent="0.25">
      <c r="A46" s="2" t="s">
        <v>20</v>
      </c>
      <c r="B46" s="20">
        <v>0.53200000000000003</v>
      </c>
      <c r="C46" s="9">
        <v>13.582592479000001</v>
      </c>
      <c r="D46" s="9">
        <f t="shared" si="0"/>
        <v>79.499935027141817</v>
      </c>
    </row>
    <row r="47" spans="1:4" x14ac:dyDescent="0.25">
      <c r="A47" s="2" t="s">
        <v>21</v>
      </c>
      <c r="B47" s="20">
        <v>0.54266666666999996</v>
      </c>
      <c r="C47" s="9">
        <v>14.109122048</v>
      </c>
      <c r="D47" s="9">
        <f t="shared" si="0"/>
        <v>80.958523638549636</v>
      </c>
    </row>
    <row r="48" spans="1:4" x14ac:dyDescent="0.25">
      <c r="A48" s="2" t="s">
        <v>22</v>
      </c>
      <c r="B48" s="20">
        <v>0.55266666666999997</v>
      </c>
      <c r="C48" s="9">
        <v>14.837788635000001</v>
      </c>
      <c r="D48" s="9">
        <f t="shared" si="0"/>
        <v>83.599108103332682</v>
      </c>
    </row>
    <row r="49" spans="1:4" x14ac:dyDescent="0.25">
      <c r="A49" s="11" t="s">
        <v>23</v>
      </c>
      <c r="B49" s="20">
        <v>0.55900000000000005</v>
      </c>
      <c r="C49" s="9">
        <v>13.352714812</v>
      </c>
      <c r="D49" s="9">
        <f t="shared" si="0"/>
        <v>74.379542181285927</v>
      </c>
    </row>
    <row r="50" spans="1:4" x14ac:dyDescent="0.25">
      <c r="A50" s="11" t="s">
        <v>24</v>
      </c>
      <c r="B50" s="20">
        <v>0.56399999999999995</v>
      </c>
      <c r="C50" s="9">
        <v>13.429560935</v>
      </c>
      <c r="D50" s="9">
        <f t="shared" si="0"/>
        <v>74.144415431908982</v>
      </c>
    </row>
    <row r="51" spans="1:4" x14ac:dyDescent="0.25">
      <c r="A51" s="11" t="s">
        <v>25</v>
      </c>
      <c r="B51" s="20">
        <v>0.57299999999999995</v>
      </c>
      <c r="C51" s="9">
        <v>13.51943749</v>
      </c>
      <c r="D51" s="9">
        <f t="shared" si="0"/>
        <v>73.468256816948767</v>
      </c>
    </row>
    <row r="52" spans="1:4" x14ac:dyDescent="0.25">
      <c r="A52" s="11" t="s">
        <v>26</v>
      </c>
      <c r="B52" s="20">
        <v>0.58133333333000003</v>
      </c>
      <c r="C52" s="9">
        <v>13.594780811</v>
      </c>
      <c r="D52" s="9">
        <f t="shared" si="0"/>
        <v>72.818666115212835</v>
      </c>
    </row>
    <row r="53" spans="1:4" x14ac:dyDescent="0.25">
      <c r="A53" s="11" t="s">
        <v>27</v>
      </c>
      <c r="B53" s="20">
        <v>0.59199999999999997</v>
      </c>
      <c r="C53" s="9">
        <v>14.384747919</v>
      </c>
      <c r="D53" s="9">
        <f t="shared" si="0"/>
        <v>75.661732974843389</v>
      </c>
    </row>
    <row r="54" spans="1:4" x14ac:dyDescent="0.25">
      <c r="A54" s="11" t="s">
        <v>28</v>
      </c>
      <c r="B54" s="20">
        <v>0.60233333333000005</v>
      </c>
      <c r="C54" s="9">
        <v>14.538393927</v>
      </c>
      <c r="D54" s="9">
        <f t="shared" si="0"/>
        <v>75.158009505796059</v>
      </c>
    </row>
    <row r="55" spans="1:4" x14ac:dyDescent="0.25">
      <c r="A55" s="11" t="s">
        <v>29</v>
      </c>
      <c r="B55" s="20">
        <v>0.61066666667000002</v>
      </c>
      <c r="C55" s="9">
        <v>14.537092471999999</v>
      </c>
      <c r="D55" s="9">
        <f t="shared" si="0"/>
        <v>74.12574542750356</v>
      </c>
    </row>
    <row r="56" spans="1:4" x14ac:dyDescent="0.25">
      <c r="A56" s="11" t="s">
        <v>30</v>
      </c>
      <c r="B56" s="20">
        <v>0.61966666667000003</v>
      </c>
      <c r="C56" s="9">
        <v>14.642956174</v>
      </c>
      <c r="D56" s="9">
        <f t="shared" si="0"/>
        <v>73.581114708087455</v>
      </c>
    </row>
    <row r="57" spans="1:4" x14ac:dyDescent="0.25">
      <c r="A57" s="11" t="s">
        <v>31</v>
      </c>
      <c r="B57" s="20">
        <v>0.63033333332999997</v>
      </c>
      <c r="C57" s="9">
        <v>14.504710196</v>
      </c>
      <c r="D57" s="9">
        <f t="shared" si="0"/>
        <v>71.653022916093136</v>
      </c>
    </row>
    <row r="58" spans="1:4" x14ac:dyDescent="0.25">
      <c r="A58" s="11" t="s">
        <v>32</v>
      </c>
      <c r="B58" s="20">
        <v>0.64466666667000005</v>
      </c>
      <c r="C58" s="9">
        <v>14.486095718</v>
      </c>
      <c r="D58" s="9">
        <f t="shared" si="0"/>
        <v>69.969999502462784</v>
      </c>
    </row>
    <row r="59" spans="1:4" x14ac:dyDescent="0.25">
      <c r="A59" s="11" t="s">
        <v>33</v>
      </c>
      <c r="B59" s="20">
        <v>0.65966666666999996</v>
      </c>
      <c r="C59" s="9">
        <v>14.493979951</v>
      </c>
      <c r="D59" s="9">
        <f t="shared" si="0"/>
        <v>68.41618477181504</v>
      </c>
    </row>
    <row r="60" spans="1:4" x14ac:dyDescent="0.25">
      <c r="A60" s="11" t="s">
        <v>34</v>
      </c>
      <c r="B60" s="20">
        <v>0.67500000000000004</v>
      </c>
      <c r="C60" s="9">
        <v>14.773566659</v>
      </c>
      <c r="D60" s="9">
        <f t="shared" si="0"/>
        <v>68.151798090657664</v>
      </c>
    </row>
    <row r="61" spans="1:4" x14ac:dyDescent="0.25">
      <c r="A61" s="11" t="s">
        <v>35</v>
      </c>
      <c r="B61" s="20">
        <v>0.69199999999999995</v>
      </c>
      <c r="C61" s="9">
        <v>15.913621966999999</v>
      </c>
      <c r="D61" s="9">
        <f t="shared" si="0"/>
        <v>71.607527415080071</v>
      </c>
    </row>
    <row r="62" spans="1:4" x14ac:dyDescent="0.25">
      <c r="A62" s="11" t="s">
        <v>36</v>
      </c>
      <c r="B62" s="20">
        <v>0.71399999999999997</v>
      </c>
      <c r="C62" s="9">
        <v>19.244762049999999</v>
      </c>
      <c r="D62" s="9">
        <f t="shared" si="0"/>
        <v>83.928617482806445</v>
      </c>
    </row>
    <row r="63" spans="1:4" x14ac:dyDescent="0.25">
      <c r="A63" s="11" t="s">
        <v>37</v>
      </c>
      <c r="B63" s="20">
        <v>0.73699999999999999</v>
      </c>
      <c r="C63" s="9">
        <v>24.026100183</v>
      </c>
      <c r="D63" s="9">
        <f t="shared" si="0"/>
        <v>101.51063187168521</v>
      </c>
    </row>
    <row r="64" spans="1:4" x14ac:dyDescent="0.25">
      <c r="A64" s="11" t="s">
        <v>38</v>
      </c>
      <c r="B64" s="20">
        <v>0.76033333332999997</v>
      </c>
      <c r="C64" s="9">
        <v>26.929249971000001</v>
      </c>
      <c r="D64" s="9">
        <f t="shared" si="0"/>
        <v>110.28487682560244</v>
      </c>
    </row>
    <row r="65" spans="1:4" x14ac:dyDescent="0.25">
      <c r="A65" s="11" t="s">
        <v>39</v>
      </c>
      <c r="B65" s="20">
        <v>0.79033333333</v>
      </c>
      <c r="C65" s="9">
        <v>32.127674781000003</v>
      </c>
      <c r="D65" s="9">
        <f t="shared" si="0"/>
        <v>126.57989497653968</v>
      </c>
    </row>
    <row r="66" spans="1:4" x14ac:dyDescent="0.25">
      <c r="A66" s="11" t="s">
        <v>40</v>
      </c>
      <c r="B66" s="20">
        <v>0.81699999999999995</v>
      </c>
      <c r="C66" s="9">
        <v>34.103416156999998</v>
      </c>
      <c r="D66" s="9">
        <f t="shared" si="0"/>
        <v>129.9785127939391</v>
      </c>
    </row>
    <row r="67" spans="1:4" x14ac:dyDescent="0.25">
      <c r="A67" s="11" t="s">
        <v>41</v>
      </c>
      <c r="B67" s="20">
        <v>0.83233333333000004</v>
      </c>
      <c r="C67" s="9">
        <v>34.470002162</v>
      </c>
      <c r="D67" s="9">
        <f t="shared" si="0"/>
        <v>128.95546694338398</v>
      </c>
    </row>
    <row r="68" spans="1:4" x14ac:dyDescent="0.25">
      <c r="A68" s="11" t="s">
        <v>42</v>
      </c>
      <c r="B68" s="20">
        <v>0.85566666667000002</v>
      </c>
      <c r="C68" s="9">
        <v>35.127800526999998</v>
      </c>
      <c r="D68" s="9">
        <f t="shared" si="0"/>
        <v>127.83273457113221</v>
      </c>
    </row>
    <row r="69" spans="1:4" x14ac:dyDescent="0.25">
      <c r="A69" s="11" t="s">
        <v>43</v>
      </c>
      <c r="B69" s="20">
        <v>0.87933333332999997</v>
      </c>
      <c r="C69" s="9">
        <v>38.720920339999999</v>
      </c>
      <c r="D69" s="9">
        <f t="shared" si="0"/>
        <v>137.11591627173763</v>
      </c>
    </row>
    <row r="70" spans="1:4" x14ac:dyDescent="0.25">
      <c r="A70" s="11" t="s">
        <v>44</v>
      </c>
      <c r="B70" s="20">
        <v>0.89766666666999995</v>
      </c>
      <c r="C70" s="9">
        <v>37.771952669000001</v>
      </c>
      <c r="D70" s="9">
        <f t="shared" si="0"/>
        <v>131.0237645866226</v>
      </c>
    </row>
    <row r="71" spans="1:4" x14ac:dyDescent="0.25">
      <c r="A71" s="11" t="s">
        <v>45</v>
      </c>
      <c r="B71" s="20">
        <v>0.92266666666999997</v>
      </c>
      <c r="C71" s="9">
        <v>35.932543031000002</v>
      </c>
      <c r="D71" s="9">
        <f t="shared" si="0"/>
        <v>121.26594587544008</v>
      </c>
    </row>
    <row r="72" spans="1:4" x14ac:dyDescent="0.25">
      <c r="A72" s="11" t="s">
        <v>46</v>
      </c>
      <c r="B72" s="20">
        <v>0.93766666666999998</v>
      </c>
      <c r="C72" s="9">
        <v>35.846812133999997</v>
      </c>
      <c r="D72" s="9">
        <f t="shared" si="0"/>
        <v>119.04133747709479</v>
      </c>
    </row>
    <row r="73" spans="1:4" x14ac:dyDescent="0.25">
      <c r="A73" s="11" t="s">
        <v>47</v>
      </c>
      <c r="B73" s="20">
        <v>0.94599999999999995</v>
      </c>
      <c r="C73" s="9">
        <v>35.077678802999998</v>
      </c>
      <c r="D73" s="9">
        <f t="shared" ref="D73:D104" si="1">C73*$B$249/B73</f>
        <v>115.46103493997707</v>
      </c>
    </row>
    <row r="74" spans="1:4" x14ac:dyDescent="0.25">
      <c r="A74" s="11" t="s">
        <v>48</v>
      </c>
      <c r="B74" s="20">
        <v>0.95966666667</v>
      </c>
      <c r="C74" s="9">
        <v>33.186329563999998</v>
      </c>
      <c r="D74" s="9">
        <f t="shared" si="1"/>
        <v>107.67987603739691</v>
      </c>
    </row>
    <row r="75" spans="1:4" x14ac:dyDescent="0.25">
      <c r="A75" s="11" t="s">
        <v>49</v>
      </c>
      <c r="B75" s="20">
        <v>0.97633333333000005</v>
      </c>
      <c r="C75" s="9">
        <v>33.155041365000002</v>
      </c>
      <c r="D75" s="9">
        <f t="shared" si="1"/>
        <v>105.7419201613301</v>
      </c>
    </row>
    <row r="76" spans="1:4" x14ac:dyDescent="0.25">
      <c r="A76" s="11" t="s">
        <v>50</v>
      </c>
      <c r="B76" s="20">
        <v>0.97933333333000006</v>
      </c>
      <c r="C76" s="9">
        <v>33.08711855</v>
      </c>
      <c r="D76" s="9">
        <f t="shared" si="1"/>
        <v>105.20203629435854</v>
      </c>
    </row>
    <row r="77" spans="1:4" x14ac:dyDescent="0.25">
      <c r="A77" s="11" t="s">
        <v>51</v>
      </c>
      <c r="B77" s="20">
        <v>0.98</v>
      </c>
      <c r="C77" s="9">
        <v>30.301096788999999</v>
      </c>
      <c r="D77" s="9">
        <f t="shared" si="1"/>
        <v>96.278210225584289</v>
      </c>
    </row>
    <row r="78" spans="1:4" x14ac:dyDescent="0.25">
      <c r="A78" s="11" t="s">
        <v>52</v>
      </c>
      <c r="B78" s="20">
        <v>0.99133333332999996</v>
      </c>
      <c r="C78" s="9">
        <v>28.596928039000002</v>
      </c>
      <c r="D78" s="9">
        <f t="shared" si="1"/>
        <v>89.824624093019878</v>
      </c>
    </row>
    <row r="79" spans="1:4" x14ac:dyDescent="0.25">
      <c r="A79" s="11" t="s">
        <v>53</v>
      </c>
      <c r="B79" s="20">
        <v>1.0009999999999999</v>
      </c>
      <c r="C79" s="9">
        <v>29.277370873999999</v>
      </c>
      <c r="D79" s="9">
        <f t="shared" si="1"/>
        <v>91.073857555257419</v>
      </c>
    </row>
    <row r="80" spans="1:4" x14ac:dyDescent="0.25">
      <c r="A80" s="11" t="s">
        <v>54</v>
      </c>
      <c r="B80" s="20">
        <v>1.0109999999999999</v>
      </c>
      <c r="C80" s="9">
        <v>29.361518290999999</v>
      </c>
      <c r="D80" s="9">
        <f t="shared" si="1"/>
        <v>90.432198485830142</v>
      </c>
    </row>
    <row r="81" spans="1:4" x14ac:dyDescent="0.25">
      <c r="A81" s="11" t="s">
        <v>55</v>
      </c>
      <c r="B81" s="20">
        <v>1.0253333333000001</v>
      </c>
      <c r="C81" s="9">
        <v>28.888234530999998</v>
      </c>
      <c r="D81" s="9">
        <f t="shared" si="1"/>
        <v>87.730713259423212</v>
      </c>
    </row>
    <row r="82" spans="1:4" x14ac:dyDescent="0.25">
      <c r="A82" s="11" t="s">
        <v>56</v>
      </c>
      <c r="B82" s="20">
        <v>1.0349999999999999</v>
      </c>
      <c r="C82" s="9">
        <v>29.190927175999999</v>
      </c>
      <c r="D82" s="9">
        <f t="shared" si="1"/>
        <v>87.821990255079356</v>
      </c>
    </row>
    <row r="83" spans="1:4" x14ac:dyDescent="0.25">
      <c r="A83" s="11" t="s">
        <v>57</v>
      </c>
      <c r="B83" s="20">
        <v>1.044</v>
      </c>
      <c r="C83" s="9">
        <v>28.879266493999999</v>
      </c>
      <c r="D83" s="9">
        <f t="shared" si="1"/>
        <v>86.135344504416651</v>
      </c>
    </row>
    <row r="84" spans="1:4" x14ac:dyDescent="0.25">
      <c r="A84" s="11" t="s">
        <v>58</v>
      </c>
      <c r="B84" s="20">
        <v>1.0529999999999999</v>
      </c>
      <c r="C84" s="9">
        <v>28.542271559</v>
      </c>
      <c r="D84" s="9">
        <f t="shared" si="1"/>
        <v>84.402614152127569</v>
      </c>
    </row>
    <row r="85" spans="1:4" x14ac:dyDescent="0.25">
      <c r="A85" s="11" t="s">
        <v>59</v>
      </c>
      <c r="B85" s="20">
        <v>1.0626666667</v>
      </c>
      <c r="C85" s="9">
        <v>27.256454618999999</v>
      </c>
      <c r="D85" s="9">
        <f t="shared" si="1"/>
        <v>79.867123233073627</v>
      </c>
    </row>
    <row r="86" spans="1:4" x14ac:dyDescent="0.25">
      <c r="A86" s="11" t="s">
        <v>60</v>
      </c>
      <c r="B86" s="20">
        <v>1.0723333333</v>
      </c>
      <c r="C86" s="9">
        <v>27.490118548000002</v>
      </c>
      <c r="D86" s="9">
        <f t="shared" si="1"/>
        <v>79.8256643907594</v>
      </c>
    </row>
    <row r="87" spans="1:4" x14ac:dyDescent="0.25">
      <c r="A87" s="11" t="s">
        <v>61</v>
      </c>
      <c r="B87" s="20">
        <v>1.079</v>
      </c>
      <c r="C87" s="9">
        <v>26.579805106999999</v>
      </c>
      <c r="D87" s="9">
        <f t="shared" si="1"/>
        <v>76.705425407933689</v>
      </c>
    </row>
    <row r="88" spans="1:4" x14ac:dyDescent="0.25">
      <c r="A88" s="11" t="s">
        <v>62</v>
      </c>
      <c r="B88" s="20">
        <v>1.0900000000000001</v>
      </c>
      <c r="C88" s="9">
        <v>26.707332783999998</v>
      </c>
      <c r="D88" s="9">
        <f t="shared" si="1"/>
        <v>76.295646134678364</v>
      </c>
    </row>
    <row r="89" spans="1:4" x14ac:dyDescent="0.25">
      <c r="A89" s="11" t="s">
        <v>63</v>
      </c>
      <c r="B89" s="20">
        <v>1.0956666666999999</v>
      </c>
      <c r="C89" s="9">
        <v>19.477832635999999</v>
      </c>
      <c r="D89" s="9">
        <f t="shared" si="1"/>
        <v>55.355135195107877</v>
      </c>
    </row>
    <row r="90" spans="1:4" x14ac:dyDescent="0.25">
      <c r="A90" s="11" t="s">
        <v>64</v>
      </c>
      <c r="B90" s="20">
        <v>1.0903333333</v>
      </c>
      <c r="C90" s="9">
        <v>12.834752808999999</v>
      </c>
      <c r="D90" s="9">
        <f t="shared" si="1"/>
        <v>36.654217684794062</v>
      </c>
    </row>
    <row r="91" spans="1:4" x14ac:dyDescent="0.25">
      <c r="A91" s="11" t="s">
        <v>65</v>
      </c>
      <c r="B91" s="20">
        <v>1.097</v>
      </c>
      <c r="C91" s="9">
        <v>11.880283272</v>
      </c>
      <c r="D91" s="9">
        <f t="shared" si="1"/>
        <v>33.722200312261975</v>
      </c>
    </row>
    <row r="92" spans="1:4" x14ac:dyDescent="0.25">
      <c r="A92" s="11" t="s">
        <v>66</v>
      </c>
      <c r="B92" s="20">
        <v>1.1046666667</v>
      </c>
      <c r="C92" s="9">
        <v>13.469154788999999</v>
      </c>
      <c r="D92" s="9">
        <f t="shared" si="1"/>
        <v>37.966873026821098</v>
      </c>
    </row>
    <row r="93" spans="1:4" x14ac:dyDescent="0.25">
      <c r="A93" s="11" t="s">
        <v>67</v>
      </c>
      <c r="B93" s="20">
        <v>1.1180000000000001</v>
      </c>
      <c r="C93" s="9">
        <v>16.866851237999999</v>
      </c>
      <c r="D93" s="9">
        <f t="shared" si="1"/>
        <v>46.977288543406935</v>
      </c>
    </row>
    <row r="94" spans="1:4" x14ac:dyDescent="0.25">
      <c r="A94" s="11" t="s">
        <v>68</v>
      </c>
      <c r="B94" s="20">
        <v>1.1306666667</v>
      </c>
      <c r="C94" s="9">
        <v>18.308442803999998</v>
      </c>
      <c r="D94" s="9">
        <f t="shared" si="1"/>
        <v>50.421127628557286</v>
      </c>
    </row>
    <row r="95" spans="1:4" x14ac:dyDescent="0.25">
      <c r="A95" s="11" t="s">
        <v>69</v>
      </c>
      <c r="B95" s="20">
        <v>1.1426666667000001</v>
      </c>
      <c r="C95" s="9">
        <v>19.063685935999999</v>
      </c>
      <c r="D95" s="9">
        <f t="shared" si="1"/>
        <v>51.949700897151835</v>
      </c>
    </row>
    <row r="96" spans="1:4" x14ac:dyDescent="0.25">
      <c r="A96" s="11" t="s">
        <v>70</v>
      </c>
      <c r="B96" s="20">
        <v>1.1533333333</v>
      </c>
      <c r="C96" s="9">
        <v>17.986016751000001</v>
      </c>
      <c r="D96" s="9">
        <f t="shared" si="1"/>
        <v>48.559687679900726</v>
      </c>
    </row>
    <row r="97" spans="1:4" x14ac:dyDescent="0.25">
      <c r="A97" s="11" t="s">
        <v>71</v>
      </c>
      <c r="B97" s="20">
        <v>1.1623333333000001</v>
      </c>
      <c r="C97" s="9">
        <v>15.192126931000001</v>
      </c>
      <c r="D97" s="9">
        <f t="shared" si="1"/>
        <v>40.698989178956651</v>
      </c>
    </row>
    <row r="98" spans="1:4" x14ac:dyDescent="0.25">
      <c r="A98" s="11" t="s">
        <v>72</v>
      </c>
      <c r="B98" s="20">
        <v>1.1756666667</v>
      </c>
      <c r="C98" s="9">
        <v>15.686863566</v>
      </c>
      <c r="D98" s="9">
        <f t="shared" si="1"/>
        <v>41.547763394540048</v>
      </c>
    </row>
    <row r="99" spans="1:4" x14ac:dyDescent="0.25">
      <c r="A99" s="11" t="s">
        <v>73</v>
      </c>
      <c r="B99" s="20">
        <v>1.19</v>
      </c>
      <c r="C99" s="9">
        <v>14.322856016999999</v>
      </c>
      <c r="D99" s="9">
        <f t="shared" si="1"/>
        <v>37.47817200718589</v>
      </c>
    </row>
    <row r="100" spans="1:4" x14ac:dyDescent="0.25">
      <c r="A100" s="11" t="s">
        <v>74</v>
      </c>
      <c r="B100" s="20">
        <v>1.2030000000000001</v>
      </c>
      <c r="C100" s="9">
        <v>13.282751711</v>
      </c>
      <c r="D100" s="9">
        <f t="shared" si="1"/>
        <v>34.380972948273815</v>
      </c>
    </row>
    <row r="101" spans="1:4" x14ac:dyDescent="0.25">
      <c r="A101" s="11" t="s">
        <v>75</v>
      </c>
      <c r="B101" s="20">
        <v>1.2166666666999999</v>
      </c>
      <c r="C101" s="9">
        <v>16.777307107999999</v>
      </c>
      <c r="D101" s="9">
        <f t="shared" si="1"/>
        <v>42.93845166124521</v>
      </c>
    </row>
    <row r="102" spans="1:4" x14ac:dyDescent="0.25">
      <c r="A102" s="11" t="s">
        <v>76</v>
      </c>
      <c r="B102" s="20">
        <v>1.2363333332999999</v>
      </c>
      <c r="C102" s="9">
        <v>18.965834148999999</v>
      </c>
      <c r="D102" s="9">
        <f t="shared" si="1"/>
        <v>47.76745522629642</v>
      </c>
    </row>
    <row r="103" spans="1:4" x14ac:dyDescent="0.25">
      <c r="A103" s="11" t="s">
        <v>77</v>
      </c>
      <c r="B103" s="20">
        <v>1.246</v>
      </c>
      <c r="C103" s="9">
        <v>17.607800889</v>
      </c>
      <c r="D103" s="9">
        <f t="shared" si="1"/>
        <v>44.003053201444786</v>
      </c>
    </row>
    <row r="104" spans="1:4" x14ac:dyDescent="0.25">
      <c r="A104" s="11" t="s">
        <v>78</v>
      </c>
      <c r="B104" s="20">
        <v>1.2586666666999999</v>
      </c>
      <c r="C104" s="9">
        <v>18.834051189</v>
      </c>
      <c r="D104" s="9">
        <f t="shared" si="1"/>
        <v>46.593866485644504</v>
      </c>
    </row>
    <row r="105" spans="1:4" x14ac:dyDescent="0.25">
      <c r="A105" s="11" t="s">
        <v>79</v>
      </c>
      <c r="B105" s="20">
        <v>1.2803333333</v>
      </c>
      <c r="C105" s="9">
        <v>19.745981473000001</v>
      </c>
      <c r="D105" s="9">
        <f t="shared" ref="D105:D136" si="2">C105*$B$249/B105</f>
        <v>48.023234548993386</v>
      </c>
    </row>
    <row r="106" spans="1:4" x14ac:dyDescent="0.25">
      <c r="A106" s="11" t="s">
        <v>80</v>
      </c>
      <c r="B106" s="20">
        <v>1.2929999999999999</v>
      </c>
      <c r="C106" s="9">
        <v>15.937427387</v>
      </c>
      <c r="D106" s="9">
        <f t="shared" si="2"/>
        <v>38.380924319432737</v>
      </c>
    </row>
    <row r="107" spans="1:4" x14ac:dyDescent="0.25">
      <c r="A107" s="11" t="s">
        <v>81</v>
      </c>
      <c r="B107" s="20">
        <v>1.3153333332999999</v>
      </c>
      <c r="C107" s="9">
        <v>23.085735657000001</v>
      </c>
      <c r="D107" s="9">
        <f t="shared" si="2"/>
        <v>54.651693951144438</v>
      </c>
    </row>
    <row r="108" spans="1:4" x14ac:dyDescent="0.25">
      <c r="A108" s="11" t="s">
        <v>82</v>
      </c>
      <c r="B108" s="20">
        <v>1.3376666666999999</v>
      </c>
      <c r="C108" s="9">
        <v>29.693996114000001</v>
      </c>
      <c r="D108" s="9">
        <f t="shared" si="2"/>
        <v>69.122028966854657</v>
      </c>
    </row>
    <row r="109" spans="1:4" x14ac:dyDescent="0.25">
      <c r="A109" s="11" t="s">
        <v>83</v>
      </c>
      <c r="B109" s="20">
        <v>1.3476666666999999</v>
      </c>
      <c r="C109" s="9">
        <v>19.450286092999999</v>
      </c>
      <c r="D109" s="9">
        <f t="shared" si="2"/>
        <v>44.940638915546423</v>
      </c>
    </row>
    <row r="110" spans="1:4" x14ac:dyDescent="0.25">
      <c r="A110" s="11" t="s">
        <v>84</v>
      </c>
      <c r="B110" s="20">
        <v>1.3556666666999999</v>
      </c>
      <c r="C110" s="9">
        <v>18.146832230000001</v>
      </c>
      <c r="D110" s="9">
        <f t="shared" si="2"/>
        <v>41.681529000992057</v>
      </c>
    </row>
    <row r="111" spans="1:4" x14ac:dyDescent="0.25">
      <c r="A111" s="11" t="s">
        <v>85</v>
      </c>
      <c r="B111" s="20">
        <v>1.3660000000000001</v>
      </c>
      <c r="C111" s="9">
        <v>18.614335636</v>
      </c>
      <c r="D111" s="9">
        <f t="shared" si="2"/>
        <v>42.431909531083228</v>
      </c>
    </row>
    <row r="112" spans="1:4" x14ac:dyDescent="0.25">
      <c r="A112" s="11" t="s">
        <v>86</v>
      </c>
      <c r="B112" s="20">
        <v>1.3773333333</v>
      </c>
      <c r="C112" s="9">
        <v>18.796819836000001</v>
      </c>
      <c r="D112" s="9">
        <f t="shared" si="2"/>
        <v>42.495315313843719</v>
      </c>
    </row>
    <row r="113" spans="1:4" x14ac:dyDescent="0.25">
      <c r="A113" s="11" t="s">
        <v>87</v>
      </c>
      <c r="B113" s="20">
        <v>1.3866666667000001</v>
      </c>
      <c r="C113" s="9">
        <v>16.155946175</v>
      </c>
      <c r="D113" s="9">
        <f t="shared" si="2"/>
        <v>36.279062605217305</v>
      </c>
    </row>
    <row r="114" spans="1:4" x14ac:dyDescent="0.25">
      <c r="A114" s="11" t="s">
        <v>88</v>
      </c>
      <c r="B114" s="20">
        <v>1.3973333333</v>
      </c>
      <c r="C114" s="9">
        <v>18.661184422000002</v>
      </c>
      <c r="D114" s="9">
        <f t="shared" si="2"/>
        <v>41.584829096313662</v>
      </c>
    </row>
    <row r="115" spans="1:4" x14ac:dyDescent="0.25">
      <c r="A115" s="11" t="s">
        <v>89</v>
      </c>
      <c r="B115" s="20">
        <v>1.4079999999999999</v>
      </c>
      <c r="C115" s="9">
        <v>19.426844710000001</v>
      </c>
      <c r="D115" s="9">
        <f t="shared" si="2"/>
        <v>42.963074165062196</v>
      </c>
    </row>
    <row r="116" spans="1:4" x14ac:dyDescent="0.25">
      <c r="A116" s="11" t="s">
        <v>90</v>
      </c>
      <c r="B116" s="20">
        <v>1.4203333332999999</v>
      </c>
      <c r="C116" s="9">
        <v>18.272901335</v>
      </c>
      <c r="D116" s="9">
        <f t="shared" si="2"/>
        <v>40.060186343139925</v>
      </c>
    </row>
    <row r="117" spans="1:4" x14ac:dyDescent="0.25">
      <c r="A117" s="11" t="s">
        <v>91</v>
      </c>
      <c r="B117" s="20">
        <v>1.4306666667000001</v>
      </c>
      <c r="C117" s="9">
        <v>17.345451849</v>
      </c>
      <c r="D117" s="9">
        <f t="shared" si="2"/>
        <v>37.752254708125129</v>
      </c>
    </row>
    <row r="118" spans="1:4" x14ac:dyDescent="0.25">
      <c r="A118" s="11" t="s">
        <v>92</v>
      </c>
      <c r="B118" s="20">
        <v>1.4410000000000001</v>
      </c>
      <c r="C118" s="9">
        <v>17.672368208000002</v>
      </c>
      <c r="D118" s="9">
        <f t="shared" si="2"/>
        <v>38.1879641438764</v>
      </c>
    </row>
    <row r="119" spans="1:4" x14ac:dyDescent="0.25">
      <c r="A119" s="11" t="s">
        <v>93</v>
      </c>
      <c r="B119" s="20">
        <v>1.4476666667</v>
      </c>
      <c r="C119" s="9">
        <v>15.601326465</v>
      </c>
      <c r="D119" s="9">
        <f t="shared" si="2"/>
        <v>33.557429422070797</v>
      </c>
    </row>
    <row r="120" spans="1:4" x14ac:dyDescent="0.25">
      <c r="A120" s="11" t="s">
        <v>94</v>
      </c>
      <c r="B120" s="20">
        <v>1.4596666667</v>
      </c>
      <c r="C120" s="9">
        <v>14.092182586</v>
      </c>
      <c r="D120" s="9">
        <f t="shared" si="2"/>
        <v>30.0621686141981</v>
      </c>
    </row>
    <row r="121" spans="1:4" x14ac:dyDescent="0.25">
      <c r="A121" s="11" t="s">
        <v>95</v>
      </c>
      <c r="B121" s="20">
        <v>1.4670000000000001</v>
      </c>
      <c r="C121" s="9">
        <v>13.009649579</v>
      </c>
      <c r="D121" s="9">
        <f t="shared" si="2"/>
        <v>27.614120795143176</v>
      </c>
    </row>
    <row r="122" spans="1:4" x14ac:dyDescent="0.25">
      <c r="A122" s="11" t="s">
        <v>96</v>
      </c>
      <c r="B122" s="20">
        <v>1.4753333333</v>
      </c>
      <c r="C122" s="9">
        <v>15.797116303999999</v>
      </c>
      <c r="D122" s="9">
        <f t="shared" si="2"/>
        <v>33.341366546335415</v>
      </c>
    </row>
    <row r="123" spans="1:4" x14ac:dyDescent="0.25">
      <c r="A123" s="11" t="s">
        <v>97</v>
      </c>
      <c r="B123" s="20">
        <v>1.4890000000000001</v>
      </c>
      <c r="C123" s="9">
        <v>16.704784961000001</v>
      </c>
      <c r="D123" s="9">
        <f t="shared" si="2"/>
        <v>34.933486087186303</v>
      </c>
    </row>
    <row r="124" spans="1:4" x14ac:dyDescent="0.25">
      <c r="A124" s="11" t="s">
        <v>98</v>
      </c>
      <c r="B124" s="20">
        <v>1.4976666667</v>
      </c>
      <c r="C124" s="9">
        <v>16.164525796</v>
      </c>
      <c r="D124" s="9">
        <f t="shared" si="2"/>
        <v>33.608067446289688</v>
      </c>
    </row>
    <row r="125" spans="1:4" x14ac:dyDescent="0.25">
      <c r="A125" s="11" t="s">
        <v>99</v>
      </c>
      <c r="B125" s="20">
        <v>1.5086666666999999</v>
      </c>
      <c r="C125" s="9">
        <v>16.997386593000002</v>
      </c>
      <c r="D125" s="9">
        <f t="shared" si="2"/>
        <v>35.082020069397714</v>
      </c>
    </row>
    <row r="126" spans="1:4" x14ac:dyDescent="0.25">
      <c r="A126" s="11" t="s">
        <v>100</v>
      </c>
      <c r="B126" s="20">
        <v>1.5209999999999999</v>
      </c>
      <c r="C126" s="9">
        <v>18.205092413999999</v>
      </c>
      <c r="D126" s="9">
        <f t="shared" si="2"/>
        <v>37.270001408310392</v>
      </c>
    </row>
    <row r="127" spans="1:4" x14ac:dyDescent="0.25">
      <c r="A127" s="11" t="s">
        <v>101</v>
      </c>
      <c r="B127" s="20">
        <v>1.5286666667</v>
      </c>
      <c r="C127" s="9">
        <v>16.585850179000001</v>
      </c>
      <c r="D127" s="9">
        <f t="shared" si="2"/>
        <v>33.784747520835474</v>
      </c>
    </row>
    <row r="128" spans="1:4" x14ac:dyDescent="0.25">
      <c r="A128" s="11" t="s">
        <v>102</v>
      </c>
      <c r="B128" s="20">
        <v>1.5369999999999999</v>
      </c>
      <c r="C128" s="9">
        <v>16.772395676999999</v>
      </c>
      <c r="D128" s="9">
        <f t="shared" si="2"/>
        <v>33.979498676178899</v>
      </c>
    </row>
    <row r="129" spans="1:4" x14ac:dyDescent="0.25">
      <c r="A129" s="11" t="s">
        <v>103</v>
      </c>
      <c r="B129" s="20">
        <v>1.5506666667</v>
      </c>
      <c r="C129" s="9">
        <v>18.409872046</v>
      </c>
      <c r="D129" s="9">
        <f t="shared" si="2"/>
        <v>36.968178631338901</v>
      </c>
    </row>
    <row r="130" spans="1:4" x14ac:dyDescent="0.25">
      <c r="A130" s="11" t="s">
        <v>104</v>
      </c>
      <c r="B130" s="20">
        <v>1.5640000000000001</v>
      </c>
      <c r="C130" s="9">
        <v>20.226256256999999</v>
      </c>
      <c r="D130" s="9">
        <f t="shared" si="2"/>
        <v>40.269338157462819</v>
      </c>
    </row>
    <row r="131" spans="1:4" x14ac:dyDescent="0.25">
      <c r="A131" s="11" t="s">
        <v>105</v>
      </c>
      <c r="B131" s="20">
        <v>1.573</v>
      </c>
      <c r="C131" s="9">
        <v>20.680479678000001</v>
      </c>
      <c r="D131" s="9">
        <f t="shared" si="2"/>
        <v>40.93809416314356</v>
      </c>
    </row>
    <row r="132" spans="1:4" x14ac:dyDescent="0.25">
      <c r="A132" s="11" t="s">
        <v>106</v>
      </c>
      <c r="B132" s="20">
        <v>1.5866666667</v>
      </c>
      <c r="C132" s="9">
        <v>23.041041135</v>
      </c>
      <c r="D132" s="9">
        <f t="shared" si="2"/>
        <v>45.218081950926418</v>
      </c>
    </row>
    <row r="133" spans="1:4" x14ac:dyDescent="0.25">
      <c r="A133" s="11" t="s">
        <v>107</v>
      </c>
      <c r="B133" s="20">
        <v>1.5963333333</v>
      </c>
      <c r="C133" s="9">
        <v>21.002378033999999</v>
      </c>
      <c r="D133" s="9">
        <f t="shared" si="2"/>
        <v>40.967609611136361</v>
      </c>
    </row>
    <row r="134" spans="1:4" x14ac:dyDescent="0.25">
      <c r="A134" s="11" t="s">
        <v>108</v>
      </c>
      <c r="B134" s="20">
        <v>1.6</v>
      </c>
      <c r="C134" s="9">
        <v>17.917867885</v>
      </c>
      <c r="D134" s="9">
        <f t="shared" si="2"/>
        <v>34.870813789723037</v>
      </c>
    </row>
    <row r="135" spans="1:4" x14ac:dyDescent="0.25">
      <c r="A135" s="11" t="s">
        <v>109</v>
      </c>
      <c r="B135" s="20">
        <v>1.6080000000000001</v>
      </c>
      <c r="C135" s="9">
        <v>17.770865468</v>
      </c>
      <c r="D135" s="9">
        <f t="shared" si="2"/>
        <v>34.412662092919931</v>
      </c>
    </row>
    <row r="136" spans="1:4" x14ac:dyDescent="0.25">
      <c r="A136" s="11" t="s">
        <v>110</v>
      </c>
      <c r="B136" s="20">
        <v>1.6166666667</v>
      </c>
      <c r="C136" s="9">
        <v>17.590243921999999</v>
      </c>
      <c r="D136" s="9">
        <f t="shared" si="2"/>
        <v>33.880289549675538</v>
      </c>
    </row>
    <row r="137" spans="1:4" x14ac:dyDescent="0.25">
      <c r="A137" s="11" t="s">
        <v>111</v>
      </c>
      <c r="B137" s="20">
        <v>1.62</v>
      </c>
      <c r="C137" s="9">
        <v>13.334003499</v>
      </c>
      <c r="D137" s="9">
        <f t="shared" ref="D137:D168" si="3">C137*$B$249/B137</f>
        <v>25.629567974884047</v>
      </c>
    </row>
    <row r="138" spans="1:4" x14ac:dyDescent="0.25">
      <c r="A138" s="11" t="s">
        <v>112</v>
      </c>
      <c r="B138" s="20">
        <v>1.6253333333</v>
      </c>
      <c r="C138" s="9">
        <v>12.348954818999999</v>
      </c>
      <c r="D138" s="9">
        <f t="shared" si="3"/>
        <v>23.658297833407072</v>
      </c>
    </row>
    <row r="139" spans="1:4" x14ac:dyDescent="0.25">
      <c r="A139" s="11" t="s">
        <v>113</v>
      </c>
      <c r="B139" s="20">
        <v>1.6336666666999999</v>
      </c>
      <c r="C139" s="9">
        <v>11.852316719999999</v>
      </c>
      <c r="D139" s="9">
        <f t="shared" si="3"/>
        <v>22.591004173873628</v>
      </c>
    </row>
    <row r="140" spans="1:4" x14ac:dyDescent="0.25">
      <c r="A140" s="11" t="s">
        <v>114</v>
      </c>
      <c r="B140" s="20">
        <v>1.6413333333</v>
      </c>
      <c r="C140" s="9">
        <v>10.848078783</v>
      </c>
      <c r="D140" s="9">
        <f t="shared" si="3"/>
        <v>20.58030356175524</v>
      </c>
    </row>
    <row r="141" spans="1:4" x14ac:dyDescent="0.25">
      <c r="A141" s="11" t="s">
        <v>115</v>
      </c>
      <c r="B141" s="20">
        <v>1.6473333333</v>
      </c>
      <c r="C141" s="9">
        <v>10.897660669</v>
      </c>
      <c r="D141" s="9">
        <f t="shared" si="3"/>
        <v>20.599066030515736</v>
      </c>
    </row>
    <row r="142" spans="1:4" x14ac:dyDescent="0.25">
      <c r="A142" s="11" t="s">
        <v>116</v>
      </c>
      <c r="B142" s="20">
        <v>1.6596666667</v>
      </c>
      <c r="C142" s="9">
        <v>15.432487755</v>
      </c>
      <c r="D142" s="9">
        <f t="shared" si="3"/>
        <v>28.954148989825093</v>
      </c>
    </row>
    <row r="143" spans="1:4" x14ac:dyDescent="0.25">
      <c r="A143" s="11" t="s">
        <v>117</v>
      </c>
      <c r="B143" s="20">
        <v>1.6719999999999999</v>
      </c>
      <c r="C143" s="9">
        <v>19.678383428</v>
      </c>
      <c r="D143" s="9">
        <f t="shared" si="3"/>
        <v>36.647882021477159</v>
      </c>
    </row>
    <row r="144" spans="1:4" x14ac:dyDescent="0.25">
      <c r="A144" s="11" t="s">
        <v>118</v>
      </c>
      <c r="B144" s="20">
        <v>1.6843333332999999</v>
      </c>
      <c r="C144" s="9">
        <v>23.009409563999998</v>
      </c>
      <c r="D144" s="9">
        <f t="shared" si="3"/>
        <v>42.537617954014699</v>
      </c>
    </row>
    <row r="145" spans="1:4" x14ac:dyDescent="0.25">
      <c r="A145" s="11" t="s">
        <v>119</v>
      </c>
      <c r="B145" s="20">
        <v>1.7010000000000001</v>
      </c>
      <c r="C145" s="9">
        <v>26.833256582000001</v>
      </c>
      <c r="D145" s="9">
        <f t="shared" si="3"/>
        <v>49.120729184167281</v>
      </c>
    </row>
    <row r="146" spans="1:4" x14ac:dyDescent="0.25">
      <c r="A146" s="11" t="s">
        <v>120</v>
      </c>
      <c r="B146" s="20">
        <v>1.7143333332999999</v>
      </c>
      <c r="C146" s="9">
        <v>26.541945937000001</v>
      </c>
      <c r="D146" s="9">
        <f t="shared" si="3"/>
        <v>48.209566461379346</v>
      </c>
    </row>
    <row r="147" spans="1:4" x14ac:dyDescent="0.25">
      <c r="A147" s="11" t="s">
        <v>121</v>
      </c>
      <c r="B147" s="20">
        <v>1.73</v>
      </c>
      <c r="C147" s="9">
        <v>29.102452459999999</v>
      </c>
      <c r="D147" s="9">
        <f t="shared" si="3"/>
        <v>52.381655582795695</v>
      </c>
    </row>
    <row r="148" spans="1:4" x14ac:dyDescent="0.25">
      <c r="A148" s="11" t="s">
        <v>122</v>
      </c>
      <c r="B148" s="20">
        <v>1.7423333333</v>
      </c>
      <c r="C148" s="9">
        <v>28.249284781</v>
      </c>
      <c r="D148" s="9">
        <f t="shared" si="3"/>
        <v>50.48611436407851</v>
      </c>
    </row>
    <row r="149" spans="1:4" x14ac:dyDescent="0.25">
      <c r="A149" s="11" t="s">
        <v>123</v>
      </c>
      <c r="B149" s="20">
        <v>1.7589999999999999</v>
      </c>
      <c r="C149" s="9">
        <v>24.092230287</v>
      </c>
      <c r="D149" s="9">
        <f t="shared" si="3"/>
        <v>42.648808407021569</v>
      </c>
    </row>
    <row r="150" spans="1:4" x14ac:dyDescent="0.25">
      <c r="A150" s="11" t="s">
        <v>124</v>
      </c>
      <c r="B150" s="20">
        <v>1.7713333333000001</v>
      </c>
      <c r="C150" s="9">
        <v>23.854549228</v>
      </c>
      <c r="D150" s="9">
        <f t="shared" si="3"/>
        <v>41.934035087306967</v>
      </c>
    </row>
    <row r="151" spans="1:4" x14ac:dyDescent="0.25">
      <c r="A151" s="11" t="s">
        <v>125</v>
      </c>
      <c r="B151" s="20">
        <v>1.7763333333</v>
      </c>
      <c r="C151" s="9">
        <v>23.017495379</v>
      </c>
      <c r="D151" s="9">
        <f t="shared" si="3"/>
        <v>40.34868028277846</v>
      </c>
    </row>
    <row r="152" spans="1:4" x14ac:dyDescent="0.25">
      <c r="A152" s="11" t="s">
        <v>126</v>
      </c>
      <c r="B152" s="20">
        <v>1.7749999999999999</v>
      </c>
      <c r="C152" s="9">
        <v>16.942789949000002</v>
      </c>
      <c r="D152" s="9">
        <f t="shared" si="3"/>
        <v>29.722292554160212</v>
      </c>
    </row>
    <row r="153" spans="1:4" x14ac:dyDescent="0.25">
      <c r="A153" s="11" t="s">
        <v>127</v>
      </c>
      <c r="B153" s="20">
        <v>1.7806666667</v>
      </c>
      <c r="C153" s="9">
        <v>19.231111881</v>
      </c>
      <c r="D153" s="9">
        <f t="shared" si="3"/>
        <v>33.629274706457061</v>
      </c>
    </row>
    <row r="154" spans="1:4" x14ac:dyDescent="0.25">
      <c r="A154" s="11" t="s">
        <v>128</v>
      </c>
      <c r="B154" s="20">
        <v>1.7946666667</v>
      </c>
      <c r="C154" s="9">
        <v>23.961912050999999</v>
      </c>
      <c r="D154" s="9">
        <f t="shared" si="3"/>
        <v>41.575110162621726</v>
      </c>
    </row>
    <row r="155" spans="1:4" x14ac:dyDescent="0.25">
      <c r="A155" s="11" t="s">
        <v>129</v>
      </c>
      <c r="B155" s="20">
        <v>1.8043333333</v>
      </c>
      <c r="C155" s="9">
        <v>25.904497494000001</v>
      </c>
      <c r="D155" s="9">
        <f t="shared" si="3"/>
        <v>44.704797816488352</v>
      </c>
    </row>
    <row r="156" spans="1:4" x14ac:dyDescent="0.25">
      <c r="A156" s="11" t="s">
        <v>130</v>
      </c>
      <c r="B156" s="20">
        <v>1.8149999999999999</v>
      </c>
      <c r="C156" s="9">
        <v>25.427344384000001</v>
      </c>
      <c r="D156" s="9">
        <f t="shared" si="3"/>
        <v>43.623460235425362</v>
      </c>
    </row>
    <row r="157" spans="1:4" x14ac:dyDescent="0.25">
      <c r="A157" s="11" t="s">
        <v>131</v>
      </c>
      <c r="B157" s="20">
        <v>1.8336666666999999</v>
      </c>
      <c r="C157" s="9">
        <v>30.492312831</v>
      </c>
      <c r="D157" s="9">
        <f t="shared" si="3"/>
        <v>51.78043705582823</v>
      </c>
    </row>
    <row r="158" spans="1:4" x14ac:dyDescent="0.25">
      <c r="A158" s="11" t="s">
        <v>132</v>
      </c>
      <c r="B158" s="20">
        <v>1.8306666667</v>
      </c>
      <c r="C158" s="9">
        <v>25.612100706</v>
      </c>
      <c r="D158" s="9">
        <f t="shared" si="3"/>
        <v>43.564392505016066</v>
      </c>
    </row>
    <row r="159" spans="1:4" x14ac:dyDescent="0.25">
      <c r="A159" s="11" t="s">
        <v>133</v>
      </c>
      <c r="B159" s="20">
        <v>1.8443333333</v>
      </c>
      <c r="C159" s="9">
        <v>27.373963701000001</v>
      </c>
      <c r="D159" s="9">
        <f t="shared" si="3"/>
        <v>46.216175837560584</v>
      </c>
    </row>
    <row r="160" spans="1:4" x14ac:dyDescent="0.25">
      <c r="A160" s="11" t="s">
        <v>134</v>
      </c>
      <c r="B160" s="20">
        <v>1.8513333332999999</v>
      </c>
      <c r="C160" s="9">
        <v>27.808042948000001</v>
      </c>
      <c r="D160" s="9">
        <f t="shared" si="3"/>
        <v>46.771526047490596</v>
      </c>
    </row>
    <row r="161" spans="1:4" x14ac:dyDescent="0.25">
      <c r="A161" s="11" t="s">
        <v>135</v>
      </c>
      <c r="B161" s="20">
        <v>1.867</v>
      </c>
      <c r="C161" s="9">
        <v>31.023718684999999</v>
      </c>
      <c r="D161" s="9">
        <f t="shared" si="3"/>
        <v>51.742245364341542</v>
      </c>
    </row>
    <row r="162" spans="1:4" x14ac:dyDescent="0.25">
      <c r="A162" s="11" t="s">
        <v>136</v>
      </c>
      <c r="B162" s="20">
        <v>1.8816666666999999</v>
      </c>
      <c r="C162" s="9">
        <v>33.860517655999999</v>
      </c>
      <c r="D162" s="9">
        <f t="shared" si="3"/>
        <v>56.033356344032228</v>
      </c>
    </row>
    <row r="163" spans="1:4" x14ac:dyDescent="0.25">
      <c r="A163" s="11" t="s">
        <v>137</v>
      </c>
      <c r="B163" s="20">
        <v>1.8936666666999999</v>
      </c>
      <c r="C163" s="9">
        <v>38.538237131000002</v>
      </c>
      <c r="D163" s="9">
        <f t="shared" si="3"/>
        <v>63.370049367857163</v>
      </c>
    </row>
    <row r="164" spans="1:4" x14ac:dyDescent="0.25">
      <c r="A164" s="11" t="s">
        <v>138</v>
      </c>
      <c r="B164" s="20">
        <v>1.9139999999999999</v>
      </c>
      <c r="C164" s="9">
        <v>39.821653400000002</v>
      </c>
      <c r="D164" s="9">
        <f t="shared" si="3"/>
        <v>64.784795160105759</v>
      </c>
    </row>
    <row r="165" spans="1:4" x14ac:dyDescent="0.25">
      <c r="A165" s="11" t="s">
        <v>139</v>
      </c>
      <c r="B165" s="20">
        <v>1.9236666667</v>
      </c>
      <c r="C165" s="9">
        <v>41.075950562999999</v>
      </c>
      <c r="D165" s="9">
        <f t="shared" si="3"/>
        <v>66.489572133983728</v>
      </c>
    </row>
    <row r="166" spans="1:4" x14ac:dyDescent="0.25">
      <c r="A166" s="11" t="s">
        <v>140</v>
      </c>
      <c r="B166" s="20">
        <v>1.9366666667000001</v>
      </c>
      <c r="C166" s="9">
        <v>45.920110061000003</v>
      </c>
      <c r="D166" s="9">
        <f t="shared" si="3"/>
        <v>73.831854645151267</v>
      </c>
    </row>
    <row r="167" spans="1:4" x14ac:dyDescent="0.25">
      <c r="A167" s="11" t="s">
        <v>141</v>
      </c>
      <c r="B167" s="20">
        <v>1.966</v>
      </c>
      <c r="C167" s="9">
        <v>56.648864310999997</v>
      </c>
      <c r="D167" s="9">
        <f t="shared" si="3"/>
        <v>89.722926271977101</v>
      </c>
    </row>
    <row r="168" spans="1:4" x14ac:dyDescent="0.25">
      <c r="A168" s="11" t="s">
        <v>142</v>
      </c>
      <c r="B168" s="20">
        <v>1.9843333332999999</v>
      </c>
      <c r="C168" s="9">
        <v>51.988706776000001</v>
      </c>
      <c r="D168" s="9">
        <f t="shared" si="3"/>
        <v>81.581206159216592</v>
      </c>
    </row>
    <row r="169" spans="1:4" x14ac:dyDescent="0.25">
      <c r="A169" s="11" t="s">
        <v>143</v>
      </c>
      <c r="B169" s="20">
        <v>1.9946666666999999</v>
      </c>
      <c r="C169" s="9">
        <v>54.700790972</v>
      </c>
      <c r="D169" s="9">
        <f t="shared" ref="D169:D200" si="4">C169*$B$249/B169</f>
        <v>85.392359034546544</v>
      </c>
    </row>
    <row r="170" spans="1:4" x14ac:dyDescent="0.25">
      <c r="A170" s="11" t="s">
        <v>144</v>
      </c>
      <c r="B170" s="20">
        <v>2.0126666666999999</v>
      </c>
      <c r="C170" s="9">
        <v>63.558795298</v>
      </c>
      <c r="D170" s="9">
        <f t="shared" si="4"/>
        <v>98.333056432062946</v>
      </c>
    </row>
    <row r="171" spans="1:4" x14ac:dyDescent="0.25">
      <c r="A171" s="11" t="s">
        <v>145</v>
      </c>
      <c r="B171" s="20">
        <v>2.0316666667000001</v>
      </c>
      <c r="C171" s="9">
        <v>63.909904509999997</v>
      </c>
      <c r="D171" s="9">
        <f t="shared" si="4"/>
        <v>97.951580680821323</v>
      </c>
    </row>
    <row r="172" spans="1:4" x14ac:dyDescent="0.25">
      <c r="A172" s="11" t="s">
        <v>146</v>
      </c>
      <c r="B172" s="20">
        <v>2.0233333333000001</v>
      </c>
      <c r="C172" s="9">
        <v>53.442199226</v>
      </c>
      <c r="D172" s="9">
        <f t="shared" si="4"/>
        <v>82.245590051976507</v>
      </c>
    </row>
    <row r="173" spans="1:4" x14ac:dyDescent="0.25">
      <c r="A173" s="11" t="s">
        <v>147</v>
      </c>
      <c r="B173" s="20">
        <v>2.0431699999999999</v>
      </c>
      <c r="C173" s="9">
        <v>53.192000055999998</v>
      </c>
      <c r="D173" s="9">
        <f t="shared" si="4"/>
        <v>81.065777535092437</v>
      </c>
    </row>
    <row r="174" spans="1:4" x14ac:dyDescent="0.25">
      <c r="A174" s="11" t="s">
        <v>148</v>
      </c>
      <c r="B174" s="20">
        <v>2.0663100000000001</v>
      </c>
      <c r="C174" s="9">
        <v>62.383008576999998</v>
      </c>
      <c r="D174" s="9">
        <f t="shared" si="4"/>
        <v>94.008381073203608</v>
      </c>
    </row>
    <row r="175" spans="1:4" x14ac:dyDescent="0.25">
      <c r="A175" s="11" t="s">
        <v>149</v>
      </c>
      <c r="B175" s="20">
        <v>2.0793900000000001</v>
      </c>
      <c r="C175" s="9">
        <v>70.432358805000007</v>
      </c>
      <c r="D175" s="9">
        <f t="shared" si="4"/>
        <v>105.47074594565041</v>
      </c>
    </row>
    <row r="176" spans="1:4" x14ac:dyDescent="0.25">
      <c r="A176" s="11" t="s">
        <v>150</v>
      </c>
      <c r="B176" s="20">
        <v>2.1048966667000002</v>
      </c>
      <c r="C176" s="9">
        <v>82.439279330999994</v>
      </c>
      <c r="D176" s="9">
        <f t="shared" si="4"/>
        <v>121.95486831064953</v>
      </c>
    </row>
    <row r="177" spans="1:4" x14ac:dyDescent="0.25">
      <c r="A177" s="11" t="s">
        <v>151</v>
      </c>
      <c r="B177" s="20">
        <v>2.1276966666999999</v>
      </c>
      <c r="C177" s="9">
        <v>89.700056185999998</v>
      </c>
      <c r="D177" s="9">
        <f t="shared" si="4"/>
        <v>131.27400560682071</v>
      </c>
    </row>
    <row r="178" spans="1:4" x14ac:dyDescent="0.25">
      <c r="A178" s="11" t="s">
        <v>152</v>
      </c>
      <c r="B178" s="20">
        <v>2.1553766667000001</v>
      </c>
      <c r="C178" s="9">
        <v>115.84063838</v>
      </c>
      <c r="D178" s="9">
        <f t="shared" si="4"/>
        <v>167.35299941930361</v>
      </c>
    </row>
    <row r="179" spans="1:4" x14ac:dyDescent="0.25">
      <c r="A179" s="11" t="s">
        <v>153</v>
      </c>
      <c r="B179" s="20">
        <v>2.1886100000000002</v>
      </c>
      <c r="C179" s="9">
        <v>112.83819320000001</v>
      </c>
      <c r="D179" s="9">
        <f t="shared" si="4"/>
        <v>160.54008167792122</v>
      </c>
    </row>
    <row r="180" spans="1:4" x14ac:dyDescent="0.25">
      <c r="A180" s="11" t="s">
        <v>154</v>
      </c>
      <c r="B180" s="20">
        <v>2.1384866667</v>
      </c>
      <c r="C180" s="9">
        <v>52.261450775</v>
      </c>
      <c r="D180" s="9">
        <f t="shared" si="4"/>
        <v>76.097545694098159</v>
      </c>
    </row>
    <row r="181" spans="1:4" x14ac:dyDescent="0.25">
      <c r="A181" s="11" t="s">
        <v>155</v>
      </c>
      <c r="B181" s="20">
        <v>2.1237766667</v>
      </c>
      <c r="C181" s="9">
        <v>40.482948493999999</v>
      </c>
      <c r="D181" s="9">
        <f t="shared" si="4"/>
        <v>59.355234654986234</v>
      </c>
    </row>
    <row r="182" spans="1:4" x14ac:dyDescent="0.25">
      <c r="A182" s="11" t="s">
        <v>156</v>
      </c>
      <c r="B182" s="20">
        <v>2.1350699999999998</v>
      </c>
      <c r="C182" s="9">
        <v>57.496338532000003</v>
      </c>
      <c r="D182" s="9">
        <f t="shared" si="4"/>
        <v>83.854004219594103</v>
      </c>
    </row>
    <row r="183" spans="1:4" x14ac:dyDescent="0.25">
      <c r="A183" s="11" t="s">
        <v>157</v>
      </c>
      <c r="B183" s="20">
        <v>2.1534399999999998</v>
      </c>
      <c r="C183" s="9">
        <v>66.375164515999998</v>
      </c>
      <c r="D183" s="9">
        <f t="shared" si="4"/>
        <v>95.977309224238141</v>
      </c>
    </row>
    <row r="184" spans="1:4" x14ac:dyDescent="0.25">
      <c r="A184" s="11" t="s">
        <v>158</v>
      </c>
      <c r="B184" s="20">
        <v>2.1703000000000001</v>
      </c>
      <c r="C184" s="9">
        <v>73.044835156999994</v>
      </c>
      <c r="D184" s="9">
        <f t="shared" si="4"/>
        <v>104.80101245262509</v>
      </c>
    </row>
    <row r="185" spans="1:4" x14ac:dyDescent="0.25">
      <c r="A185" s="11" t="s">
        <v>159</v>
      </c>
      <c r="B185" s="20">
        <v>2.17374</v>
      </c>
      <c r="C185" s="9">
        <v>75.275746893000004</v>
      </c>
      <c r="D185" s="9">
        <f t="shared" si="4"/>
        <v>107.83089541633846</v>
      </c>
    </row>
    <row r="186" spans="1:4" x14ac:dyDescent="0.25">
      <c r="A186" s="11" t="s">
        <v>160</v>
      </c>
      <c r="B186" s="20">
        <v>2.1729733332999999</v>
      </c>
      <c r="C186" s="9">
        <v>74.318890726999996</v>
      </c>
      <c r="D186" s="9">
        <f t="shared" si="4"/>
        <v>106.49778065815291</v>
      </c>
    </row>
    <row r="187" spans="1:4" x14ac:dyDescent="0.25">
      <c r="A187" s="11" t="s">
        <v>161</v>
      </c>
      <c r="B187" s="20">
        <v>2.1793433332999999</v>
      </c>
      <c r="C187" s="9">
        <v>73.316462611000006</v>
      </c>
      <c r="D187" s="9">
        <f t="shared" si="4"/>
        <v>104.75423361820501</v>
      </c>
    </row>
    <row r="188" spans="1:4" x14ac:dyDescent="0.25">
      <c r="A188" s="11" t="s">
        <v>162</v>
      </c>
      <c r="B188" s="20">
        <v>2.19699</v>
      </c>
      <c r="C188" s="9">
        <v>80.833789906999996</v>
      </c>
      <c r="D188" s="9">
        <f t="shared" si="4"/>
        <v>114.56727842587051</v>
      </c>
    </row>
    <row r="189" spans="1:4" x14ac:dyDescent="0.25">
      <c r="A189" s="11" t="s">
        <v>163</v>
      </c>
      <c r="B189" s="20">
        <v>2.2204366667</v>
      </c>
      <c r="C189" s="9">
        <v>93.995566655999994</v>
      </c>
      <c r="D189" s="9">
        <f t="shared" si="4"/>
        <v>131.81496400383344</v>
      </c>
    </row>
    <row r="190" spans="1:4" x14ac:dyDescent="0.25">
      <c r="A190" s="11" t="s">
        <v>164</v>
      </c>
      <c r="B190" s="20">
        <v>2.2456833333000001</v>
      </c>
      <c r="C190" s="9">
        <v>108.72754415</v>
      </c>
      <c r="D190" s="9">
        <f t="shared" si="4"/>
        <v>150.76023237361369</v>
      </c>
    </row>
    <row r="191" spans="1:4" x14ac:dyDescent="0.25">
      <c r="A191" s="11" t="s">
        <v>165</v>
      </c>
      <c r="B191" s="20">
        <v>2.2603266667000002</v>
      </c>
      <c r="C191" s="9">
        <v>102.05216806</v>
      </c>
      <c r="D191" s="9">
        <f t="shared" si="4"/>
        <v>140.58751748799961</v>
      </c>
    </row>
    <row r="192" spans="1:4" x14ac:dyDescent="0.25">
      <c r="A192" s="11" t="s">
        <v>166</v>
      </c>
      <c r="B192" s="20">
        <v>2.2704733333</v>
      </c>
      <c r="C192" s="9">
        <v>105.34282897999999</v>
      </c>
      <c r="D192" s="9">
        <f t="shared" si="4"/>
        <v>144.47220692216146</v>
      </c>
    </row>
    <row r="193" spans="1:4" x14ac:dyDescent="0.25">
      <c r="A193" s="11" t="s">
        <v>213</v>
      </c>
      <c r="B193" s="20">
        <v>2.2832599999999998</v>
      </c>
      <c r="C193" s="9">
        <v>108.1394748</v>
      </c>
      <c r="D193" s="9">
        <f t="shared" si="4"/>
        <v>147.47711152182967</v>
      </c>
    </row>
    <row r="194" spans="1:4" x14ac:dyDescent="0.25">
      <c r="A194" s="11" t="s">
        <v>214</v>
      </c>
      <c r="B194" s="20">
        <v>2.2880799999999999</v>
      </c>
      <c r="C194" s="9">
        <v>101.18306376</v>
      </c>
      <c r="D194" s="9">
        <f t="shared" si="4"/>
        <v>137.69949762516319</v>
      </c>
    </row>
    <row r="195" spans="1:4" x14ac:dyDescent="0.25">
      <c r="A195" s="11" t="s">
        <v>215</v>
      </c>
      <c r="B195" s="20">
        <v>2.2984100000000001</v>
      </c>
      <c r="C195" s="9">
        <v>97.177817390000001</v>
      </c>
      <c r="D195" s="9">
        <f t="shared" si="4"/>
        <v>131.65439855831119</v>
      </c>
    </row>
    <row r="196" spans="1:4" x14ac:dyDescent="0.25">
      <c r="A196" s="11" t="s">
        <v>216</v>
      </c>
      <c r="B196" s="20">
        <v>2.3136933332999998</v>
      </c>
      <c r="C196" s="9">
        <v>97.642869512000004</v>
      </c>
      <c r="D196" s="9">
        <f t="shared" si="4"/>
        <v>131.4106229437559</v>
      </c>
    </row>
    <row r="197" spans="1:4" x14ac:dyDescent="0.25">
      <c r="A197" s="11" t="s">
        <v>243</v>
      </c>
      <c r="B197" s="20">
        <v>2.3229933332999999</v>
      </c>
      <c r="C197" s="9">
        <v>98.711920653999996</v>
      </c>
      <c r="D197" s="9">
        <f t="shared" si="4"/>
        <v>132.31752659613574</v>
      </c>
    </row>
    <row r="198" spans="1:4" x14ac:dyDescent="0.25">
      <c r="A198" s="11" t="s">
        <v>244</v>
      </c>
      <c r="B198" s="20">
        <v>2.3204500000000001</v>
      </c>
      <c r="C198" s="9">
        <v>97.385304552999997</v>
      </c>
      <c r="D198" s="9">
        <f t="shared" si="4"/>
        <v>130.6823535038873</v>
      </c>
    </row>
    <row r="199" spans="1:4" x14ac:dyDescent="0.25">
      <c r="A199" s="11" t="s">
        <v>245</v>
      </c>
      <c r="B199" s="20">
        <v>2.3330000000000002</v>
      </c>
      <c r="C199" s="9">
        <v>103.06653350000001</v>
      </c>
      <c r="D199" s="9">
        <f t="shared" si="4"/>
        <v>137.56205846871239</v>
      </c>
    </row>
    <row r="200" spans="1:4" x14ac:dyDescent="0.25">
      <c r="A200" s="11" t="s">
        <v>246</v>
      </c>
      <c r="B200" s="20">
        <v>2.3416266666999999</v>
      </c>
      <c r="C200" s="9">
        <v>92.953698277000001</v>
      </c>
      <c r="D200" s="9">
        <f t="shared" si="4"/>
        <v>123.60748028034942</v>
      </c>
    </row>
    <row r="201" spans="1:4" x14ac:dyDescent="0.25">
      <c r="A201" s="11" t="s">
        <v>247</v>
      </c>
      <c r="B201" s="20">
        <v>2.3562099999999999</v>
      </c>
      <c r="C201" s="9">
        <v>94.177982764000006</v>
      </c>
      <c r="D201" s="9">
        <f t="shared" ref="D201:D224" si="5">C201*$B$249/B201</f>
        <v>124.46038050000753</v>
      </c>
    </row>
    <row r="202" spans="1:4" x14ac:dyDescent="0.25">
      <c r="A202" s="11" t="s">
        <v>248</v>
      </c>
      <c r="B202" s="20">
        <v>2.3687233333000002</v>
      </c>
      <c r="C202" s="9">
        <v>98.640333173000002</v>
      </c>
      <c r="D202" s="9">
        <f t="shared" si="5"/>
        <v>129.66893016508354</v>
      </c>
    </row>
    <row r="203" spans="1:4" x14ac:dyDescent="0.25">
      <c r="A203" s="11" t="s">
        <v>249</v>
      </c>
      <c r="B203" s="20">
        <v>2.3747833332999999</v>
      </c>
      <c r="C203" s="9">
        <v>93.851153397000004</v>
      </c>
      <c r="D203" s="9">
        <f t="shared" si="5"/>
        <v>123.05842642200463</v>
      </c>
    </row>
    <row r="204" spans="1:4" x14ac:dyDescent="0.25">
      <c r="A204" s="11" t="s">
        <v>250</v>
      </c>
      <c r="B204" s="20">
        <v>2.3688833332999999</v>
      </c>
      <c r="C204" s="9">
        <v>71.430436717000006</v>
      </c>
      <c r="D204" s="9">
        <f t="shared" si="5"/>
        <v>93.89346542249001</v>
      </c>
    </row>
    <row r="205" spans="1:4" x14ac:dyDescent="0.25">
      <c r="A205" s="11" t="s">
        <v>251</v>
      </c>
      <c r="B205" s="20">
        <v>2.3535499999999998</v>
      </c>
      <c r="C205" s="9">
        <v>46.373521259</v>
      </c>
      <c r="D205" s="9">
        <f t="shared" si="5"/>
        <v>61.353929146625106</v>
      </c>
    </row>
    <row r="206" spans="1:4" x14ac:dyDescent="0.25">
      <c r="A206" s="11" t="s">
        <v>252</v>
      </c>
      <c r="B206" s="20">
        <v>2.3696000000000002</v>
      </c>
      <c r="C206" s="9">
        <v>56.068872196000001</v>
      </c>
      <c r="D206" s="9">
        <f t="shared" si="5"/>
        <v>73.678795038531334</v>
      </c>
    </row>
    <row r="207" spans="1:4" x14ac:dyDescent="0.25">
      <c r="A207" s="11" t="s">
        <v>253</v>
      </c>
      <c r="B207" s="20">
        <v>2.3785500000000002</v>
      </c>
      <c r="C207" s="9">
        <v>45.586301094</v>
      </c>
      <c r="D207" s="9">
        <f t="shared" si="5"/>
        <v>59.67848708386898</v>
      </c>
    </row>
    <row r="208" spans="1:4" x14ac:dyDescent="0.25">
      <c r="A208" s="11" t="s">
        <v>254</v>
      </c>
      <c r="B208" s="20">
        <v>2.3783699999999999</v>
      </c>
      <c r="C208" s="9">
        <v>37.876982722999998</v>
      </c>
      <c r="D208" s="9">
        <f t="shared" si="5"/>
        <v>49.589724212067686</v>
      </c>
    </row>
    <row r="209" spans="1:4" x14ac:dyDescent="0.25">
      <c r="A209" s="11" t="s">
        <v>259</v>
      </c>
      <c r="B209" s="20">
        <v>2.3768933333</v>
      </c>
      <c r="C209" s="9">
        <v>28.854523986</v>
      </c>
      <c r="D209" s="9">
        <f t="shared" si="5"/>
        <v>37.80070998210423</v>
      </c>
    </row>
    <row r="210" spans="1:4" x14ac:dyDescent="0.25">
      <c r="A210" s="11" t="s">
        <v>260</v>
      </c>
      <c r="B210" s="20">
        <v>2.3959033333000002</v>
      </c>
      <c r="C210" s="9">
        <v>40.321342733999998</v>
      </c>
      <c r="D210" s="9">
        <f t="shared" si="5"/>
        <v>52.403637003390955</v>
      </c>
    </row>
    <row r="211" spans="1:4" x14ac:dyDescent="0.25">
      <c r="A211" s="11" t="s">
        <v>261</v>
      </c>
      <c r="B211" s="20">
        <v>2.4060733333000002</v>
      </c>
      <c r="C211" s="9">
        <v>41.190826319000003</v>
      </c>
      <c r="D211" s="9">
        <f t="shared" si="5"/>
        <v>53.307385143550597</v>
      </c>
    </row>
    <row r="212" spans="1:4" x14ac:dyDescent="0.25">
      <c r="A212" s="11" t="s">
        <v>262</v>
      </c>
      <c r="B212" s="20">
        <v>2.4213466666999999</v>
      </c>
      <c r="C212" s="9">
        <v>44.443114246999997</v>
      </c>
      <c r="D212" s="9">
        <f t="shared" si="5"/>
        <v>57.153554671718375</v>
      </c>
    </row>
    <row r="213" spans="1:4" x14ac:dyDescent="0.25">
      <c r="A213" s="11" t="s">
        <v>263</v>
      </c>
      <c r="B213" s="20">
        <v>2.4383866667</v>
      </c>
      <c r="C213" s="9">
        <v>47.937687216999997</v>
      </c>
      <c r="D213" s="9">
        <f t="shared" si="5"/>
        <v>61.216745584919749</v>
      </c>
    </row>
    <row r="214" spans="1:4" x14ac:dyDescent="0.25">
      <c r="A214" s="11" t="s">
        <v>264</v>
      </c>
      <c r="B214" s="20">
        <v>2.4411999999999998</v>
      </c>
      <c r="C214" s="9">
        <v>46.246610787000002</v>
      </c>
      <c r="D214" s="9">
        <f t="shared" si="5"/>
        <v>58.989169894539145</v>
      </c>
    </row>
    <row r="215" spans="1:4" x14ac:dyDescent="0.25">
      <c r="A215" s="11" t="s">
        <v>265</v>
      </c>
      <c r="B215" s="20">
        <v>2.4528699999999999</v>
      </c>
      <c r="C215" s="9">
        <v>47.427646611999997</v>
      </c>
      <c r="D215" s="9">
        <f t="shared" si="5"/>
        <v>60.207802865917728</v>
      </c>
    </row>
    <row r="216" spans="1:4" x14ac:dyDescent="0.25">
      <c r="A216" s="11" t="s">
        <v>266</v>
      </c>
      <c r="B216" s="20">
        <v>2.4723833332999998</v>
      </c>
      <c r="C216" s="9">
        <v>55.084180402999998</v>
      </c>
      <c r="D216" s="9">
        <f t="shared" si="5"/>
        <v>69.37561083637317</v>
      </c>
    </row>
    <row r="217" spans="1:4" x14ac:dyDescent="0.25">
      <c r="A217" s="11" t="s">
        <v>267</v>
      </c>
      <c r="B217" s="20">
        <v>2.4932166667</v>
      </c>
      <c r="C217" s="9">
        <v>58.278107853999998</v>
      </c>
      <c r="D217" s="9">
        <f t="shared" si="5"/>
        <v>72.78487773301228</v>
      </c>
    </row>
    <row r="218" spans="1:4" x14ac:dyDescent="0.25">
      <c r="A218" s="11" t="s">
        <v>268</v>
      </c>
      <c r="B218" s="20">
        <v>2.5067900000000001</v>
      </c>
      <c r="C218" s="9">
        <v>64.610132794999998</v>
      </c>
      <c r="D218" s="9">
        <f t="shared" si="5"/>
        <v>80.256167234531659</v>
      </c>
    </row>
    <row r="219" spans="1:4" x14ac:dyDescent="0.25">
      <c r="A219" s="11" t="s">
        <v>269</v>
      </c>
      <c r="B219" s="20">
        <v>2.5168633332999999</v>
      </c>
      <c r="C219" s="9">
        <v>66.237859911000001</v>
      </c>
      <c r="D219" s="9">
        <f t="shared" si="5"/>
        <v>81.948761390789414</v>
      </c>
    </row>
    <row r="220" spans="1:4" x14ac:dyDescent="0.25">
      <c r="A220" s="11" t="s">
        <v>270</v>
      </c>
      <c r="B220" s="20">
        <v>2.52711</v>
      </c>
      <c r="C220" s="9">
        <v>55.324543616</v>
      </c>
      <c r="D220" s="9">
        <f t="shared" si="5"/>
        <v>68.169393336685374</v>
      </c>
    </row>
    <row r="221" spans="1:4" x14ac:dyDescent="0.25">
      <c r="A221" s="11" t="s">
        <v>271</v>
      </c>
      <c r="B221" s="20">
        <v>2.5338566667000002</v>
      </c>
      <c r="C221" s="9">
        <v>55.391700964999998</v>
      </c>
      <c r="D221" s="9">
        <f t="shared" si="5"/>
        <v>68.070414097528285</v>
      </c>
    </row>
    <row r="222" spans="1:4" x14ac:dyDescent="0.25">
      <c r="A222" s="11" t="s">
        <v>272</v>
      </c>
      <c r="B222" s="20">
        <v>2.5524733333</v>
      </c>
      <c r="C222" s="9">
        <v>62.926211160999998</v>
      </c>
      <c r="D222" s="9">
        <f t="shared" si="5"/>
        <v>76.765503913569759</v>
      </c>
    </row>
    <row r="223" spans="1:4" x14ac:dyDescent="0.25">
      <c r="A223" s="11" t="s">
        <v>273</v>
      </c>
      <c r="B223" s="20">
        <v>2.5608933333000001</v>
      </c>
      <c r="C223" s="9">
        <v>57.306131593000003</v>
      </c>
      <c r="D223" s="9">
        <f t="shared" si="5"/>
        <v>69.679550200194498</v>
      </c>
    </row>
    <row r="224" spans="1:4" x14ac:dyDescent="0.25">
      <c r="A224" s="11" t="s">
        <v>274</v>
      </c>
      <c r="B224" s="20">
        <v>2.5788799999999998</v>
      </c>
      <c r="C224" s="9">
        <v>55.595875098999997</v>
      </c>
      <c r="D224" s="9">
        <f t="shared" si="5"/>
        <v>67.128535385426915</v>
      </c>
    </row>
    <row r="225" spans="1:5" x14ac:dyDescent="0.25">
      <c r="A225" s="11" t="s">
        <v>275</v>
      </c>
      <c r="B225" s="20">
        <v>2.5876733333000002</v>
      </c>
      <c r="C225" s="9">
        <v>43.752120582000003</v>
      </c>
      <c r="D225" s="9">
        <f t="shared" ref="D225:D228" si="6">C225*$B$249/B225</f>
        <v>52.648426055708029</v>
      </c>
    </row>
    <row r="226" spans="1:5" x14ac:dyDescent="0.25">
      <c r="A226" s="11" t="s">
        <v>276</v>
      </c>
      <c r="B226" s="20">
        <v>2.5632600000000001</v>
      </c>
      <c r="C226" s="9">
        <v>26.237424243</v>
      </c>
      <c r="D226" s="9">
        <f t="shared" si="6"/>
        <v>31.873097600370681</v>
      </c>
    </row>
    <row r="227" spans="1:5" x14ac:dyDescent="0.25">
      <c r="A227" s="11" t="s">
        <v>277</v>
      </c>
      <c r="B227" s="20">
        <v>2.5924166667000001</v>
      </c>
      <c r="C227" s="9">
        <v>39.866757456000002</v>
      </c>
      <c r="D227" s="9">
        <f t="shared" si="6"/>
        <v>47.885259404608973</v>
      </c>
    </row>
    <row r="228" spans="1:5" x14ac:dyDescent="0.25">
      <c r="A228" s="11" t="s">
        <v>278</v>
      </c>
      <c r="B228" s="20">
        <v>2.6104966667</v>
      </c>
      <c r="C228" s="9">
        <v>40.693649250999997</v>
      </c>
      <c r="D228" s="9">
        <f t="shared" si="6"/>
        <v>48.539939401385496</v>
      </c>
    </row>
    <row r="229" spans="1:5" x14ac:dyDescent="0.25">
      <c r="A229" s="11" t="s">
        <v>279</v>
      </c>
      <c r="B229" s="20">
        <v>2.6367033332999998</v>
      </c>
      <c r="C229" s="9">
        <v>55.286814864</v>
      </c>
      <c r="D229" s="9">
        <f t="shared" ref="D229:D232" si="7">C229*$B$249/B229</f>
        <v>65.291408507985864</v>
      </c>
    </row>
    <row r="230" spans="1:5" x14ac:dyDescent="0.25">
      <c r="A230" s="11" t="s">
        <v>280</v>
      </c>
      <c r="B230" s="20">
        <v>2.6862266667000001</v>
      </c>
      <c r="C230" s="9">
        <v>64.748218919999999</v>
      </c>
      <c r="D230" s="9">
        <f t="shared" si="7"/>
        <v>75.055220584441358</v>
      </c>
    </row>
    <row r="231" spans="1:5" x14ac:dyDescent="0.25">
      <c r="A231" s="11" t="s">
        <v>281</v>
      </c>
      <c r="B231" s="20">
        <v>2.7288999999999999</v>
      </c>
      <c r="C231" s="9">
        <v>68.422612919000002</v>
      </c>
      <c r="D231" s="9">
        <f t="shared" si="7"/>
        <v>78.074240654200338</v>
      </c>
    </row>
    <row r="232" spans="1:5" x14ac:dyDescent="0.25">
      <c r="A232" s="11" t="s">
        <v>282</v>
      </c>
      <c r="B232" s="20">
        <v>2.7868033333</v>
      </c>
      <c r="C232" s="9">
        <v>73.659959708000002</v>
      </c>
      <c r="D232" s="9">
        <f t="shared" si="7"/>
        <v>82.303990222990279</v>
      </c>
    </row>
    <row r="233" spans="1:5" x14ac:dyDescent="0.25">
      <c r="A233" s="11" t="s">
        <v>284</v>
      </c>
      <c r="B233" s="20">
        <v>2.8482599999999998</v>
      </c>
      <c r="C233" s="9">
        <v>90.063290358000003</v>
      </c>
      <c r="D233" s="9">
        <f t="shared" ref="D233:D240" si="8">C233*$B$249/B233</f>
        <v>98.460925545839672</v>
      </c>
    </row>
    <row r="234" spans="1:5" x14ac:dyDescent="0.25">
      <c r="A234" s="11" t="s">
        <v>285</v>
      </c>
      <c r="B234" s="20">
        <v>2.9170633332999998</v>
      </c>
      <c r="C234" s="9">
        <v>108.09559212000001</v>
      </c>
      <c r="D234" s="9">
        <f t="shared" si="8"/>
        <v>115.38726031148403</v>
      </c>
    </row>
    <row r="235" spans="1:5" x14ac:dyDescent="0.25">
      <c r="A235" s="11" t="s">
        <v>286</v>
      </c>
      <c r="B235" s="20">
        <v>2.9550900000000002</v>
      </c>
      <c r="C235" s="9">
        <v>92.178549122000007</v>
      </c>
      <c r="D235" s="9">
        <f t="shared" si="8"/>
        <v>97.130336024910235</v>
      </c>
    </row>
    <row r="236" spans="1:5" x14ac:dyDescent="0.25">
      <c r="A236" s="11" t="s">
        <v>287</v>
      </c>
      <c r="B236" s="20">
        <v>2.98441</v>
      </c>
      <c r="C236" s="9">
        <v>78.135605108999997</v>
      </c>
      <c r="D236" s="9">
        <f t="shared" si="8"/>
        <v>81.524140473389423</v>
      </c>
    </row>
    <row r="237" spans="1:5" x14ac:dyDescent="0.25">
      <c r="A237" s="11" t="s">
        <v>288</v>
      </c>
      <c r="B237" s="20">
        <v>3.0120300000000002</v>
      </c>
      <c r="C237" s="9">
        <v>69.576063747999996</v>
      </c>
      <c r="D237" s="9">
        <f t="shared" si="8"/>
        <v>71.927720519655281</v>
      </c>
    </row>
    <row r="238" spans="1:5" x14ac:dyDescent="0.25">
      <c r="A238" s="11" t="s">
        <v>289</v>
      </c>
      <c r="B238" s="20">
        <v>3.0346666667000002</v>
      </c>
      <c r="C238" s="9">
        <v>71.076066888</v>
      </c>
      <c r="D238" s="9">
        <f t="shared" si="8"/>
        <v>72.930321554865344</v>
      </c>
    </row>
    <row r="239" spans="1:5" x14ac:dyDescent="0.25">
      <c r="A239" s="11" t="s">
        <v>290</v>
      </c>
      <c r="B239" s="20">
        <v>3.0603433333000001</v>
      </c>
      <c r="C239" s="9">
        <v>80.967904035999993</v>
      </c>
      <c r="D239" s="9">
        <f t="shared" si="8"/>
        <v>82.383166518763645</v>
      </c>
      <c r="E239" s="8" t="s">
        <v>182</v>
      </c>
    </row>
    <row r="240" spans="1:5" x14ac:dyDescent="0.25">
      <c r="A240" s="11" t="s">
        <v>291</v>
      </c>
      <c r="B240" s="20">
        <v>3.0809899999999999</v>
      </c>
      <c r="C240" s="9">
        <v>76.038090861000001</v>
      </c>
      <c r="D240" s="9">
        <f t="shared" si="8"/>
        <v>76.848722227028588</v>
      </c>
      <c r="E240" s="8" t="s">
        <v>183</v>
      </c>
    </row>
    <row r="241" spans="1:5" x14ac:dyDescent="0.25">
      <c r="A241" s="11" t="s">
        <v>292</v>
      </c>
      <c r="B241" s="20">
        <v>3.1052178764999998</v>
      </c>
      <c r="C241" s="9">
        <v>73.551755450000002</v>
      </c>
      <c r="D241" s="9">
        <f t="shared" ref="D241:D248" si="9">C241*$B$249/B241</f>
        <v>73.755888666192988</v>
      </c>
      <c r="E241">
        <f>MAX('Crude Oil-M'!E641:E643)</f>
        <v>1</v>
      </c>
    </row>
    <row r="242" spans="1:5" x14ac:dyDescent="0.25">
      <c r="A242" s="11" t="s">
        <v>293</v>
      </c>
      <c r="B242" s="20">
        <v>3.1197539999999999</v>
      </c>
      <c r="C242" s="9">
        <v>82.536462893000007</v>
      </c>
      <c r="D242" s="9">
        <f t="shared" si="9"/>
        <v>82.379895808736066</v>
      </c>
      <c r="E242">
        <f>MAX('Crude Oil-M'!E644:E646)</f>
        <v>1</v>
      </c>
    </row>
    <row r="243" spans="1:5" x14ac:dyDescent="0.25">
      <c r="A243" s="11" t="s">
        <v>294</v>
      </c>
      <c r="B243" s="20">
        <v>3.1373289999999998</v>
      </c>
      <c r="C243" s="9">
        <v>84.105907411999993</v>
      </c>
      <c r="D243" s="9">
        <f t="shared" si="9"/>
        <v>83.476104135764032</v>
      </c>
      <c r="E243">
        <f>MAX('Crude Oil-M'!E647:E649)</f>
        <v>1</v>
      </c>
    </row>
    <row r="244" spans="1:5" x14ac:dyDescent="0.25">
      <c r="A244" s="11" t="s">
        <v>295</v>
      </c>
      <c r="B244" s="20">
        <v>3.1556543332999998</v>
      </c>
      <c r="C244" s="9">
        <v>82.448049928000003</v>
      </c>
      <c r="D244" s="9">
        <f t="shared" si="9"/>
        <v>81.355458766971736</v>
      </c>
      <c r="E244">
        <f>MAX('Crude Oil-M'!E650:E652)</f>
        <v>1</v>
      </c>
    </row>
    <row r="245" spans="1:5" x14ac:dyDescent="0.25">
      <c r="A245" s="11" t="s">
        <v>296</v>
      </c>
      <c r="B245" s="20">
        <v>3.1722579999999998</v>
      </c>
      <c r="C245" s="9">
        <v>83.878754608999998</v>
      </c>
      <c r="D245" s="9">
        <f t="shared" si="9"/>
        <v>82.333998601838232</v>
      </c>
      <c r="E245">
        <f>MAX('Crude Oil-M'!E653:E655)</f>
        <v>1</v>
      </c>
    </row>
    <row r="246" spans="1:5" x14ac:dyDescent="0.25">
      <c r="A246" s="11" t="s">
        <v>297</v>
      </c>
      <c r="B246" s="20">
        <v>3.1853069999999999</v>
      </c>
      <c r="C246" s="9">
        <v>82.5</v>
      </c>
      <c r="D246" s="9">
        <f t="shared" si="9"/>
        <v>80.648888788427627</v>
      </c>
      <c r="E246">
        <f>MAX('Crude Oil-M'!E656:E658)</f>
        <v>1</v>
      </c>
    </row>
    <row r="247" spans="1:5" x14ac:dyDescent="0.25">
      <c r="A247" s="11" t="s">
        <v>298</v>
      </c>
      <c r="B247" s="20">
        <v>3.201295</v>
      </c>
      <c r="C247" s="9">
        <v>82.5</v>
      </c>
      <c r="D247" s="9">
        <f t="shared" si="9"/>
        <v>80.246109777449448</v>
      </c>
      <c r="E247">
        <f>MAX('Crude Oil-M'!E659:E661)</f>
        <v>1</v>
      </c>
    </row>
    <row r="248" spans="1:5" x14ac:dyDescent="0.25">
      <c r="A248" s="11" t="s">
        <v>299</v>
      </c>
      <c r="B248" s="20">
        <v>3.2197990000000001</v>
      </c>
      <c r="C248" s="9">
        <v>81.177776284000004</v>
      </c>
      <c r="D248" s="9">
        <f t="shared" si="9"/>
        <v>78.506230417819694</v>
      </c>
      <c r="E248">
        <f>MAX('Crude Oil-M'!E662:E664)</f>
        <v>1</v>
      </c>
    </row>
    <row r="249" spans="1:5" x14ac:dyDescent="0.25">
      <c r="A249" s="12" t="str">
        <f>"Base CPI ("&amp;TEXT('Notes and Sources'!$G$7,"m/yyyy")&amp;")"</f>
        <v>Base CPI (4/2024)</v>
      </c>
      <c r="B249" s="22">
        <v>3.113836</v>
      </c>
      <c r="C249" s="13"/>
      <c r="D249" s="13"/>
      <c r="E249" s="15"/>
    </row>
    <row r="250" spans="1:5" x14ac:dyDescent="0.25">
      <c r="A250" s="34" t="str">
        <f>A1&amp;" "&amp;TEXT(C1,"Mmmm yyyy")</f>
        <v>EIA Short-Term Energy Outlook, April 2024</v>
      </c>
      <c r="B250" s="34"/>
      <c r="C250" s="34"/>
      <c r="D250" s="34"/>
      <c r="E250" s="34"/>
    </row>
    <row r="251" spans="1:5" x14ac:dyDescent="0.25">
      <c r="A251" s="29" t="s">
        <v>184</v>
      </c>
      <c r="B251" s="29"/>
      <c r="C251" s="29"/>
      <c r="D251" s="29"/>
      <c r="E251" s="29"/>
    </row>
    <row r="252" spans="1:5" x14ac:dyDescent="0.25">
      <c r="A252" s="29" t="str">
        <f>"Real Price ("&amp;TEXT($C$1,"mmm yyyy")&amp;" $)"</f>
        <v>Real Price (Apr 2024 $)</v>
      </c>
      <c r="B252" s="29"/>
      <c r="C252" s="29"/>
      <c r="D252" s="29"/>
      <c r="E252" s="29"/>
    </row>
    <row r="253" spans="1:5" x14ac:dyDescent="0.25">
      <c r="A253" s="30" t="s">
        <v>167</v>
      </c>
      <c r="B253" s="30"/>
      <c r="C253" s="30"/>
      <c r="D253" s="30"/>
      <c r="E253" s="30"/>
    </row>
  </sheetData>
  <mergeCells count="7">
    <mergeCell ref="A252:E252"/>
    <mergeCell ref="A253:E253"/>
    <mergeCell ref="C39:D39"/>
    <mergeCell ref="A1:B1"/>
    <mergeCell ref="C1:D1"/>
    <mergeCell ref="A250:E250"/>
    <mergeCell ref="A251:E251"/>
  </mergeCells>
  <phoneticPr fontId="3" type="noConversion"/>
  <conditionalFormatting sqref="B189:D190 B193:D194 B197:D198 B201:D202 B205:D206 B225:D226 B229:D230 B237:D238 B241:D248">
    <cfRule type="expression" dxfId="164" priority="10" stopIfTrue="1">
      <formula>$E189=1</formula>
    </cfRule>
  </conditionalFormatting>
  <conditionalFormatting sqref="B191:D192 B195:D196 B199:D200">
    <cfRule type="expression" dxfId="163" priority="11" stopIfTrue="1">
      <formula>#REF!=1</formula>
    </cfRule>
  </conditionalFormatting>
  <conditionalFormatting sqref="B199:D200">
    <cfRule type="expression" dxfId="162" priority="21" stopIfTrue="1">
      <formula>#REF!=1</formula>
    </cfRule>
  </conditionalFormatting>
  <conditionalFormatting sqref="B203:D204">
    <cfRule type="expression" dxfId="161" priority="43" stopIfTrue="1">
      <formula>#REF!=1</formula>
    </cfRule>
  </conditionalFormatting>
  <conditionalFormatting sqref="B207:D208">
    <cfRule type="expression" dxfId="160" priority="66" stopIfTrue="1">
      <formula>#REF!=1</formula>
    </cfRule>
  </conditionalFormatting>
  <conditionalFormatting sqref="B209:D210 B217:D218">
    <cfRule type="expression" dxfId="159" priority="105" stopIfTrue="1">
      <formula>$E213=1</formula>
    </cfRule>
  </conditionalFormatting>
  <conditionalFormatting sqref="B211:D212">
    <cfRule type="expression" dxfId="158" priority="90" stopIfTrue="1">
      <formula>#REF!=1</formula>
    </cfRule>
  </conditionalFormatting>
  <conditionalFormatting sqref="B213:D216">
    <cfRule type="expression" dxfId="157" priority="107" stopIfTrue="1">
      <formula>#REF!=1</formula>
    </cfRule>
  </conditionalFormatting>
  <conditionalFormatting sqref="B219:D224">
    <cfRule type="expression" dxfId="156" priority="137" stopIfTrue="1">
      <formula>#REF!=1</formula>
    </cfRule>
  </conditionalFormatting>
  <conditionalFormatting sqref="B227:D228">
    <cfRule type="expression" dxfId="155" priority="203" stopIfTrue="1">
      <formula>#REF!=1</formula>
    </cfRule>
  </conditionalFormatting>
  <conditionalFormatting sqref="B231:D232">
    <cfRule type="expression" dxfId="154" priority="227" stopIfTrue="1">
      <formula>#REF!=1</formula>
    </cfRule>
  </conditionalFormatting>
  <conditionalFormatting sqref="B233:D234">
    <cfRule type="expression" dxfId="153" priority="4" stopIfTrue="1">
      <formula>$E233=1</formula>
    </cfRule>
  </conditionalFormatting>
  <conditionalFormatting sqref="B235:D236">
    <cfRule type="expression" dxfId="152" priority="230" stopIfTrue="1">
      <formula>#REF!=1</formula>
    </cfRule>
  </conditionalFormatting>
  <conditionalFormatting sqref="B239:D240">
    <cfRule type="expression" dxfId="151" priority="274" stopIfTrue="1">
      <formula>#REF!=1</formula>
    </cfRule>
  </conditionalFormatting>
  <hyperlinks>
    <hyperlink ref="A3" location="Contents!B4" display="Return to Contents" xr:uid="{00000000-0004-0000-0200-000000000000}"/>
    <hyperlink ref="A253" location="'Notes and Sources'!A7" display="See Notes and Sources for more information" xr:uid="{00000000-0004-0000-02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9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173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27030</v>
      </c>
      <c r="B41" s="20">
        <v>0.46800000000000003</v>
      </c>
      <c r="C41" s="9">
        <v>9.59</v>
      </c>
      <c r="D41" s="9">
        <f t="shared" ref="D41:D104" si="0">C41*$B$665/B41</f>
        <v>63.807024017094008</v>
      </c>
    </row>
    <row r="42" spans="1:4" x14ac:dyDescent="0.25">
      <c r="A42" s="10">
        <v>27061</v>
      </c>
      <c r="B42" s="20">
        <v>0.47299999999999998</v>
      </c>
      <c r="C42" s="9">
        <v>12.45</v>
      </c>
      <c r="D42" s="9">
        <f t="shared" si="0"/>
        <v>81.96037674418605</v>
      </c>
    </row>
    <row r="43" spans="1:4" x14ac:dyDescent="0.25">
      <c r="A43" s="10">
        <v>27089</v>
      </c>
      <c r="B43" s="20">
        <v>0.47799999999999998</v>
      </c>
      <c r="C43" s="9">
        <v>12.73</v>
      </c>
      <c r="D43" s="9">
        <f t="shared" si="0"/>
        <v>82.927054979079514</v>
      </c>
    </row>
    <row r="44" spans="1:4" x14ac:dyDescent="0.25">
      <c r="A44" s="10">
        <v>27120</v>
      </c>
      <c r="B44" s="20">
        <v>0.48099999999999998</v>
      </c>
      <c r="C44" s="9">
        <v>12.72</v>
      </c>
      <c r="D44" s="9">
        <f t="shared" si="0"/>
        <v>82.345101704781726</v>
      </c>
    </row>
    <row r="45" spans="1:4" x14ac:dyDescent="0.25">
      <c r="A45" s="10">
        <v>27150</v>
      </c>
      <c r="B45" s="20">
        <v>0.48599999999999999</v>
      </c>
      <c r="C45" s="9">
        <v>13.02</v>
      </c>
      <c r="D45" s="9">
        <f t="shared" si="0"/>
        <v>83.42005086419752</v>
      </c>
    </row>
    <row r="46" spans="1:4" x14ac:dyDescent="0.25">
      <c r="A46" s="10">
        <v>27181</v>
      </c>
      <c r="B46" s="20">
        <v>0.49</v>
      </c>
      <c r="C46" s="9">
        <v>13.06</v>
      </c>
      <c r="D46" s="9">
        <f t="shared" si="0"/>
        <v>82.99326155102041</v>
      </c>
    </row>
    <row r="47" spans="1:4" x14ac:dyDescent="0.25">
      <c r="A47" s="10">
        <v>27211</v>
      </c>
      <c r="B47" s="20">
        <v>0.49299999999999999</v>
      </c>
      <c r="C47" s="9">
        <v>12.75</v>
      </c>
      <c r="D47" s="9">
        <f t="shared" si="0"/>
        <v>80.53024137931034</v>
      </c>
    </row>
    <row r="48" spans="1:4" x14ac:dyDescent="0.25">
      <c r="A48" s="10">
        <v>27242</v>
      </c>
      <c r="B48" s="20">
        <v>0.499</v>
      </c>
      <c r="C48" s="9">
        <v>12.68</v>
      </c>
      <c r="D48" s="9">
        <f t="shared" si="0"/>
        <v>79.125131222444892</v>
      </c>
    </row>
    <row r="49" spans="1:4" x14ac:dyDescent="0.25">
      <c r="A49" s="10">
        <v>27273</v>
      </c>
      <c r="B49" s="20">
        <v>0.50600000000000001</v>
      </c>
      <c r="C49" s="9">
        <v>12.53</v>
      </c>
      <c r="D49" s="9">
        <f t="shared" si="0"/>
        <v>77.10744086956521</v>
      </c>
    </row>
    <row r="50" spans="1:4" x14ac:dyDescent="0.25">
      <c r="A50" s="10">
        <v>27303</v>
      </c>
      <c r="B50" s="20">
        <v>0.51</v>
      </c>
      <c r="C50" s="9">
        <v>12.44</v>
      </c>
      <c r="D50" s="9">
        <f t="shared" si="0"/>
        <v>75.953176156862739</v>
      </c>
    </row>
    <row r="51" spans="1:4" x14ac:dyDescent="0.25">
      <c r="A51" s="10">
        <v>27334</v>
      </c>
      <c r="B51" s="20">
        <v>0.51500000000000001</v>
      </c>
      <c r="C51" s="9">
        <v>12.53</v>
      </c>
      <c r="D51" s="9">
        <f t="shared" si="0"/>
        <v>75.759932194174752</v>
      </c>
    </row>
    <row r="52" spans="1:4" x14ac:dyDescent="0.25">
      <c r="A52" s="10">
        <v>27364</v>
      </c>
      <c r="B52" s="20">
        <v>0.51900000000000002</v>
      </c>
      <c r="C52" s="9">
        <v>12.82</v>
      </c>
      <c r="D52" s="9">
        <f t="shared" si="0"/>
        <v>76.915948978805403</v>
      </c>
    </row>
    <row r="53" spans="1:4" x14ac:dyDescent="0.25">
      <c r="A53" s="10">
        <v>27395</v>
      </c>
      <c r="B53" s="20">
        <v>0.52300000000000002</v>
      </c>
      <c r="C53" s="9">
        <v>12.77</v>
      </c>
      <c r="D53" s="9">
        <f t="shared" si="0"/>
        <v>76.029991816443584</v>
      </c>
    </row>
    <row r="54" spans="1:4" x14ac:dyDescent="0.25">
      <c r="A54" s="10">
        <v>27426</v>
      </c>
      <c r="B54" s="20">
        <v>0.52600000000000002</v>
      </c>
      <c r="C54" s="9">
        <v>13.05</v>
      </c>
      <c r="D54" s="9">
        <f t="shared" si="0"/>
        <v>77.253915969581755</v>
      </c>
    </row>
    <row r="55" spans="1:4" x14ac:dyDescent="0.25">
      <c r="A55" s="10">
        <v>27454</v>
      </c>
      <c r="B55" s="20">
        <v>0.52800000000000002</v>
      </c>
      <c r="C55" s="9">
        <v>13.28</v>
      </c>
      <c r="D55" s="9">
        <f t="shared" si="0"/>
        <v>78.317693333333338</v>
      </c>
    </row>
    <row r="56" spans="1:4" x14ac:dyDescent="0.25">
      <c r="A56" s="10">
        <v>27485</v>
      </c>
      <c r="B56" s="20">
        <v>0.53</v>
      </c>
      <c r="C56" s="9">
        <v>13.26</v>
      </c>
      <c r="D56" s="9">
        <f t="shared" si="0"/>
        <v>77.904651622641509</v>
      </c>
    </row>
    <row r="57" spans="1:4" x14ac:dyDescent="0.25">
      <c r="A57" s="10">
        <v>27515</v>
      </c>
      <c r="B57" s="20">
        <v>0.53100000000000003</v>
      </c>
      <c r="C57" s="9">
        <v>13.27</v>
      </c>
      <c r="D57" s="9">
        <f t="shared" si="0"/>
        <v>77.816579510357812</v>
      </c>
    </row>
    <row r="58" spans="1:4" x14ac:dyDescent="0.25">
      <c r="A58" s="10">
        <v>27546</v>
      </c>
      <c r="B58" s="20">
        <v>0.53500000000000003</v>
      </c>
      <c r="C58" s="9">
        <v>14.15</v>
      </c>
      <c r="D58" s="9">
        <f t="shared" si="0"/>
        <v>82.356597009345791</v>
      </c>
    </row>
    <row r="59" spans="1:4" x14ac:dyDescent="0.25">
      <c r="A59" s="10">
        <v>27576</v>
      </c>
      <c r="B59" s="20">
        <v>0.54</v>
      </c>
      <c r="C59" s="9">
        <v>14.03</v>
      </c>
      <c r="D59" s="9">
        <f t="shared" si="0"/>
        <v>80.902072370370362</v>
      </c>
    </row>
    <row r="60" spans="1:4" x14ac:dyDescent="0.25">
      <c r="A60" s="10">
        <v>27607</v>
      </c>
      <c r="B60" s="20">
        <v>0.54200000000000004</v>
      </c>
      <c r="C60" s="9">
        <v>14.25</v>
      </c>
      <c r="D60" s="9">
        <f t="shared" si="0"/>
        <v>81.86745940959409</v>
      </c>
    </row>
    <row r="61" spans="1:4" x14ac:dyDescent="0.25">
      <c r="A61" s="10">
        <v>27638</v>
      </c>
      <c r="B61" s="20">
        <v>0.54600000000000004</v>
      </c>
      <c r="C61" s="9">
        <v>14.04</v>
      </c>
      <c r="D61" s="9">
        <f t="shared" si="0"/>
        <v>80.07006857142855</v>
      </c>
    </row>
    <row r="62" spans="1:4" x14ac:dyDescent="0.25">
      <c r="A62" s="10">
        <v>27668</v>
      </c>
      <c r="B62" s="20">
        <v>0.54900000000000004</v>
      </c>
      <c r="C62" s="9">
        <v>14.66</v>
      </c>
      <c r="D62" s="9">
        <f t="shared" si="0"/>
        <v>83.149063315118397</v>
      </c>
    </row>
    <row r="63" spans="1:4" x14ac:dyDescent="0.25">
      <c r="A63" s="10">
        <v>27699</v>
      </c>
      <c r="B63" s="20">
        <v>0.55300000000000005</v>
      </c>
      <c r="C63" s="9">
        <v>15.04</v>
      </c>
      <c r="D63" s="9">
        <f t="shared" si="0"/>
        <v>84.687329909584079</v>
      </c>
    </row>
    <row r="64" spans="1:4" x14ac:dyDescent="0.25">
      <c r="A64" s="10">
        <v>27729</v>
      </c>
      <c r="B64" s="20">
        <v>0.55600000000000005</v>
      </c>
      <c r="C64" s="9">
        <v>14.81</v>
      </c>
      <c r="D64" s="9">
        <f t="shared" si="0"/>
        <v>82.942286258992809</v>
      </c>
    </row>
    <row r="65" spans="1:4" x14ac:dyDescent="0.25">
      <c r="A65" s="10">
        <v>27760</v>
      </c>
      <c r="B65" s="20">
        <v>0.55800000000000005</v>
      </c>
      <c r="C65" s="9">
        <v>13.27</v>
      </c>
      <c r="D65" s="9">
        <f t="shared" si="0"/>
        <v>74.051261146953394</v>
      </c>
    </row>
    <row r="66" spans="1:4" x14ac:dyDescent="0.25">
      <c r="A66" s="10">
        <v>27791</v>
      </c>
      <c r="B66" s="20">
        <v>0.55900000000000005</v>
      </c>
      <c r="C66" s="9">
        <v>13.26</v>
      </c>
      <c r="D66" s="9">
        <f t="shared" si="0"/>
        <v>73.863086511627898</v>
      </c>
    </row>
    <row r="67" spans="1:4" x14ac:dyDescent="0.25">
      <c r="A67" s="10">
        <v>27820</v>
      </c>
      <c r="B67" s="20">
        <v>0.56000000000000005</v>
      </c>
      <c r="C67" s="9">
        <v>13.51</v>
      </c>
      <c r="D67" s="9">
        <f t="shared" si="0"/>
        <v>75.121293499999993</v>
      </c>
    </row>
    <row r="68" spans="1:4" x14ac:dyDescent="0.25">
      <c r="A68" s="10">
        <v>27851</v>
      </c>
      <c r="B68" s="20">
        <v>0.56100000000000005</v>
      </c>
      <c r="C68" s="9">
        <v>13.39</v>
      </c>
      <c r="D68" s="9">
        <f t="shared" si="0"/>
        <v>74.321326274509801</v>
      </c>
    </row>
    <row r="69" spans="1:4" x14ac:dyDescent="0.25">
      <c r="A69" s="10">
        <v>27881</v>
      </c>
      <c r="B69" s="20">
        <v>0.56399999999999995</v>
      </c>
      <c r="C69" s="9">
        <v>13.41</v>
      </c>
      <c r="D69" s="9">
        <f t="shared" si="0"/>
        <v>74.036419787234053</v>
      </c>
    </row>
    <row r="70" spans="1:4" x14ac:dyDescent="0.25">
      <c r="A70" s="10">
        <v>27912</v>
      </c>
      <c r="B70" s="20">
        <v>0.56699999999999995</v>
      </c>
      <c r="C70" s="9">
        <v>13.48</v>
      </c>
      <c r="D70" s="9">
        <f t="shared" si="0"/>
        <v>74.029116895943574</v>
      </c>
    </row>
    <row r="71" spans="1:4" x14ac:dyDescent="0.25">
      <c r="A71" s="10">
        <v>27942</v>
      </c>
      <c r="B71" s="20">
        <v>0.56999999999999995</v>
      </c>
      <c r="C71" s="9">
        <v>13.51</v>
      </c>
      <c r="D71" s="9">
        <f t="shared" si="0"/>
        <v>73.803376070175446</v>
      </c>
    </row>
    <row r="72" spans="1:4" x14ac:dyDescent="0.25">
      <c r="A72" s="10">
        <v>27973</v>
      </c>
      <c r="B72" s="20">
        <v>0.57299999999999995</v>
      </c>
      <c r="C72" s="9">
        <v>13.58</v>
      </c>
      <c r="D72" s="9">
        <f t="shared" si="0"/>
        <v>73.797369773123918</v>
      </c>
    </row>
    <row r="73" spans="1:4" x14ac:dyDescent="0.25">
      <c r="A73" s="10">
        <v>28004</v>
      </c>
      <c r="B73" s="20">
        <v>0.57599999999999996</v>
      </c>
      <c r="C73" s="9">
        <v>13.47</v>
      </c>
      <c r="D73" s="9">
        <f t="shared" si="0"/>
        <v>72.81835229166667</v>
      </c>
    </row>
    <row r="74" spans="1:4" x14ac:dyDescent="0.25">
      <c r="A74" s="10">
        <v>28034</v>
      </c>
      <c r="B74" s="20">
        <v>0.57899999999999996</v>
      </c>
      <c r="C74" s="9">
        <v>13.49</v>
      </c>
      <c r="D74" s="9">
        <f t="shared" si="0"/>
        <v>72.548614231433504</v>
      </c>
    </row>
    <row r="75" spans="1:4" x14ac:dyDescent="0.25">
      <c r="A75" s="10">
        <v>28065</v>
      </c>
      <c r="B75" s="20">
        <v>0.58099999999999996</v>
      </c>
      <c r="C75" s="9">
        <v>13.58</v>
      </c>
      <c r="D75" s="9">
        <f t="shared" si="0"/>
        <v>72.781226987951811</v>
      </c>
    </row>
    <row r="76" spans="1:4" x14ac:dyDescent="0.25">
      <c r="A76" s="10">
        <v>28095</v>
      </c>
      <c r="B76" s="20">
        <v>0.58399999999999996</v>
      </c>
      <c r="C76" s="9">
        <v>13.71</v>
      </c>
      <c r="D76" s="9">
        <f t="shared" si="0"/>
        <v>73.100499246575353</v>
      </c>
    </row>
    <row r="77" spans="1:4" x14ac:dyDescent="0.25">
      <c r="A77" s="10">
        <v>28126</v>
      </c>
      <c r="B77" s="20">
        <v>0.58699999999999997</v>
      </c>
      <c r="C77" s="9">
        <v>14.11</v>
      </c>
      <c r="D77" s="9">
        <f t="shared" si="0"/>
        <v>74.84876654173766</v>
      </c>
    </row>
    <row r="78" spans="1:4" x14ac:dyDescent="0.25">
      <c r="A78" s="10">
        <v>28157</v>
      </c>
      <c r="B78" s="20">
        <v>0.59299999999999997</v>
      </c>
      <c r="C78" s="9">
        <v>14.5</v>
      </c>
      <c r="D78" s="9">
        <f t="shared" si="0"/>
        <v>76.139328836424966</v>
      </c>
    </row>
    <row r="79" spans="1:4" x14ac:dyDescent="0.25">
      <c r="A79" s="10">
        <v>28185</v>
      </c>
      <c r="B79" s="20">
        <v>0.59599999999999997</v>
      </c>
      <c r="C79" s="9">
        <v>14.54</v>
      </c>
      <c r="D79" s="9">
        <f t="shared" si="0"/>
        <v>75.965059463087243</v>
      </c>
    </row>
    <row r="80" spans="1:4" x14ac:dyDescent="0.25">
      <c r="A80" s="10">
        <v>28216</v>
      </c>
      <c r="B80" s="20">
        <v>0.6</v>
      </c>
      <c r="C80" s="9">
        <v>14.36</v>
      </c>
      <c r="D80" s="9">
        <f t="shared" si="0"/>
        <v>74.524474933333337</v>
      </c>
    </row>
    <row r="81" spans="1:4" x14ac:dyDescent="0.25">
      <c r="A81" s="10">
        <v>28246</v>
      </c>
      <c r="B81" s="20">
        <v>0.60199999999999998</v>
      </c>
      <c r="C81" s="9">
        <v>14.62</v>
      </c>
      <c r="D81" s="9">
        <f t="shared" si="0"/>
        <v>75.621731428571422</v>
      </c>
    </row>
    <row r="82" spans="1:4" x14ac:dyDescent="0.25">
      <c r="A82" s="10">
        <v>28277</v>
      </c>
      <c r="B82" s="20">
        <v>0.60499999999999998</v>
      </c>
      <c r="C82" s="9">
        <v>14.63</v>
      </c>
      <c r="D82" s="9">
        <f t="shared" si="0"/>
        <v>75.298216000000011</v>
      </c>
    </row>
    <row r="83" spans="1:4" x14ac:dyDescent="0.25">
      <c r="A83" s="10">
        <v>28307</v>
      </c>
      <c r="B83" s="20">
        <v>0.60799999999999998</v>
      </c>
      <c r="C83" s="9">
        <v>14.44</v>
      </c>
      <c r="D83" s="9">
        <f t="shared" si="0"/>
        <v>73.953604999999996</v>
      </c>
    </row>
    <row r="84" spans="1:4" x14ac:dyDescent="0.25">
      <c r="A84" s="10">
        <v>28338</v>
      </c>
      <c r="B84" s="20">
        <v>0.61099999999999999</v>
      </c>
      <c r="C84" s="9">
        <v>14.68</v>
      </c>
      <c r="D84" s="9">
        <f t="shared" si="0"/>
        <v>74.813604713584283</v>
      </c>
    </row>
    <row r="85" spans="1:4" x14ac:dyDescent="0.25">
      <c r="A85" s="10">
        <v>28369</v>
      </c>
      <c r="B85" s="20">
        <v>0.61299999999999999</v>
      </c>
      <c r="C85" s="9">
        <v>14.5</v>
      </c>
      <c r="D85" s="9">
        <f t="shared" si="0"/>
        <v>73.655174551386622</v>
      </c>
    </row>
    <row r="86" spans="1:4" x14ac:dyDescent="0.25">
      <c r="A86" s="10">
        <v>28399</v>
      </c>
      <c r="B86" s="20">
        <v>0.61599999999999999</v>
      </c>
      <c r="C86" s="9">
        <v>14.56</v>
      </c>
      <c r="D86" s="9">
        <f t="shared" si="0"/>
        <v>73.599760000000003</v>
      </c>
    </row>
    <row r="87" spans="1:4" x14ac:dyDescent="0.25">
      <c r="A87" s="10">
        <v>28430</v>
      </c>
      <c r="B87" s="20">
        <v>0.62</v>
      </c>
      <c r="C87" s="9">
        <v>14.61</v>
      </c>
      <c r="D87" s="9">
        <f t="shared" si="0"/>
        <v>73.376038645161287</v>
      </c>
    </row>
    <row r="88" spans="1:4" x14ac:dyDescent="0.25">
      <c r="A88" s="10">
        <v>28460</v>
      </c>
      <c r="B88" s="20">
        <v>0.623</v>
      </c>
      <c r="C88" s="9">
        <v>14.76</v>
      </c>
      <c r="D88" s="9">
        <f t="shared" si="0"/>
        <v>73.772422728731954</v>
      </c>
    </row>
    <row r="89" spans="1:4" x14ac:dyDescent="0.25">
      <c r="A89" s="10">
        <v>28491</v>
      </c>
      <c r="B89" s="20">
        <v>0.627</v>
      </c>
      <c r="C89" s="9">
        <v>14.52</v>
      </c>
      <c r="D89" s="9">
        <f t="shared" si="0"/>
        <v>72.109886315789467</v>
      </c>
    </row>
    <row r="90" spans="1:4" x14ac:dyDescent="0.25">
      <c r="A90" s="10">
        <v>28522</v>
      </c>
      <c r="B90" s="20">
        <v>0.63</v>
      </c>
      <c r="C90" s="9">
        <v>14.41</v>
      </c>
      <c r="D90" s="9">
        <f t="shared" si="0"/>
        <v>71.222820253968251</v>
      </c>
    </row>
    <row r="91" spans="1:4" x14ac:dyDescent="0.25">
      <c r="A91" s="10">
        <v>28550</v>
      </c>
      <c r="B91" s="20">
        <v>0.63400000000000001</v>
      </c>
      <c r="C91" s="9">
        <v>14.57</v>
      </c>
      <c r="D91" s="9">
        <f t="shared" si="0"/>
        <v>71.559291041009473</v>
      </c>
    </row>
    <row r="92" spans="1:4" x14ac:dyDescent="0.25">
      <c r="A92" s="10">
        <v>28581</v>
      </c>
      <c r="B92" s="20">
        <v>0.63900000000000001</v>
      </c>
      <c r="C92" s="9">
        <v>14.4</v>
      </c>
      <c r="D92" s="9">
        <f t="shared" si="0"/>
        <v>70.170952112676048</v>
      </c>
    </row>
    <row r="93" spans="1:4" x14ac:dyDescent="0.25">
      <c r="A93" s="10">
        <v>28611</v>
      </c>
      <c r="B93" s="20">
        <v>0.64500000000000002</v>
      </c>
      <c r="C93" s="9">
        <v>14.51</v>
      </c>
      <c r="D93" s="9">
        <f t="shared" si="0"/>
        <v>70.049240868217055</v>
      </c>
    </row>
    <row r="94" spans="1:4" x14ac:dyDescent="0.25">
      <c r="A94" s="10">
        <v>28642</v>
      </c>
      <c r="B94" s="20">
        <v>0.65</v>
      </c>
      <c r="C94" s="9">
        <v>14.54</v>
      </c>
      <c r="D94" s="9">
        <f t="shared" si="0"/>
        <v>69.65411606153846</v>
      </c>
    </row>
    <row r="95" spans="1:4" x14ac:dyDescent="0.25">
      <c r="A95" s="10">
        <v>28672</v>
      </c>
      <c r="B95" s="20">
        <v>0.65500000000000003</v>
      </c>
      <c r="C95" s="9">
        <v>14.49</v>
      </c>
      <c r="D95" s="9">
        <f t="shared" si="0"/>
        <v>68.884707847328244</v>
      </c>
    </row>
    <row r="96" spans="1:4" x14ac:dyDescent="0.25">
      <c r="A96" s="10">
        <v>28703</v>
      </c>
      <c r="B96" s="20">
        <v>0.65900000000000003</v>
      </c>
      <c r="C96" s="9">
        <v>14.46</v>
      </c>
      <c r="D96" s="9">
        <f t="shared" si="0"/>
        <v>68.324838482549325</v>
      </c>
    </row>
    <row r="97" spans="1:4" x14ac:dyDescent="0.25">
      <c r="A97" s="10">
        <v>28734</v>
      </c>
      <c r="B97" s="20">
        <v>0.66500000000000004</v>
      </c>
      <c r="C97" s="9">
        <v>14.53</v>
      </c>
      <c r="D97" s="9">
        <f t="shared" si="0"/>
        <v>68.036145984962403</v>
      </c>
    </row>
    <row r="98" spans="1:4" x14ac:dyDescent="0.25">
      <c r="A98" s="10">
        <v>28764</v>
      </c>
      <c r="B98" s="20">
        <v>0.67100000000000004</v>
      </c>
      <c r="C98" s="9">
        <v>14.63</v>
      </c>
      <c r="D98" s="9">
        <f t="shared" si="0"/>
        <v>67.891834098360661</v>
      </c>
    </row>
    <row r="99" spans="1:4" x14ac:dyDescent="0.25">
      <c r="A99" s="10">
        <v>28795</v>
      </c>
      <c r="B99" s="20">
        <v>0.67500000000000004</v>
      </c>
      <c r="C99" s="9">
        <v>14.74</v>
      </c>
      <c r="D99" s="9">
        <f t="shared" si="0"/>
        <v>67.996952059259257</v>
      </c>
    </row>
    <row r="100" spans="1:4" x14ac:dyDescent="0.25">
      <c r="A100" s="10">
        <v>28825</v>
      </c>
      <c r="B100" s="20">
        <v>0.67900000000000005</v>
      </c>
      <c r="C100" s="9">
        <v>14.94</v>
      </c>
      <c r="D100" s="9">
        <f t="shared" si="0"/>
        <v>68.513563829160532</v>
      </c>
    </row>
    <row r="101" spans="1:4" x14ac:dyDescent="0.25">
      <c r="A101" s="10">
        <v>28856</v>
      </c>
      <c r="B101" s="20">
        <v>0.68500000000000005</v>
      </c>
      <c r="C101" s="9">
        <v>15.5</v>
      </c>
      <c r="D101" s="9">
        <f t="shared" si="0"/>
        <v>70.459062773722621</v>
      </c>
    </row>
    <row r="102" spans="1:4" x14ac:dyDescent="0.25">
      <c r="A102" s="10">
        <v>28887</v>
      </c>
      <c r="B102" s="20">
        <v>0.69199999999999995</v>
      </c>
      <c r="C102" s="9">
        <v>15.88</v>
      </c>
      <c r="D102" s="9">
        <f t="shared" si="0"/>
        <v>71.456236531791916</v>
      </c>
    </row>
    <row r="103" spans="1:4" x14ac:dyDescent="0.25">
      <c r="A103" s="10">
        <v>28915</v>
      </c>
      <c r="B103" s="20">
        <v>0.69899999999999995</v>
      </c>
      <c r="C103" s="9">
        <v>16.41</v>
      </c>
      <c r="D103" s="9">
        <f t="shared" si="0"/>
        <v>73.101643433476411</v>
      </c>
    </row>
    <row r="104" spans="1:4" x14ac:dyDescent="0.25">
      <c r="A104" s="10">
        <v>28946</v>
      </c>
      <c r="B104" s="20">
        <v>0.70599999999999996</v>
      </c>
      <c r="C104" s="9">
        <v>17.579999999999998</v>
      </c>
      <c r="D104" s="9">
        <f t="shared" si="0"/>
        <v>77.537162719546743</v>
      </c>
    </row>
    <row r="105" spans="1:4" x14ac:dyDescent="0.25">
      <c r="A105" s="10">
        <v>28976</v>
      </c>
      <c r="B105" s="20">
        <v>0.71399999999999997</v>
      </c>
      <c r="C105" s="9">
        <v>19</v>
      </c>
      <c r="D105" s="9">
        <f t="shared" ref="D105:D168" si="1">C105*$B$665/B105</f>
        <v>82.861182072829138</v>
      </c>
    </row>
    <row r="106" spans="1:4" x14ac:dyDescent="0.25">
      <c r="A106" s="10">
        <v>29007</v>
      </c>
      <c r="B106" s="20">
        <v>0.72199999999999998</v>
      </c>
      <c r="C106" s="9">
        <v>21.03</v>
      </c>
      <c r="D106" s="9">
        <f t="shared" si="1"/>
        <v>90.698020886426605</v>
      </c>
    </row>
    <row r="107" spans="1:4" x14ac:dyDescent="0.25">
      <c r="A107" s="10">
        <v>29037</v>
      </c>
      <c r="B107" s="20">
        <v>0.73</v>
      </c>
      <c r="C107" s="9">
        <v>23.09</v>
      </c>
      <c r="D107" s="9">
        <f t="shared" si="1"/>
        <v>98.491059232876722</v>
      </c>
    </row>
    <row r="108" spans="1:4" x14ac:dyDescent="0.25">
      <c r="A108" s="10">
        <v>29068</v>
      </c>
      <c r="B108" s="20">
        <v>0.73699999999999999</v>
      </c>
      <c r="C108" s="9">
        <v>23.98</v>
      </c>
      <c r="D108" s="9">
        <f t="shared" si="1"/>
        <v>101.31585791044778</v>
      </c>
    </row>
    <row r="109" spans="1:4" x14ac:dyDescent="0.25">
      <c r="A109" s="10">
        <v>29099</v>
      </c>
      <c r="B109" s="20">
        <v>0.74399999999999999</v>
      </c>
      <c r="C109" s="9">
        <v>25.06</v>
      </c>
      <c r="D109" s="9">
        <f t="shared" si="1"/>
        <v>104.88270182795699</v>
      </c>
    </row>
    <row r="110" spans="1:4" x14ac:dyDescent="0.25">
      <c r="A110" s="10">
        <v>29129</v>
      </c>
      <c r="B110" s="20">
        <v>0.752</v>
      </c>
      <c r="C110" s="9">
        <v>25.05</v>
      </c>
      <c r="D110" s="9">
        <f t="shared" si="1"/>
        <v>103.7255210106383</v>
      </c>
    </row>
    <row r="111" spans="1:4" x14ac:dyDescent="0.25">
      <c r="A111" s="10">
        <v>29160</v>
      </c>
      <c r="B111" s="20">
        <v>0.76</v>
      </c>
      <c r="C111" s="9">
        <v>27.02</v>
      </c>
      <c r="D111" s="9">
        <f t="shared" si="1"/>
        <v>110.70506410526315</v>
      </c>
    </row>
    <row r="112" spans="1:4" x14ac:dyDescent="0.25">
      <c r="A112" s="10">
        <v>29190</v>
      </c>
      <c r="B112" s="20">
        <v>0.76900000000000002</v>
      </c>
      <c r="C112" s="9">
        <v>28.91</v>
      </c>
      <c r="D112" s="9">
        <f t="shared" si="1"/>
        <v>117.06241711313393</v>
      </c>
    </row>
    <row r="113" spans="1:4" x14ac:dyDescent="0.25">
      <c r="A113" s="10">
        <v>29221</v>
      </c>
      <c r="B113" s="20">
        <v>0.78</v>
      </c>
      <c r="C113" s="9">
        <v>30.75</v>
      </c>
      <c r="D113" s="9">
        <f t="shared" si="1"/>
        <v>122.75699615384615</v>
      </c>
    </row>
    <row r="114" spans="1:4" x14ac:dyDescent="0.25">
      <c r="A114" s="10">
        <v>29252</v>
      </c>
      <c r="B114" s="20">
        <v>0.79</v>
      </c>
      <c r="C114" s="9">
        <v>32.4</v>
      </c>
      <c r="D114" s="9">
        <f t="shared" si="1"/>
        <v>127.70669164556961</v>
      </c>
    </row>
    <row r="115" spans="1:4" x14ac:dyDescent="0.25">
      <c r="A115" s="10">
        <v>29281</v>
      </c>
      <c r="B115" s="20">
        <v>0.80100000000000005</v>
      </c>
      <c r="C115" s="9">
        <v>33.42</v>
      </c>
      <c r="D115" s="9">
        <f t="shared" si="1"/>
        <v>129.91810127340824</v>
      </c>
    </row>
    <row r="116" spans="1:4" x14ac:dyDescent="0.25">
      <c r="A116" s="10">
        <v>29312</v>
      </c>
      <c r="B116" s="20">
        <v>0.80900000000000005</v>
      </c>
      <c r="C116" s="9">
        <v>33.54</v>
      </c>
      <c r="D116" s="9">
        <f t="shared" si="1"/>
        <v>129.09525270704574</v>
      </c>
    </row>
    <row r="117" spans="1:4" x14ac:dyDescent="0.25">
      <c r="A117" s="10">
        <v>29342</v>
      </c>
      <c r="B117" s="20">
        <v>0.81699999999999995</v>
      </c>
      <c r="C117" s="9">
        <v>34.33</v>
      </c>
      <c r="D117" s="9">
        <f t="shared" si="1"/>
        <v>130.842092876377</v>
      </c>
    </row>
    <row r="118" spans="1:4" x14ac:dyDescent="0.25">
      <c r="A118" s="10">
        <v>29373</v>
      </c>
      <c r="B118" s="20">
        <v>0.82499999999999996</v>
      </c>
      <c r="C118" s="9">
        <v>34.479999999999997</v>
      </c>
      <c r="D118" s="9">
        <f t="shared" si="1"/>
        <v>130.13947306666668</v>
      </c>
    </row>
    <row r="119" spans="1:4" x14ac:dyDescent="0.25">
      <c r="A119" s="10">
        <v>29403</v>
      </c>
      <c r="B119" s="20">
        <v>0.82599999999999996</v>
      </c>
      <c r="C119" s="9">
        <v>34.51</v>
      </c>
      <c r="D119" s="9">
        <f t="shared" si="1"/>
        <v>130.09501254237287</v>
      </c>
    </row>
    <row r="120" spans="1:4" x14ac:dyDescent="0.25">
      <c r="A120" s="10">
        <v>29434</v>
      </c>
      <c r="B120" s="20">
        <v>0.83199999999999996</v>
      </c>
      <c r="C120" s="9">
        <v>34.44</v>
      </c>
      <c r="D120" s="9">
        <f t="shared" si="1"/>
        <v>128.89484596153846</v>
      </c>
    </row>
    <row r="121" spans="1:4" x14ac:dyDescent="0.25">
      <c r="A121" s="10">
        <v>29465</v>
      </c>
      <c r="B121" s="20">
        <v>0.83899999999999997</v>
      </c>
      <c r="C121" s="9">
        <v>34.46</v>
      </c>
      <c r="D121" s="9">
        <f t="shared" si="1"/>
        <v>127.89366932061981</v>
      </c>
    </row>
    <row r="122" spans="1:4" x14ac:dyDescent="0.25">
      <c r="A122" s="10">
        <v>29495</v>
      </c>
      <c r="B122" s="20">
        <v>0.84699999999999998</v>
      </c>
      <c r="C122" s="9">
        <v>34.630000000000003</v>
      </c>
      <c r="D122" s="9">
        <f t="shared" si="1"/>
        <v>127.31067376623378</v>
      </c>
    </row>
    <row r="123" spans="1:4" x14ac:dyDescent="0.25">
      <c r="A123" s="10">
        <v>29526</v>
      </c>
      <c r="B123" s="20">
        <v>0.85599999999999998</v>
      </c>
      <c r="C123" s="9">
        <v>35.090000000000003</v>
      </c>
      <c r="D123" s="9">
        <f t="shared" si="1"/>
        <v>127.64545004672898</v>
      </c>
    </row>
    <row r="124" spans="1:4" x14ac:dyDescent="0.25">
      <c r="A124" s="10">
        <v>29556</v>
      </c>
      <c r="B124" s="20">
        <v>0.86399999999999999</v>
      </c>
      <c r="C124" s="9">
        <v>35.630000000000003</v>
      </c>
      <c r="D124" s="9">
        <f t="shared" si="1"/>
        <v>128.40969523148149</v>
      </c>
    </row>
    <row r="125" spans="1:4" x14ac:dyDescent="0.25">
      <c r="A125" s="10">
        <v>29587</v>
      </c>
      <c r="B125" s="20">
        <v>0.872</v>
      </c>
      <c r="C125" s="9">
        <v>38.85</v>
      </c>
      <c r="D125" s="9">
        <f t="shared" si="1"/>
        <v>138.72996399082569</v>
      </c>
    </row>
    <row r="126" spans="1:4" x14ac:dyDescent="0.25">
      <c r="A126" s="10">
        <v>29618</v>
      </c>
      <c r="B126" s="20">
        <v>0.88</v>
      </c>
      <c r="C126" s="9">
        <v>39</v>
      </c>
      <c r="D126" s="9">
        <f t="shared" si="1"/>
        <v>137.99955</v>
      </c>
    </row>
    <row r="127" spans="1:4" x14ac:dyDescent="0.25">
      <c r="A127" s="10">
        <v>29646</v>
      </c>
      <c r="B127" s="20">
        <v>0.88600000000000001</v>
      </c>
      <c r="C127" s="9">
        <v>38.31</v>
      </c>
      <c r="D127" s="9">
        <f t="shared" si="1"/>
        <v>134.64001936794583</v>
      </c>
    </row>
    <row r="128" spans="1:4" x14ac:dyDescent="0.25">
      <c r="A128" s="10">
        <v>29677</v>
      </c>
      <c r="B128" s="20">
        <v>0.89100000000000001</v>
      </c>
      <c r="C128" s="9">
        <v>38.409999999999997</v>
      </c>
      <c r="D128" s="9">
        <f t="shared" si="1"/>
        <v>134.23394024691356</v>
      </c>
    </row>
    <row r="129" spans="1:4" x14ac:dyDescent="0.25">
      <c r="A129" s="10">
        <v>29707</v>
      </c>
      <c r="B129" s="20">
        <v>0.89700000000000002</v>
      </c>
      <c r="C129" s="9">
        <v>37.840000000000003</v>
      </c>
      <c r="D129" s="9">
        <f t="shared" si="1"/>
        <v>131.35736258639912</v>
      </c>
    </row>
    <row r="130" spans="1:4" x14ac:dyDescent="0.25">
      <c r="A130" s="10">
        <v>29738</v>
      </c>
      <c r="B130" s="20">
        <v>0.90500000000000003</v>
      </c>
      <c r="C130" s="9">
        <v>37.03</v>
      </c>
      <c r="D130" s="9">
        <f t="shared" si="1"/>
        <v>127.40922329281769</v>
      </c>
    </row>
    <row r="131" spans="1:4" x14ac:dyDescent="0.25">
      <c r="A131" s="10">
        <v>29768</v>
      </c>
      <c r="B131" s="20">
        <v>0.91500000000000004</v>
      </c>
      <c r="C131" s="9">
        <v>36.58</v>
      </c>
      <c r="D131" s="9">
        <f t="shared" si="1"/>
        <v>124.48537801092895</v>
      </c>
    </row>
    <row r="132" spans="1:4" x14ac:dyDescent="0.25">
      <c r="A132" s="10">
        <v>29799</v>
      </c>
      <c r="B132" s="20">
        <v>0.92200000000000004</v>
      </c>
      <c r="C132" s="9">
        <v>35.82</v>
      </c>
      <c r="D132" s="9">
        <f t="shared" si="1"/>
        <v>120.97354177874186</v>
      </c>
    </row>
    <row r="133" spans="1:4" x14ac:dyDescent="0.25">
      <c r="A133" s="10">
        <v>29830</v>
      </c>
      <c r="B133" s="20">
        <v>0.93100000000000005</v>
      </c>
      <c r="C133" s="9">
        <v>35.44</v>
      </c>
      <c r="D133" s="9">
        <f t="shared" si="1"/>
        <v>118.53313409237377</v>
      </c>
    </row>
    <row r="134" spans="1:4" x14ac:dyDescent="0.25">
      <c r="A134" s="10">
        <v>29860</v>
      </c>
      <c r="B134" s="20">
        <v>0.93400000000000005</v>
      </c>
      <c r="C134" s="9">
        <v>35.43</v>
      </c>
      <c r="D134" s="9">
        <f t="shared" si="1"/>
        <v>118.11906796573875</v>
      </c>
    </row>
    <row r="135" spans="1:4" x14ac:dyDescent="0.25">
      <c r="A135" s="10">
        <v>29891</v>
      </c>
      <c r="B135" s="20">
        <v>0.93799999999999994</v>
      </c>
      <c r="C135" s="9">
        <v>36.21</v>
      </c>
      <c r="D135" s="9">
        <f t="shared" si="1"/>
        <v>120.20469249466953</v>
      </c>
    </row>
    <row r="136" spans="1:4" x14ac:dyDescent="0.25">
      <c r="A136" s="10">
        <v>29921</v>
      </c>
      <c r="B136" s="20">
        <v>0.94099999999999995</v>
      </c>
      <c r="C136" s="9">
        <v>35.950000000000003</v>
      </c>
      <c r="D136" s="9">
        <f t="shared" si="1"/>
        <v>118.96110967056325</v>
      </c>
    </row>
    <row r="137" spans="1:4" x14ac:dyDescent="0.25">
      <c r="A137" s="10">
        <v>29952</v>
      </c>
      <c r="B137" s="20">
        <v>0.94399999999999995</v>
      </c>
      <c r="C137" s="9">
        <v>35.54</v>
      </c>
      <c r="D137" s="9">
        <f t="shared" si="1"/>
        <v>117.23064771186442</v>
      </c>
    </row>
    <row r="138" spans="1:4" x14ac:dyDescent="0.25">
      <c r="A138" s="10">
        <v>29983</v>
      </c>
      <c r="B138" s="20">
        <v>0.94699999999999995</v>
      </c>
      <c r="C138" s="9">
        <v>35.479999999999997</v>
      </c>
      <c r="D138" s="9">
        <f t="shared" si="1"/>
        <v>116.66198656810981</v>
      </c>
    </row>
    <row r="139" spans="1:4" x14ac:dyDescent="0.25">
      <c r="A139" s="10">
        <v>30011</v>
      </c>
      <c r="B139" s="20">
        <v>0.94699999999999995</v>
      </c>
      <c r="C139" s="9">
        <v>34.07</v>
      </c>
      <c r="D139" s="9">
        <f t="shared" si="1"/>
        <v>112.02575767687435</v>
      </c>
    </row>
    <row r="140" spans="1:4" x14ac:dyDescent="0.25">
      <c r="A140" s="10">
        <v>30042</v>
      </c>
      <c r="B140" s="20">
        <v>0.95</v>
      </c>
      <c r="C140" s="9">
        <v>32.82</v>
      </c>
      <c r="D140" s="9">
        <f t="shared" si="1"/>
        <v>107.57483949473686</v>
      </c>
    </row>
    <row r="141" spans="1:4" x14ac:dyDescent="0.25">
      <c r="A141" s="10">
        <v>30072</v>
      </c>
      <c r="B141" s="20">
        <v>0.95899999999999996</v>
      </c>
      <c r="C141" s="9">
        <v>32.78</v>
      </c>
      <c r="D141" s="9">
        <f t="shared" si="1"/>
        <v>106.43539528675706</v>
      </c>
    </row>
    <row r="142" spans="1:4" x14ac:dyDescent="0.25">
      <c r="A142" s="10">
        <v>30103</v>
      </c>
      <c r="B142" s="20">
        <v>0.97</v>
      </c>
      <c r="C142" s="9">
        <v>33.79</v>
      </c>
      <c r="D142" s="9">
        <f t="shared" si="1"/>
        <v>108.47063756701031</v>
      </c>
    </row>
    <row r="143" spans="1:4" x14ac:dyDescent="0.25">
      <c r="A143" s="10">
        <v>30133</v>
      </c>
      <c r="B143" s="20">
        <v>0.97499999999999998</v>
      </c>
      <c r="C143" s="9">
        <v>33.44</v>
      </c>
      <c r="D143" s="9">
        <f t="shared" si="1"/>
        <v>106.7965906051282</v>
      </c>
    </row>
    <row r="144" spans="1:4" x14ac:dyDescent="0.25">
      <c r="A144" s="10">
        <v>30164</v>
      </c>
      <c r="B144" s="20">
        <v>0.97699999999999998</v>
      </c>
      <c r="C144" s="9">
        <v>32.950000000000003</v>
      </c>
      <c r="D144" s="9">
        <f t="shared" si="1"/>
        <v>105.016270419652</v>
      </c>
    </row>
    <row r="145" spans="1:4" x14ac:dyDescent="0.25">
      <c r="A145" s="10">
        <v>30195</v>
      </c>
      <c r="B145" s="20">
        <v>0.97699999999999998</v>
      </c>
      <c r="C145" s="9">
        <v>33.03</v>
      </c>
      <c r="D145" s="9">
        <f t="shared" si="1"/>
        <v>105.27124163766634</v>
      </c>
    </row>
    <row r="146" spans="1:4" x14ac:dyDescent="0.25">
      <c r="A146" s="10">
        <v>30225</v>
      </c>
      <c r="B146" s="20">
        <v>0.98099999999999998</v>
      </c>
      <c r="C146" s="9">
        <v>33.28</v>
      </c>
      <c r="D146" s="9">
        <f t="shared" si="1"/>
        <v>105.63553728848115</v>
      </c>
    </row>
    <row r="147" spans="1:4" x14ac:dyDescent="0.25">
      <c r="A147" s="10">
        <v>30256</v>
      </c>
      <c r="B147" s="20">
        <v>0.98</v>
      </c>
      <c r="C147" s="9">
        <v>33.090000000000003</v>
      </c>
      <c r="D147" s="9">
        <f t="shared" si="1"/>
        <v>105.13962575510205</v>
      </c>
    </row>
    <row r="148" spans="1:4" x14ac:dyDescent="0.25">
      <c r="A148" s="10">
        <v>30286</v>
      </c>
      <c r="B148" s="20">
        <v>0.97699999999999998</v>
      </c>
      <c r="C148" s="9">
        <v>32.85</v>
      </c>
      <c r="D148" s="9">
        <f t="shared" si="1"/>
        <v>104.69755639713409</v>
      </c>
    </row>
    <row r="149" spans="1:4" x14ac:dyDescent="0.25">
      <c r="A149" s="10">
        <v>30317</v>
      </c>
      <c r="B149" s="20">
        <v>0.97899999999999998</v>
      </c>
      <c r="C149" s="9">
        <v>31.4</v>
      </c>
      <c r="D149" s="9">
        <f t="shared" si="1"/>
        <v>99.871757303370785</v>
      </c>
    </row>
    <row r="150" spans="1:4" x14ac:dyDescent="0.25">
      <c r="A150" s="10">
        <v>30348</v>
      </c>
      <c r="B150" s="20">
        <v>0.98</v>
      </c>
      <c r="C150" s="9">
        <v>30.76</v>
      </c>
      <c r="D150" s="9">
        <f t="shared" si="1"/>
        <v>97.736321795918386</v>
      </c>
    </row>
    <row r="151" spans="1:4" x14ac:dyDescent="0.25">
      <c r="A151" s="10">
        <v>30376</v>
      </c>
      <c r="B151" s="20">
        <v>0.98099999999999998</v>
      </c>
      <c r="C151" s="9">
        <v>28.43</v>
      </c>
      <c r="D151" s="9">
        <f t="shared" si="1"/>
        <v>90.240935249745164</v>
      </c>
    </row>
    <row r="152" spans="1:4" x14ac:dyDescent="0.25">
      <c r="A152" s="10">
        <v>30407</v>
      </c>
      <c r="B152" s="20">
        <v>0.98799999999999999</v>
      </c>
      <c r="C152" s="9">
        <v>27.95</v>
      </c>
      <c r="D152" s="9">
        <f t="shared" si="1"/>
        <v>88.088781578947376</v>
      </c>
    </row>
    <row r="153" spans="1:4" x14ac:dyDescent="0.25">
      <c r="A153" s="10">
        <v>30437</v>
      </c>
      <c r="B153" s="20">
        <v>0.99199999999999999</v>
      </c>
      <c r="C153" s="9">
        <v>28.53</v>
      </c>
      <c r="D153" s="9">
        <f t="shared" si="1"/>
        <v>89.554174475806448</v>
      </c>
    </row>
    <row r="154" spans="1:4" x14ac:dyDescent="0.25">
      <c r="A154" s="10">
        <v>30468</v>
      </c>
      <c r="B154" s="20">
        <v>0.99399999999999999</v>
      </c>
      <c r="C154" s="9">
        <v>29.23</v>
      </c>
      <c r="D154" s="9">
        <f t="shared" si="1"/>
        <v>91.566827243460779</v>
      </c>
    </row>
    <row r="155" spans="1:4" x14ac:dyDescent="0.25">
      <c r="A155" s="10">
        <v>30498</v>
      </c>
      <c r="B155" s="20">
        <v>0.998</v>
      </c>
      <c r="C155" s="9">
        <v>28.76</v>
      </c>
      <c r="D155" s="9">
        <f t="shared" si="1"/>
        <v>89.733390140280576</v>
      </c>
    </row>
    <row r="156" spans="1:4" x14ac:dyDescent="0.25">
      <c r="A156" s="10">
        <v>30529</v>
      </c>
      <c r="B156" s="20">
        <v>1.0009999999999999</v>
      </c>
      <c r="C156" s="9">
        <v>29.5</v>
      </c>
      <c r="D156" s="9">
        <f t="shared" si="1"/>
        <v>91.766395604395626</v>
      </c>
    </row>
    <row r="157" spans="1:4" x14ac:dyDescent="0.25">
      <c r="A157" s="10">
        <v>30560</v>
      </c>
      <c r="B157" s="20">
        <v>1.004</v>
      </c>
      <c r="C157" s="9">
        <v>29.54</v>
      </c>
      <c r="D157" s="9">
        <f t="shared" si="1"/>
        <v>91.616250438247008</v>
      </c>
    </row>
    <row r="158" spans="1:4" x14ac:dyDescent="0.25">
      <c r="A158" s="10">
        <v>30590</v>
      </c>
      <c r="B158" s="20">
        <v>1.008</v>
      </c>
      <c r="C158" s="9">
        <v>29.67</v>
      </c>
      <c r="D158" s="9">
        <f t="shared" si="1"/>
        <v>91.654279880952387</v>
      </c>
    </row>
    <row r="159" spans="1:4" x14ac:dyDescent="0.25">
      <c r="A159" s="10">
        <v>30621</v>
      </c>
      <c r="B159" s="20">
        <v>1.0109999999999999</v>
      </c>
      <c r="C159" s="9">
        <v>29.09</v>
      </c>
      <c r="D159" s="9">
        <f t="shared" si="1"/>
        <v>89.595933966369941</v>
      </c>
    </row>
    <row r="160" spans="1:4" x14ac:dyDescent="0.25">
      <c r="A160" s="10">
        <v>30651</v>
      </c>
      <c r="B160" s="20">
        <v>1.014</v>
      </c>
      <c r="C160" s="9">
        <v>29.3</v>
      </c>
      <c r="D160" s="9">
        <f t="shared" si="1"/>
        <v>89.9757345167653</v>
      </c>
    </row>
    <row r="161" spans="1:4" x14ac:dyDescent="0.25">
      <c r="A161" s="10">
        <v>30682</v>
      </c>
      <c r="B161" s="20">
        <v>1.0209999999999999</v>
      </c>
      <c r="C161" s="9">
        <v>28.8</v>
      </c>
      <c r="D161" s="9">
        <f t="shared" si="1"/>
        <v>87.833963565132237</v>
      </c>
    </row>
    <row r="162" spans="1:4" x14ac:dyDescent="0.25">
      <c r="A162" s="10">
        <v>30713</v>
      </c>
      <c r="B162" s="20">
        <v>1.026</v>
      </c>
      <c r="C162" s="9">
        <v>28.91</v>
      </c>
      <c r="D162" s="9">
        <f t="shared" si="1"/>
        <v>87.739764873294348</v>
      </c>
    </row>
    <row r="163" spans="1:4" x14ac:dyDescent="0.25">
      <c r="A163" s="10">
        <v>30742</v>
      </c>
      <c r="B163" s="20">
        <v>1.0289999999999999</v>
      </c>
      <c r="C163" s="9">
        <v>28.95</v>
      </c>
      <c r="D163" s="9">
        <f t="shared" si="1"/>
        <v>87.605006997084558</v>
      </c>
    </row>
    <row r="164" spans="1:4" x14ac:dyDescent="0.25">
      <c r="A164" s="10">
        <v>30773</v>
      </c>
      <c r="B164" s="20">
        <v>1.0329999999999999</v>
      </c>
      <c r="C164" s="9">
        <v>29.11</v>
      </c>
      <c r="D164" s="9">
        <f t="shared" si="1"/>
        <v>87.748079341723141</v>
      </c>
    </row>
    <row r="165" spans="1:4" x14ac:dyDescent="0.25">
      <c r="A165" s="10">
        <v>30803</v>
      </c>
      <c r="B165" s="20">
        <v>1.0349999999999999</v>
      </c>
      <c r="C165" s="9">
        <v>29.26</v>
      </c>
      <c r="D165" s="9">
        <f t="shared" si="1"/>
        <v>88.029798415458956</v>
      </c>
    </row>
    <row r="166" spans="1:4" x14ac:dyDescent="0.25">
      <c r="A166" s="10">
        <v>30834</v>
      </c>
      <c r="B166" s="20">
        <v>1.0369999999999999</v>
      </c>
      <c r="C166" s="9">
        <v>29.19</v>
      </c>
      <c r="D166" s="9">
        <f t="shared" si="1"/>
        <v>87.649829161041481</v>
      </c>
    </row>
    <row r="167" spans="1:4" x14ac:dyDescent="0.25">
      <c r="A167" s="10">
        <v>30864</v>
      </c>
      <c r="B167" s="20">
        <v>1.0409999999999999</v>
      </c>
      <c r="C167" s="9">
        <v>29</v>
      </c>
      <c r="D167" s="9">
        <f t="shared" si="1"/>
        <v>86.744710854947172</v>
      </c>
    </row>
    <row r="168" spans="1:4" x14ac:dyDescent="0.25">
      <c r="A168" s="10">
        <v>30895</v>
      </c>
      <c r="B168" s="20">
        <v>1.044</v>
      </c>
      <c r="C168" s="9">
        <v>28.92</v>
      </c>
      <c r="D168" s="9">
        <f t="shared" si="1"/>
        <v>86.256836321839089</v>
      </c>
    </row>
    <row r="169" spans="1:4" x14ac:dyDescent="0.25">
      <c r="A169" s="10">
        <v>30926</v>
      </c>
      <c r="B169" s="20">
        <v>1.0469999999999999</v>
      </c>
      <c r="C169" s="9">
        <v>28.7</v>
      </c>
      <c r="D169" s="9">
        <f t="shared" ref="D169:D232" si="2">C169*$B$665/B169</f>
        <v>85.355389875835726</v>
      </c>
    </row>
    <row r="170" spans="1:4" x14ac:dyDescent="0.25">
      <c r="A170" s="10">
        <v>30956</v>
      </c>
      <c r="B170" s="20">
        <v>1.0509999999999999</v>
      </c>
      <c r="C170" s="9">
        <v>28.79</v>
      </c>
      <c r="D170" s="9">
        <f t="shared" si="2"/>
        <v>85.297182150333015</v>
      </c>
    </row>
    <row r="171" spans="1:4" x14ac:dyDescent="0.25">
      <c r="A171" s="10">
        <v>30987</v>
      </c>
      <c r="B171" s="20">
        <v>1.0529999999999999</v>
      </c>
      <c r="C171" s="9">
        <v>28.74</v>
      </c>
      <c r="D171" s="9">
        <f t="shared" si="2"/>
        <v>84.987318746438746</v>
      </c>
    </row>
    <row r="172" spans="1:4" x14ac:dyDescent="0.25">
      <c r="A172" s="10">
        <v>31017</v>
      </c>
      <c r="B172" s="20">
        <v>1.0549999999999999</v>
      </c>
      <c r="C172" s="9">
        <v>28.02</v>
      </c>
      <c r="D172" s="9">
        <f t="shared" si="2"/>
        <v>82.701122957345987</v>
      </c>
    </row>
    <row r="173" spans="1:4" x14ac:dyDescent="0.25">
      <c r="A173" s="10">
        <v>31048</v>
      </c>
      <c r="B173" s="20">
        <v>1.0569999999999999</v>
      </c>
      <c r="C173" s="9">
        <v>27.49</v>
      </c>
      <c r="D173" s="9">
        <f t="shared" si="2"/>
        <v>80.983303349101234</v>
      </c>
    </row>
    <row r="174" spans="1:4" x14ac:dyDescent="0.25">
      <c r="A174" s="10">
        <v>31079</v>
      </c>
      <c r="B174" s="20">
        <v>1.0629999999999999</v>
      </c>
      <c r="C174" s="9">
        <v>26.99</v>
      </c>
      <c r="D174" s="9">
        <f t="shared" si="2"/>
        <v>79.061555634995301</v>
      </c>
    </row>
    <row r="175" spans="1:4" x14ac:dyDescent="0.25">
      <c r="A175" s="10">
        <v>31107</v>
      </c>
      <c r="B175" s="20">
        <v>1.0680000000000001</v>
      </c>
      <c r="C175" s="9">
        <v>27.2</v>
      </c>
      <c r="D175" s="9">
        <f t="shared" si="2"/>
        <v>79.303688389513098</v>
      </c>
    </row>
    <row r="176" spans="1:4" x14ac:dyDescent="0.25">
      <c r="A176" s="10">
        <v>31138</v>
      </c>
      <c r="B176" s="20">
        <v>1.07</v>
      </c>
      <c r="C176" s="9">
        <v>27.59</v>
      </c>
      <c r="D176" s="9">
        <f t="shared" si="2"/>
        <v>80.290406766355133</v>
      </c>
    </row>
    <row r="177" spans="1:4" x14ac:dyDescent="0.25">
      <c r="A177" s="10">
        <v>31168</v>
      </c>
      <c r="B177" s="20">
        <v>1.0720000000000001</v>
      </c>
      <c r="C177" s="9">
        <v>27.6</v>
      </c>
      <c r="D177" s="9">
        <f t="shared" si="2"/>
        <v>80.169658208955227</v>
      </c>
    </row>
    <row r="178" spans="1:4" x14ac:dyDescent="0.25">
      <c r="A178" s="10">
        <v>31199</v>
      </c>
      <c r="B178" s="20">
        <v>1.075</v>
      </c>
      <c r="C178" s="9">
        <v>27.25</v>
      </c>
      <c r="D178" s="9">
        <f t="shared" si="2"/>
        <v>78.932121860465116</v>
      </c>
    </row>
    <row r="179" spans="1:4" x14ac:dyDescent="0.25">
      <c r="A179" s="10">
        <v>31229</v>
      </c>
      <c r="B179" s="20">
        <v>1.077</v>
      </c>
      <c r="C179" s="9">
        <v>26.57</v>
      </c>
      <c r="D179" s="9">
        <f t="shared" si="2"/>
        <v>76.819519517177355</v>
      </c>
    </row>
    <row r="180" spans="1:4" x14ac:dyDescent="0.25">
      <c r="A180" s="10">
        <v>31260</v>
      </c>
      <c r="B180" s="20">
        <v>1.079</v>
      </c>
      <c r="C180" s="9">
        <v>26.61</v>
      </c>
      <c r="D180" s="9">
        <f t="shared" si="2"/>
        <v>76.792563447636709</v>
      </c>
    </row>
    <row r="181" spans="1:4" x14ac:dyDescent="0.25">
      <c r="A181" s="10">
        <v>31291</v>
      </c>
      <c r="B181" s="20">
        <v>1.081</v>
      </c>
      <c r="C181" s="9">
        <v>26.56</v>
      </c>
      <c r="D181" s="9">
        <f t="shared" si="2"/>
        <v>76.506460832562453</v>
      </c>
    </row>
    <row r="182" spans="1:4" x14ac:dyDescent="0.25">
      <c r="A182" s="10">
        <v>31321</v>
      </c>
      <c r="B182" s="20">
        <v>1.085</v>
      </c>
      <c r="C182" s="9">
        <v>26.79</v>
      </c>
      <c r="D182" s="9">
        <f t="shared" si="2"/>
        <v>76.884485198156682</v>
      </c>
    </row>
    <row r="183" spans="1:4" x14ac:dyDescent="0.25">
      <c r="A183" s="10">
        <v>31352</v>
      </c>
      <c r="B183" s="20">
        <v>1.0900000000000001</v>
      </c>
      <c r="C183" s="9">
        <v>27.12</v>
      </c>
      <c r="D183" s="9">
        <f t="shared" si="2"/>
        <v>77.474525064220174</v>
      </c>
    </row>
    <row r="184" spans="1:4" x14ac:dyDescent="0.25">
      <c r="A184" s="10">
        <v>31382</v>
      </c>
      <c r="B184" s="20">
        <v>1.095</v>
      </c>
      <c r="C184" s="9">
        <v>26.21</v>
      </c>
      <c r="D184" s="9">
        <f t="shared" si="2"/>
        <v>74.533005990867579</v>
      </c>
    </row>
    <row r="185" spans="1:4" x14ac:dyDescent="0.25">
      <c r="A185" s="10">
        <v>31413</v>
      </c>
      <c r="B185" s="20">
        <v>1.099</v>
      </c>
      <c r="C185" s="9">
        <v>24.93</v>
      </c>
      <c r="D185" s="9">
        <f t="shared" si="2"/>
        <v>70.635060491355787</v>
      </c>
    </row>
    <row r="186" spans="1:4" x14ac:dyDescent="0.25">
      <c r="A186" s="10">
        <v>31444</v>
      </c>
      <c r="B186" s="20">
        <v>1.097</v>
      </c>
      <c r="C186" s="9">
        <v>18.11</v>
      </c>
      <c r="D186" s="9">
        <f t="shared" si="2"/>
        <v>51.405259762989971</v>
      </c>
    </row>
    <row r="187" spans="1:4" x14ac:dyDescent="0.25">
      <c r="A187" s="10">
        <v>31472</v>
      </c>
      <c r="B187" s="20">
        <v>1.091</v>
      </c>
      <c r="C187" s="9">
        <v>14.22</v>
      </c>
      <c r="D187" s="9">
        <f t="shared" si="2"/>
        <v>40.585470137488542</v>
      </c>
    </row>
    <row r="188" spans="1:4" x14ac:dyDescent="0.25">
      <c r="A188" s="10">
        <v>31503</v>
      </c>
      <c r="B188" s="20">
        <v>1.087</v>
      </c>
      <c r="C188" s="9">
        <v>13.15</v>
      </c>
      <c r="D188" s="9">
        <f t="shared" si="2"/>
        <v>37.669681140754371</v>
      </c>
    </row>
    <row r="189" spans="1:4" x14ac:dyDescent="0.25">
      <c r="A189" s="10">
        <v>31533</v>
      </c>
      <c r="B189" s="20">
        <v>1.0900000000000001</v>
      </c>
      <c r="C189" s="9">
        <v>13.17</v>
      </c>
      <c r="D189" s="9">
        <f t="shared" si="2"/>
        <v>37.623137724770643</v>
      </c>
    </row>
    <row r="190" spans="1:4" x14ac:dyDescent="0.25">
      <c r="A190" s="10">
        <v>31564</v>
      </c>
      <c r="B190" s="20">
        <v>1.0940000000000001</v>
      </c>
      <c r="C190" s="9">
        <v>12.25</v>
      </c>
      <c r="D190" s="9">
        <f t="shared" si="2"/>
        <v>34.866993601462525</v>
      </c>
    </row>
    <row r="191" spans="1:4" x14ac:dyDescent="0.25">
      <c r="A191" s="10">
        <v>31594</v>
      </c>
      <c r="B191" s="20">
        <v>1.095</v>
      </c>
      <c r="C191" s="9">
        <v>10.91</v>
      </c>
      <c r="D191" s="9">
        <f t="shared" si="2"/>
        <v>31.024612566210045</v>
      </c>
    </row>
    <row r="192" spans="1:4" x14ac:dyDescent="0.25">
      <c r="A192" s="10">
        <v>31625</v>
      </c>
      <c r="B192" s="20">
        <v>1.0960000000000001</v>
      </c>
      <c r="C192" s="9">
        <v>11.87</v>
      </c>
      <c r="D192" s="9">
        <f t="shared" si="2"/>
        <v>33.723753029197077</v>
      </c>
    </row>
    <row r="193" spans="1:4" x14ac:dyDescent="0.25">
      <c r="A193" s="10">
        <v>31656</v>
      </c>
      <c r="B193" s="20">
        <v>1.1000000000000001</v>
      </c>
      <c r="C193" s="9">
        <v>12.85</v>
      </c>
      <c r="D193" s="9">
        <f t="shared" si="2"/>
        <v>36.375265999999996</v>
      </c>
    </row>
    <row r="194" spans="1:4" x14ac:dyDescent="0.25">
      <c r="A194" s="10">
        <v>31686</v>
      </c>
      <c r="B194" s="20">
        <v>1.1020000000000001</v>
      </c>
      <c r="C194" s="9">
        <v>12.78</v>
      </c>
      <c r="D194" s="9">
        <f t="shared" si="2"/>
        <v>36.111455607985476</v>
      </c>
    </row>
    <row r="195" spans="1:4" x14ac:dyDescent="0.25">
      <c r="A195" s="10">
        <v>31717</v>
      </c>
      <c r="B195" s="20">
        <v>1.1040000000000001</v>
      </c>
      <c r="C195" s="9">
        <v>13.46</v>
      </c>
      <c r="D195" s="9">
        <f t="shared" si="2"/>
        <v>37.963978768115943</v>
      </c>
    </row>
    <row r="196" spans="1:4" x14ac:dyDescent="0.25">
      <c r="A196" s="10">
        <v>31747</v>
      </c>
      <c r="B196" s="20">
        <v>1.1080000000000001</v>
      </c>
      <c r="C196" s="9">
        <v>14.17</v>
      </c>
      <c r="D196" s="9">
        <f t="shared" si="2"/>
        <v>39.822252815884475</v>
      </c>
    </row>
    <row r="197" spans="1:4" x14ac:dyDescent="0.25">
      <c r="A197" s="10">
        <v>31778</v>
      </c>
      <c r="B197" s="20">
        <v>1.1140000000000001</v>
      </c>
      <c r="C197" s="9">
        <v>16.45</v>
      </c>
      <c r="D197" s="9">
        <f t="shared" si="2"/>
        <v>45.980791921005377</v>
      </c>
    </row>
    <row r="198" spans="1:4" x14ac:dyDescent="0.25">
      <c r="A198" s="10">
        <v>31809</v>
      </c>
      <c r="B198" s="20">
        <v>1.1180000000000001</v>
      </c>
      <c r="C198" s="9">
        <v>16.98</v>
      </c>
      <c r="D198" s="9">
        <f t="shared" si="2"/>
        <v>47.2924286940966</v>
      </c>
    </row>
    <row r="199" spans="1:4" x14ac:dyDescent="0.25">
      <c r="A199" s="10">
        <v>31837</v>
      </c>
      <c r="B199" s="20">
        <v>1.1220000000000001</v>
      </c>
      <c r="C199" s="9">
        <v>17.260000000000002</v>
      </c>
      <c r="D199" s="9">
        <f t="shared" si="2"/>
        <v>47.900899607843137</v>
      </c>
    </row>
    <row r="200" spans="1:4" x14ac:dyDescent="0.25">
      <c r="A200" s="10">
        <v>31868</v>
      </c>
      <c r="B200" s="20">
        <v>1.127</v>
      </c>
      <c r="C200" s="9">
        <v>17.89</v>
      </c>
      <c r="D200" s="9">
        <f t="shared" si="2"/>
        <v>49.42903818988465</v>
      </c>
    </row>
    <row r="201" spans="1:4" x14ac:dyDescent="0.25">
      <c r="A201" s="10">
        <v>31898</v>
      </c>
      <c r="B201" s="20">
        <v>1.1299999999999999</v>
      </c>
      <c r="C201" s="9">
        <v>18.25</v>
      </c>
      <c r="D201" s="9">
        <f t="shared" si="2"/>
        <v>50.289829203539831</v>
      </c>
    </row>
    <row r="202" spans="1:4" x14ac:dyDescent="0.25">
      <c r="A202" s="10">
        <v>31929</v>
      </c>
      <c r="B202" s="20">
        <v>1.135</v>
      </c>
      <c r="C202" s="9">
        <v>18.71</v>
      </c>
      <c r="D202" s="9">
        <f t="shared" si="2"/>
        <v>51.330283312775329</v>
      </c>
    </row>
    <row r="203" spans="1:4" x14ac:dyDescent="0.25">
      <c r="A203" s="10">
        <v>31959</v>
      </c>
      <c r="B203" s="20">
        <v>1.1379999999999999</v>
      </c>
      <c r="C203" s="9">
        <v>19.260000000000002</v>
      </c>
      <c r="D203" s="9">
        <f t="shared" si="2"/>
        <v>52.699895746924433</v>
      </c>
    </row>
    <row r="204" spans="1:4" x14ac:dyDescent="0.25">
      <c r="A204" s="10">
        <v>31990</v>
      </c>
      <c r="B204" s="20">
        <v>1.143</v>
      </c>
      <c r="C204" s="9">
        <v>19.32</v>
      </c>
      <c r="D204" s="9">
        <f t="shared" si="2"/>
        <v>52.632818477690293</v>
      </c>
    </row>
    <row r="205" spans="1:4" x14ac:dyDescent="0.25">
      <c r="A205" s="10">
        <v>32021</v>
      </c>
      <c r="B205" s="20">
        <v>1.147</v>
      </c>
      <c r="C205" s="9">
        <v>18.57</v>
      </c>
      <c r="D205" s="9">
        <f t="shared" si="2"/>
        <v>50.413194873583258</v>
      </c>
    </row>
    <row r="206" spans="1:4" x14ac:dyDescent="0.25">
      <c r="A206" s="10">
        <v>32051</v>
      </c>
      <c r="B206" s="20">
        <v>1.1499999999999999</v>
      </c>
      <c r="C206" s="9">
        <v>18.53</v>
      </c>
      <c r="D206" s="9">
        <f t="shared" si="2"/>
        <v>50.173374852173922</v>
      </c>
    </row>
    <row r="207" spans="1:4" x14ac:dyDescent="0.25">
      <c r="A207" s="10">
        <v>32082</v>
      </c>
      <c r="B207" s="20">
        <v>1.1539999999999999</v>
      </c>
      <c r="C207" s="9">
        <v>18.14</v>
      </c>
      <c r="D207" s="9">
        <f t="shared" si="2"/>
        <v>48.947127417677649</v>
      </c>
    </row>
    <row r="208" spans="1:4" x14ac:dyDescent="0.25">
      <c r="A208" s="10">
        <v>32112</v>
      </c>
      <c r="B208" s="20">
        <v>1.1559999999999999</v>
      </c>
      <c r="C208" s="9">
        <v>17.2</v>
      </c>
      <c r="D208" s="9">
        <f t="shared" si="2"/>
        <v>46.330431833910033</v>
      </c>
    </row>
    <row r="209" spans="1:4" x14ac:dyDescent="0.25">
      <c r="A209" s="10">
        <v>32143</v>
      </c>
      <c r="B209" s="20">
        <v>1.1599999999999999</v>
      </c>
      <c r="C209" s="9">
        <v>15.45</v>
      </c>
      <c r="D209" s="9">
        <f t="shared" si="2"/>
        <v>41.473074310344828</v>
      </c>
    </row>
    <row r="210" spans="1:4" x14ac:dyDescent="0.25">
      <c r="A210" s="10">
        <v>32174</v>
      </c>
      <c r="B210" s="20">
        <v>1.1619999999999999</v>
      </c>
      <c r="C210" s="9">
        <v>15.43</v>
      </c>
      <c r="D210" s="9">
        <f t="shared" si="2"/>
        <v>41.348097659208264</v>
      </c>
    </row>
    <row r="211" spans="1:4" x14ac:dyDescent="0.25">
      <c r="A211" s="10">
        <v>32203</v>
      </c>
      <c r="B211" s="20">
        <v>1.165</v>
      </c>
      <c r="C211" s="9">
        <v>14.73</v>
      </c>
      <c r="D211" s="9">
        <f t="shared" si="2"/>
        <v>39.37064745064378</v>
      </c>
    </row>
    <row r="212" spans="1:4" x14ac:dyDescent="0.25">
      <c r="A212" s="10">
        <v>32234</v>
      </c>
      <c r="B212" s="20">
        <v>1.1719999999999999</v>
      </c>
      <c r="C212" s="9">
        <v>15.62</v>
      </c>
      <c r="D212" s="9">
        <f t="shared" si="2"/>
        <v>41.500100955631396</v>
      </c>
    </row>
    <row r="213" spans="1:4" x14ac:dyDescent="0.25">
      <c r="A213" s="10">
        <v>32264</v>
      </c>
      <c r="B213" s="20">
        <v>1.175</v>
      </c>
      <c r="C213" s="9">
        <v>15.93</v>
      </c>
      <c r="D213" s="9">
        <f t="shared" si="2"/>
        <v>42.215665940425531</v>
      </c>
    </row>
    <row r="214" spans="1:4" x14ac:dyDescent="0.25">
      <c r="A214" s="10">
        <v>32295</v>
      </c>
      <c r="B214" s="20">
        <v>1.18</v>
      </c>
      <c r="C214" s="9">
        <v>15.5</v>
      </c>
      <c r="D214" s="9">
        <f t="shared" si="2"/>
        <v>40.902083050847459</v>
      </c>
    </row>
    <row r="215" spans="1:4" x14ac:dyDescent="0.25">
      <c r="A215" s="10">
        <v>32325</v>
      </c>
      <c r="B215" s="20">
        <v>1.1850000000000001</v>
      </c>
      <c r="C215" s="9">
        <v>14.81</v>
      </c>
      <c r="D215" s="9">
        <f t="shared" si="2"/>
        <v>38.916380725738399</v>
      </c>
    </row>
    <row r="216" spans="1:4" x14ac:dyDescent="0.25">
      <c r="A216" s="10">
        <v>32356</v>
      </c>
      <c r="B216" s="20">
        <v>1.19</v>
      </c>
      <c r="C216" s="9">
        <v>14.32</v>
      </c>
      <c r="D216" s="9">
        <f t="shared" si="2"/>
        <v>37.470698756302525</v>
      </c>
    </row>
    <row r="217" spans="1:4" x14ac:dyDescent="0.25">
      <c r="A217" s="10">
        <v>32387</v>
      </c>
      <c r="B217" s="20">
        <v>1.1950000000000001</v>
      </c>
      <c r="C217" s="9">
        <v>13.84</v>
      </c>
      <c r="D217" s="9">
        <f t="shared" si="2"/>
        <v>36.063171748953977</v>
      </c>
    </row>
    <row r="218" spans="1:4" x14ac:dyDescent="0.25">
      <c r="A218" s="10">
        <v>32417</v>
      </c>
      <c r="B218" s="20">
        <v>1.1990000000000001</v>
      </c>
      <c r="C218" s="9">
        <v>13.05</v>
      </c>
      <c r="D218" s="9">
        <f t="shared" si="2"/>
        <v>33.891209174311925</v>
      </c>
    </row>
    <row r="219" spans="1:4" x14ac:dyDescent="0.25">
      <c r="A219" s="10">
        <v>32448</v>
      </c>
      <c r="B219" s="20">
        <v>1.2030000000000001</v>
      </c>
      <c r="C219" s="9">
        <v>12.66</v>
      </c>
      <c r="D219" s="9">
        <f t="shared" si="2"/>
        <v>32.769047182044886</v>
      </c>
    </row>
    <row r="220" spans="1:4" x14ac:dyDescent="0.25">
      <c r="A220" s="10">
        <v>32478</v>
      </c>
      <c r="B220" s="20">
        <v>1.2070000000000001</v>
      </c>
      <c r="C220" s="9">
        <v>14.11</v>
      </c>
      <c r="D220" s="9">
        <f t="shared" si="2"/>
        <v>36.401181408450704</v>
      </c>
    </row>
    <row r="221" spans="1:4" x14ac:dyDescent="0.25">
      <c r="A221" s="10">
        <v>32509</v>
      </c>
      <c r="B221" s="20">
        <v>1.212</v>
      </c>
      <c r="C221" s="9">
        <v>16.04</v>
      </c>
      <c r="D221" s="9">
        <f t="shared" si="2"/>
        <v>41.209512739273926</v>
      </c>
    </row>
    <row r="222" spans="1:4" x14ac:dyDescent="0.25">
      <c r="A222" s="10">
        <v>32540</v>
      </c>
      <c r="B222" s="20">
        <v>1.216</v>
      </c>
      <c r="C222" s="9">
        <v>16.61</v>
      </c>
      <c r="D222" s="9">
        <f t="shared" si="2"/>
        <v>42.533565756578945</v>
      </c>
    </row>
    <row r="223" spans="1:4" x14ac:dyDescent="0.25">
      <c r="A223" s="10">
        <v>32568</v>
      </c>
      <c r="B223" s="20">
        <v>1.222</v>
      </c>
      <c r="C223" s="9">
        <v>17.77</v>
      </c>
      <c r="D223" s="9">
        <f t="shared" si="2"/>
        <v>45.280577512274959</v>
      </c>
    </row>
    <row r="224" spans="1:4" x14ac:dyDescent="0.25">
      <c r="A224" s="10">
        <v>32599</v>
      </c>
      <c r="B224" s="20">
        <v>1.2310000000000001</v>
      </c>
      <c r="C224" s="9">
        <v>19.59</v>
      </c>
      <c r="D224" s="9">
        <f t="shared" si="2"/>
        <v>49.553247148659622</v>
      </c>
    </row>
    <row r="225" spans="1:4" x14ac:dyDescent="0.25">
      <c r="A225" s="10">
        <v>32629</v>
      </c>
      <c r="B225" s="20">
        <v>1.2370000000000001</v>
      </c>
      <c r="C225" s="9">
        <v>19.05</v>
      </c>
      <c r="D225" s="9">
        <f t="shared" si="2"/>
        <v>47.953577849636218</v>
      </c>
    </row>
    <row r="226" spans="1:4" x14ac:dyDescent="0.25">
      <c r="A226" s="10">
        <v>32660</v>
      </c>
      <c r="B226" s="20">
        <v>1.2410000000000001</v>
      </c>
      <c r="C226" s="9">
        <v>18.27</v>
      </c>
      <c r="D226" s="9">
        <f t="shared" si="2"/>
        <v>45.841888573730856</v>
      </c>
    </row>
    <row r="227" spans="1:4" x14ac:dyDescent="0.25">
      <c r="A227" s="10">
        <v>32690</v>
      </c>
      <c r="B227" s="20">
        <v>1.2450000000000001</v>
      </c>
      <c r="C227" s="9">
        <v>17.989999999999998</v>
      </c>
      <c r="D227" s="9">
        <f t="shared" si="2"/>
        <v>44.994304931726901</v>
      </c>
    </row>
    <row r="228" spans="1:4" x14ac:dyDescent="0.25">
      <c r="A228" s="10">
        <v>32721</v>
      </c>
      <c r="B228" s="20">
        <v>1.2450000000000001</v>
      </c>
      <c r="C228" s="9">
        <v>17.23</v>
      </c>
      <c r="D228" s="9">
        <f t="shared" si="2"/>
        <v>43.093489381526105</v>
      </c>
    </row>
    <row r="229" spans="1:4" x14ac:dyDescent="0.25">
      <c r="A229" s="10">
        <v>32752</v>
      </c>
      <c r="B229" s="20">
        <v>1.248</v>
      </c>
      <c r="C229" s="9">
        <v>17.62</v>
      </c>
      <c r="D229" s="9">
        <f t="shared" si="2"/>
        <v>43.962973012820513</v>
      </c>
    </row>
    <row r="230" spans="1:4" x14ac:dyDescent="0.25">
      <c r="A230" s="10">
        <v>32782</v>
      </c>
      <c r="B230" s="20">
        <v>1.254</v>
      </c>
      <c r="C230" s="9">
        <v>18.29</v>
      </c>
      <c r="D230" s="9">
        <f t="shared" si="2"/>
        <v>45.416316140350872</v>
      </c>
    </row>
    <row r="231" spans="1:4" x14ac:dyDescent="0.25">
      <c r="A231" s="10">
        <v>32813</v>
      </c>
      <c r="B231" s="20">
        <v>1.2589999999999999</v>
      </c>
      <c r="C231" s="9">
        <v>18.32</v>
      </c>
      <c r="D231" s="9">
        <f t="shared" si="2"/>
        <v>45.310147355043689</v>
      </c>
    </row>
    <row r="232" spans="1:4" x14ac:dyDescent="0.25">
      <c r="A232" s="10">
        <v>32843</v>
      </c>
      <c r="B232" s="20">
        <v>1.2629999999999999</v>
      </c>
      <c r="C232" s="9">
        <v>20.05</v>
      </c>
      <c r="D232" s="9">
        <f t="shared" si="2"/>
        <v>49.431838321456858</v>
      </c>
    </row>
    <row r="233" spans="1:4" x14ac:dyDescent="0.25">
      <c r="A233" s="10">
        <v>32874</v>
      </c>
      <c r="B233" s="20">
        <v>1.2749999999999999</v>
      </c>
      <c r="C233" s="9">
        <v>20.51</v>
      </c>
      <c r="D233" s="9">
        <f t="shared" ref="D233:D296" si="3">C233*$B$665/B233</f>
        <v>50.090020674509816</v>
      </c>
    </row>
    <row r="234" spans="1:4" x14ac:dyDescent="0.25">
      <c r="A234" s="10">
        <v>32905</v>
      </c>
      <c r="B234" s="20">
        <v>1.28</v>
      </c>
      <c r="C234" s="9">
        <v>19.78</v>
      </c>
      <c r="D234" s="9">
        <f t="shared" si="3"/>
        <v>48.118496937500005</v>
      </c>
    </row>
    <row r="235" spans="1:4" x14ac:dyDescent="0.25">
      <c r="A235" s="10">
        <v>32933</v>
      </c>
      <c r="B235" s="20">
        <v>1.286</v>
      </c>
      <c r="C235" s="9">
        <v>18.940000000000001</v>
      </c>
      <c r="D235" s="9">
        <f t="shared" si="3"/>
        <v>45.860072970451014</v>
      </c>
    </row>
    <row r="236" spans="1:4" x14ac:dyDescent="0.25">
      <c r="A236" s="10">
        <v>32964</v>
      </c>
      <c r="B236" s="20">
        <v>1.2889999999999999</v>
      </c>
      <c r="C236" s="9">
        <v>16.66</v>
      </c>
      <c r="D236" s="9">
        <f t="shared" si="3"/>
        <v>40.245545197827781</v>
      </c>
    </row>
    <row r="237" spans="1:4" x14ac:dyDescent="0.25">
      <c r="A237" s="10">
        <v>32994</v>
      </c>
      <c r="B237" s="20">
        <v>1.2909999999999999</v>
      </c>
      <c r="C237" s="9">
        <v>16.07</v>
      </c>
      <c r="D237" s="9">
        <f t="shared" si="3"/>
        <v>38.760142927962825</v>
      </c>
    </row>
    <row r="238" spans="1:4" x14ac:dyDescent="0.25">
      <c r="A238" s="10">
        <v>33025</v>
      </c>
      <c r="B238" s="20">
        <v>1.2989999999999999</v>
      </c>
      <c r="C238" s="9">
        <v>15.15</v>
      </c>
      <c r="D238" s="9">
        <f t="shared" si="3"/>
        <v>36.316101154734412</v>
      </c>
    </row>
    <row r="239" spans="1:4" x14ac:dyDescent="0.25">
      <c r="A239" s="10">
        <v>33055</v>
      </c>
      <c r="B239" s="20">
        <v>1.3049999999999999</v>
      </c>
      <c r="C239" s="9">
        <v>16.54</v>
      </c>
      <c r="D239" s="9">
        <f t="shared" si="3"/>
        <v>39.4657834789272</v>
      </c>
    </row>
    <row r="240" spans="1:4" x14ac:dyDescent="0.25">
      <c r="A240" s="10">
        <v>33086</v>
      </c>
      <c r="B240" s="20">
        <v>1.3160000000000001</v>
      </c>
      <c r="C240" s="9">
        <v>24.26</v>
      </c>
      <c r="D240" s="9">
        <f t="shared" si="3"/>
        <v>57.402478237082072</v>
      </c>
    </row>
    <row r="241" spans="1:4" x14ac:dyDescent="0.25">
      <c r="A241" s="10">
        <v>33117</v>
      </c>
      <c r="B241" s="20">
        <v>1.325</v>
      </c>
      <c r="C241" s="9">
        <v>29.88</v>
      </c>
      <c r="D241" s="9">
        <f t="shared" si="3"/>
        <v>70.219939381132079</v>
      </c>
    </row>
    <row r="242" spans="1:4" x14ac:dyDescent="0.25">
      <c r="A242" s="10">
        <v>33147</v>
      </c>
      <c r="B242" s="20">
        <v>1.3340000000000001</v>
      </c>
      <c r="C242" s="9">
        <v>32.880000000000003</v>
      </c>
      <c r="D242" s="9">
        <f t="shared" si="3"/>
        <v>76.74882134932534</v>
      </c>
    </row>
    <row r="243" spans="1:4" x14ac:dyDescent="0.25">
      <c r="A243" s="10">
        <v>33178</v>
      </c>
      <c r="B243" s="20">
        <v>1.337</v>
      </c>
      <c r="C243" s="9">
        <v>30.19</v>
      </c>
      <c r="D243" s="9">
        <f t="shared" si="3"/>
        <v>70.311674525056105</v>
      </c>
    </row>
    <row r="244" spans="1:4" x14ac:dyDescent="0.25">
      <c r="A244" s="10">
        <v>33208</v>
      </c>
      <c r="B244" s="20">
        <v>1.3420000000000001</v>
      </c>
      <c r="C244" s="9">
        <v>25.56</v>
      </c>
      <c r="D244" s="9">
        <f t="shared" si="3"/>
        <v>59.30674229508196</v>
      </c>
    </row>
    <row r="245" spans="1:4" x14ac:dyDescent="0.25">
      <c r="A245" s="10">
        <v>33239</v>
      </c>
      <c r="B245" s="20">
        <v>1.347</v>
      </c>
      <c r="C245" s="9">
        <v>22.3</v>
      </c>
      <c r="D245" s="9">
        <f t="shared" si="3"/>
        <v>51.550514328136607</v>
      </c>
    </row>
    <row r="246" spans="1:4" x14ac:dyDescent="0.25">
      <c r="A246" s="10">
        <v>33270</v>
      </c>
      <c r="B246" s="20">
        <v>1.3480000000000001</v>
      </c>
      <c r="C246" s="9">
        <v>18.3</v>
      </c>
      <c r="D246" s="9">
        <f t="shared" si="3"/>
        <v>42.272402670623144</v>
      </c>
    </row>
    <row r="247" spans="1:4" x14ac:dyDescent="0.25">
      <c r="A247" s="10">
        <v>33298</v>
      </c>
      <c r="B247" s="20">
        <v>1.3480000000000001</v>
      </c>
      <c r="C247" s="9">
        <v>17.579999999999998</v>
      </c>
      <c r="D247" s="9">
        <f t="shared" si="3"/>
        <v>40.609226172106816</v>
      </c>
    </row>
    <row r="248" spans="1:4" x14ac:dyDescent="0.25">
      <c r="A248" s="10">
        <v>33329</v>
      </c>
      <c r="B248" s="20">
        <v>1.351</v>
      </c>
      <c r="C248" s="9">
        <v>18.32</v>
      </c>
      <c r="D248" s="9">
        <f t="shared" si="3"/>
        <v>42.224630288675058</v>
      </c>
    </row>
    <row r="249" spans="1:4" x14ac:dyDescent="0.25">
      <c r="A249" s="10">
        <v>33359</v>
      </c>
      <c r="B249" s="20">
        <v>1.3560000000000001</v>
      </c>
      <c r="C249" s="9">
        <v>18.36</v>
      </c>
      <c r="D249" s="9">
        <f t="shared" si="3"/>
        <v>42.160788318584068</v>
      </c>
    </row>
    <row r="250" spans="1:4" x14ac:dyDescent="0.25">
      <c r="A250" s="10">
        <v>33390</v>
      </c>
      <c r="B250" s="20">
        <v>1.36</v>
      </c>
      <c r="C250" s="9">
        <v>17.78</v>
      </c>
      <c r="D250" s="9">
        <f t="shared" si="3"/>
        <v>40.708826529411766</v>
      </c>
    </row>
    <row r="251" spans="1:4" x14ac:dyDescent="0.25">
      <c r="A251" s="10">
        <v>33420</v>
      </c>
      <c r="B251" s="20">
        <v>1.3620000000000001</v>
      </c>
      <c r="C251" s="9">
        <v>18.14</v>
      </c>
      <c r="D251" s="9">
        <f t="shared" si="3"/>
        <v>41.472088869309836</v>
      </c>
    </row>
    <row r="252" spans="1:4" x14ac:dyDescent="0.25">
      <c r="A252" s="10">
        <v>33451</v>
      </c>
      <c r="B252" s="20">
        <v>1.3660000000000001</v>
      </c>
      <c r="C252" s="9">
        <v>18.71</v>
      </c>
      <c r="D252" s="9">
        <f t="shared" si="3"/>
        <v>42.649979180087847</v>
      </c>
    </row>
    <row r="253" spans="1:4" x14ac:dyDescent="0.25">
      <c r="A253" s="10">
        <v>33482</v>
      </c>
      <c r="B253" s="20">
        <v>1.37</v>
      </c>
      <c r="C253" s="9">
        <v>19</v>
      </c>
      <c r="D253" s="9">
        <f t="shared" si="3"/>
        <v>43.184586861313861</v>
      </c>
    </row>
    <row r="254" spans="1:4" x14ac:dyDescent="0.25">
      <c r="A254" s="10">
        <v>33512</v>
      </c>
      <c r="B254" s="20">
        <v>1.3720000000000001</v>
      </c>
      <c r="C254" s="9">
        <v>19.86</v>
      </c>
      <c r="D254" s="9">
        <f t="shared" si="3"/>
        <v>45.073456967930028</v>
      </c>
    </row>
    <row r="255" spans="1:4" x14ac:dyDescent="0.25">
      <c r="A255" s="10">
        <v>33543</v>
      </c>
      <c r="B255" s="20">
        <v>1.3779999999999999</v>
      </c>
      <c r="C255" s="9">
        <v>19.350000000000001</v>
      </c>
      <c r="D255" s="9">
        <f t="shared" si="3"/>
        <v>43.724765312046451</v>
      </c>
    </row>
    <row r="256" spans="1:4" x14ac:dyDescent="0.25">
      <c r="A256" s="10">
        <v>33573</v>
      </c>
      <c r="B256" s="20">
        <v>1.3819999999999999</v>
      </c>
      <c r="C256" s="9">
        <v>17.170000000000002</v>
      </c>
      <c r="D256" s="9">
        <f t="shared" si="3"/>
        <v>38.686370564399425</v>
      </c>
    </row>
    <row r="257" spans="1:4" x14ac:dyDescent="0.25">
      <c r="A257" s="10">
        <v>33604</v>
      </c>
      <c r="B257" s="20">
        <v>1.383</v>
      </c>
      <c r="C257" s="9">
        <v>16.100000000000001</v>
      </c>
      <c r="D257" s="9">
        <f t="shared" si="3"/>
        <v>36.249283875632685</v>
      </c>
    </row>
    <row r="258" spans="1:4" x14ac:dyDescent="0.25">
      <c r="A258" s="10">
        <v>33635</v>
      </c>
      <c r="B258" s="20">
        <v>1.3859999999999999</v>
      </c>
      <c r="C258" s="9">
        <v>16</v>
      </c>
      <c r="D258" s="9">
        <f t="shared" si="3"/>
        <v>35.946158730158736</v>
      </c>
    </row>
    <row r="259" spans="1:4" x14ac:dyDescent="0.25">
      <c r="A259" s="10">
        <v>33664</v>
      </c>
      <c r="B259" s="20">
        <v>1.391</v>
      </c>
      <c r="C259" s="9">
        <v>16.36</v>
      </c>
      <c r="D259" s="9">
        <f t="shared" si="3"/>
        <v>36.622830309130123</v>
      </c>
    </row>
    <row r="260" spans="1:4" x14ac:dyDescent="0.25">
      <c r="A260" s="10">
        <v>33695</v>
      </c>
      <c r="B260" s="20">
        <v>1.3939999999999999</v>
      </c>
      <c r="C260" s="9">
        <v>17.37</v>
      </c>
      <c r="D260" s="9">
        <f t="shared" si="3"/>
        <v>38.800094203730275</v>
      </c>
    </row>
    <row r="261" spans="1:4" x14ac:dyDescent="0.25">
      <c r="A261" s="10">
        <v>33725</v>
      </c>
      <c r="B261" s="20">
        <v>1.397</v>
      </c>
      <c r="C261" s="9">
        <v>18.79</v>
      </c>
      <c r="D261" s="9">
        <f t="shared" si="3"/>
        <v>41.881874330708662</v>
      </c>
    </row>
    <row r="262" spans="1:4" x14ac:dyDescent="0.25">
      <c r="A262" s="10">
        <v>33756</v>
      </c>
      <c r="B262" s="20">
        <v>1.401</v>
      </c>
      <c r="C262" s="9">
        <v>19.829999999999998</v>
      </c>
      <c r="D262" s="9">
        <f t="shared" si="3"/>
        <v>44.073781498929335</v>
      </c>
    </row>
    <row r="263" spans="1:4" x14ac:dyDescent="0.25">
      <c r="A263" s="10">
        <v>33786</v>
      </c>
      <c r="B263" s="20">
        <v>1.405</v>
      </c>
      <c r="C263" s="9">
        <v>19.739999999999998</v>
      </c>
      <c r="D263" s="9">
        <f t="shared" si="3"/>
        <v>43.748841736654803</v>
      </c>
    </row>
    <row r="264" spans="1:4" x14ac:dyDescent="0.25">
      <c r="A264" s="10">
        <v>33817</v>
      </c>
      <c r="B264" s="20">
        <v>1.4079999999999999</v>
      </c>
      <c r="C264" s="9">
        <v>19.25</v>
      </c>
      <c r="D264" s="9">
        <f t="shared" si="3"/>
        <v>42.571976562500005</v>
      </c>
    </row>
    <row r="265" spans="1:4" x14ac:dyDescent="0.25">
      <c r="A265" s="10">
        <v>33848</v>
      </c>
      <c r="B265" s="20">
        <v>1.411</v>
      </c>
      <c r="C265" s="9">
        <v>19.260000000000002</v>
      </c>
      <c r="D265" s="9">
        <f t="shared" si="3"/>
        <v>42.50353037562013</v>
      </c>
    </row>
    <row r="266" spans="1:4" x14ac:dyDescent="0.25">
      <c r="A266" s="10">
        <v>33878</v>
      </c>
      <c r="B266" s="20">
        <v>1.417</v>
      </c>
      <c r="C266" s="9">
        <v>19.34</v>
      </c>
      <c r="D266" s="9">
        <f t="shared" si="3"/>
        <v>42.499356556104445</v>
      </c>
    </row>
    <row r="267" spans="1:4" x14ac:dyDescent="0.25">
      <c r="A267" s="10">
        <v>33909</v>
      </c>
      <c r="B267" s="20">
        <v>1.421</v>
      </c>
      <c r="C267" s="9">
        <v>18.399999999999999</v>
      </c>
      <c r="D267" s="9">
        <f t="shared" si="3"/>
        <v>40.319903166783952</v>
      </c>
    </row>
    <row r="268" spans="1:4" x14ac:dyDescent="0.25">
      <c r="A268" s="10">
        <v>33939</v>
      </c>
      <c r="B268" s="20">
        <v>1.423</v>
      </c>
      <c r="C268" s="9">
        <v>16.940000000000001</v>
      </c>
      <c r="D268" s="9">
        <f t="shared" si="3"/>
        <v>37.068434181307104</v>
      </c>
    </row>
    <row r="269" spans="1:4" x14ac:dyDescent="0.25">
      <c r="A269" s="10">
        <v>33970</v>
      </c>
      <c r="B269" s="20">
        <v>1.4279999999999999</v>
      </c>
      <c r="C269" s="9">
        <v>16.8</v>
      </c>
      <c r="D269" s="9">
        <f t="shared" si="3"/>
        <v>36.633364705882357</v>
      </c>
    </row>
    <row r="270" spans="1:4" x14ac:dyDescent="0.25">
      <c r="A270" s="10">
        <v>34001</v>
      </c>
      <c r="B270" s="20">
        <v>1.431</v>
      </c>
      <c r="C270" s="9">
        <v>17.41</v>
      </c>
      <c r="D270" s="9">
        <f t="shared" si="3"/>
        <v>37.883916673654788</v>
      </c>
    </row>
    <row r="271" spans="1:4" x14ac:dyDescent="0.25">
      <c r="A271" s="10">
        <v>34029</v>
      </c>
      <c r="B271" s="20">
        <v>1.4330000000000001</v>
      </c>
      <c r="C271" s="9">
        <v>17.82</v>
      </c>
      <c r="D271" s="9">
        <f t="shared" si="3"/>
        <v>38.721952212142355</v>
      </c>
    </row>
    <row r="272" spans="1:4" x14ac:dyDescent="0.25">
      <c r="A272" s="10">
        <v>34060</v>
      </c>
      <c r="B272" s="20">
        <v>1.4379999999999999</v>
      </c>
      <c r="C272" s="9">
        <v>18.350000000000001</v>
      </c>
      <c r="D272" s="9">
        <f t="shared" si="3"/>
        <v>39.734972600834496</v>
      </c>
    </row>
    <row r="273" spans="1:4" x14ac:dyDescent="0.25">
      <c r="A273" s="10">
        <v>34090</v>
      </c>
      <c r="B273" s="20">
        <v>1.4419999999999999</v>
      </c>
      <c r="C273" s="9">
        <v>17.89</v>
      </c>
      <c r="D273" s="9">
        <f t="shared" si="3"/>
        <v>38.631432760055482</v>
      </c>
    </row>
    <row r="274" spans="1:4" x14ac:dyDescent="0.25">
      <c r="A274" s="10">
        <v>34121</v>
      </c>
      <c r="B274" s="20">
        <v>1.4430000000000001</v>
      </c>
      <c r="C274" s="9">
        <v>16.8</v>
      </c>
      <c r="D274" s="9">
        <f t="shared" si="3"/>
        <v>36.252560498960499</v>
      </c>
    </row>
    <row r="275" spans="1:4" x14ac:dyDescent="0.25">
      <c r="A275" s="10">
        <v>34151</v>
      </c>
      <c r="B275" s="20">
        <v>1.4450000000000001</v>
      </c>
      <c r="C275" s="9">
        <v>15.81</v>
      </c>
      <c r="D275" s="9">
        <f t="shared" si="3"/>
        <v>34.069029176470586</v>
      </c>
    </row>
    <row r="276" spans="1:4" x14ac:dyDescent="0.25">
      <c r="A276" s="10">
        <v>34182</v>
      </c>
      <c r="B276" s="20">
        <v>1.448</v>
      </c>
      <c r="C276" s="9">
        <v>15.64</v>
      </c>
      <c r="D276" s="9">
        <f t="shared" si="3"/>
        <v>33.632869502762432</v>
      </c>
    </row>
    <row r="277" spans="1:4" x14ac:dyDescent="0.25">
      <c r="A277" s="10">
        <v>34213</v>
      </c>
      <c r="B277" s="20">
        <v>1.45</v>
      </c>
      <c r="C277" s="9">
        <v>15.32</v>
      </c>
      <c r="D277" s="9">
        <f t="shared" si="3"/>
        <v>32.899287944827584</v>
      </c>
    </row>
    <row r="278" spans="1:4" x14ac:dyDescent="0.25">
      <c r="A278" s="10">
        <v>34243</v>
      </c>
      <c r="B278" s="20">
        <v>1.456</v>
      </c>
      <c r="C278" s="9">
        <v>15.59</v>
      </c>
      <c r="D278" s="9">
        <f t="shared" si="3"/>
        <v>33.341142335164832</v>
      </c>
    </row>
    <row r="279" spans="1:4" x14ac:dyDescent="0.25">
      <c r="A279" s="10">
        <v>34274</v>
      </c>
      <c r="B279" s="20">
        <v>1.46</v>
      </c>
      <c r="C279" s="9">
        <v>14.05</v>
      </c>
      <c r="D279" s="9">
        <f t="shared" si="3"/>
        <v>29.965339589041097</v>
      </c>
    </row>
    <row r="280" spans="1:4" x14ac:dyDescent="0.25">
      <c r="A280" s="10">
        <v>34304</v>
      </c>
      <c r="B280" s="20">
        <v>1.4630000000000001</v>
      </c>
      <c r="C280" s="9">
        <v>12.56</v>
      </c>
      <c r="D280" s="9">
        <f t="shared" si="3"/>
        <v>26.732590676691729</v>
      </c>
    </row>
    <row r="281" spans="1:4" x14ac:dyDescent="0.25">
      <c r="A281" s="10">
        <v>34335</v>
      </c>
      <c r="B281" s="20">
        <v>1.4630000000000001</v>
      </c>
      <c r="C281" s="9">
        <v>12.93</v>
      </c>
      <c r="D281" s="9">
        <f t="shared" si="3"/>
        <v>27.520095338345861</v>
      </c>
    </row>
    <row r="282" spans="1:4" x14ac:dyDescent="0.25">
      <c r="A282" s="10">
        <v>34366</v>
      </c>
      <c r="B282" s="20">
        <v>1.4670000000000001</v>
      </c>
      <c r="C282" s="9">
        <v>12.9</v>
      </c>
      <c r="D282" s="9">
        <f t="shared" si="3"/>
        <v>27.381379959100205</v>
      </c>
    </row>
    <row r="283" spans="1:4" x14ac:dyDescent="0.25">
      <c r="A283" s="10">
        <v>34394</v>
      </c>
      <c r="B283" s="20">
        <v>1.4710000000000001</v>
      </c>
      <c r="C283" s="9">
        <v>13.18</v>
      </c>
      <c r="D283" s="9">
        <f t="shared" si="3"/>
        <v>27.899631869476547</v>
      </c>
    </row>
    <row r="284" spans="1:4" x14ac:dyDescent="0.25">
      <c r="A284" s="10">
        <v>34425</v>
      </c>
      <c r="B284" s="20">
        <v>1.472</v>
      </c>
      <c r="C284" s="9">
        <v>14.54</v>
      </c>
      <c r="D284" s="9">
        <f t="shared" si="3"/>
        <v>30.757592010869566</v>
      </c>
    </row>
    <row r="285" spans="1:4" x14ac:dyDescent="0.25">
      <c r="A285" s="10">
        <v>34455</v>
      </c>
      <c r="B285" s="20">
        <v>1.4750000000000001</v>
      </c>
      <c r="C285" s="9">
        <v>15.74</v>
      </c>
      <c r="D285" s="9">
        <f t="shared" si="3"/>
        <v>33.228324501694914</v>
      </c>
    </row>
    <row r="286" spans="1:4" x14ac:dyDescent="0.25">
      <c r="A286" s="10">
        <v>34486</v>
      </c>
      <c r="B286" s="20">
        <v>1.4790000000000001</v>
      </c>
      <c r="C286" s="9">
        <v>17.04</v>
      </c>
      <c r="D286" s="9">
        <f t="shared" si="3"/>
        <v>35.875433022312372</v>
      </c>
    </row>
    <row r="287" spans="1:4" x14ac:dyDescent="0.25">
      <c r="A287" s="10">
        <v>34516</v>
      </c>
      <c r="B287" s="20">
        <v>1.484</v>
      </c>
      <c r="C287" s="9">
        <v>17.52</v>
      </c>
      <c r="D287" s="9">
        <f t="shared" si="3"/>
        <v>36.761729595687335</v>
      </c>
    </row>
    <row r="288" spans="1:4" x14ac:dyDescent="0.25">
      <c r="A288" s="10">
        <v>34547</v>
      </c>
      <c r="B288" s="20">
        <v>1.49</v>
      </c>
      <c r="C288" s="9">
        <v>16.66</v>
      </c>
      <c r="D288" s="9">
        <f t="shared" si="3"/>
        <v>34.816448161073829</v>
      </c>
    </row>
    <row r="289" spans="1:4" x14ac:dyDescent="0.25">
      <c r="A289" s="10">
        <v>34578</v>
      </c>
      <c r="B289" s="20">
        <v>1.4930000000000001</v>
      </c>
      <c r="C289" s="9">
        <v>15.91</v>
      </c>
      <c r="D289" s="9">
        <f t="shared" si="3"/>
        <v>33.182271105157398</v>
      </c>
    </row>
    <row r="290" spans="1:4" x14ac:dyDescent="0.25">
      <c r="A290" s="10">
        <v>34608</v>
      </c>
      <c r="B290" s="20">
        <v>1.494</v>
      </c>
      <c r="C290" s="9">
        <v>16.27</v>
      </c>
      <c r="D290" s="9">
        <f t="shared" si="3"/>
        <v>33.91038267737617</v>
      </c>
    </row>
    <row r="291" spans="1:4" x14ac:dyDescent="0.25">
      <c r="A291" s="10">
        <v>34639</v>
      </c>
      <c r="B291" s="20">
        <v>1.498</v>
      </c>
      <c r="C291" s="9">
        <v>16.46</v>
      </c>
      <c r="D291" s="9">
        <f t="shared" si="3"/>
        <v>34.214780080106813</v>
      </c>
    </row>
    <row r="292" spans="1:4" x14ac:dyDescent="0.25">
      <c r="A292" s="10">
        <v>34669</v>
      </c>
      <c r="B292" s="20">
        <v>1.5009999999999999</v>
      </c>
      <c r="C292" s="9">
        <v>15.78</v>
      </c>
      <c r="D292" s="9">
        <f t="shared" si="3"/>
        <v>32.735730899400401</v>
      </c>
    </row>
    <row r="293" spans="1:4" x14ac:dyDescent="0.25">
      <c r="A293" s="10">
        <v>34700</v>
      </c>
      <c r="B293" s="20">
        <v>1.5049999999999999</v>
      </c>
      <c r="C293" s="9">
        <v>16.559999999999999</v>
      </c>
      <c r="D293" s="9">
        <f t="shared" si="3"/>
        <v>34.262540970099671</v>
      </c>
    </row>
    <row r="294" spans="1:4" x14ac:dyDescent="0.25">
      <c r="A294" s="10">
        <v>34731</v>
      </c>
      <c r="B294" s="20">
        <v>1.5089999999999999</v>
      </c>
      <c r="C294" s="9">
        <v>17.21</v>
      </c>
      <c r="D294" s="9">
        <f t="shared" si="3"/>
        <v>35.513000371106699</v>
      </c>
    </row>
    <row r="295" spans="1:4" x14ac:dyDescent="0.25">
      <c r="A295" s="10">
        <v>34759</v>
      </c>
      <c r="B295" s="20">
        <v>1.512</v>
      </c>
      <c r="C295" s="9">
        <v>17.21</v>
      </c>
      <c r="D295" s="9">
        <f t="shared" si="3"/>
        <v>35.442538068783072</v>
      </c>
    </row>
    <row r="296" spans="1:4" x14ac:dyDescent="0.25">
      <c r="A296" s="10">
        <v>34790</v>
      </c>
      <c r="B296" s="20">
        <v>1.518</v>
      </c>
      <c r="C296" s="9">
        <v>18.7</v>
      </c>
      <c r="D296" s="9">
        <f t="shared" si="3"/>
        <v>38.358849275362317</v>
      </c>
    </row>
    <row r="297" spans="1:4" x14ac:dyDescent="0.25">
      <c r="A297" s="10">
        <v>34820</v>
      </c>
      <c r="B297" s="20">
        <v>1.5209999999999999</v>
      </c>
      <c r="C297" s="9">
        <v>18.559999999999999</v>
      </c>
      <c r="D297" s="9">
        <f t="shared" ref="D297:D360" si="4">C297*$B$665/B297</f>
        <v>37.996578671926365</v>
      </c>
    </row>
    <row r="298" spans="1:4" x14ac:dyDescent="0.25">
      <c r="A298" s="10">
        <v>34851</v>
      </c>
      <c r="B298" s="20">
        <v>1.524</v>
      </c>
      <c r="C298" s="9">
        <v>17.43</v>
      </c>
      <c r="D298" s="9">
        <f t="shared" si="4"/>
        <v>35.612966850393697</v>
      </c>
    </row>
    <row r="299" spans="1:4" x14ac:dyDescent="0.25">
      <c r="A299" s="10">
        <v>34881</v>
      </c>
      <c r="B299" s="20">
        <v>1.526</v>
      </c>
      <c r="C299" s="9">
        <v>16.5</v>
      </c>
      <c r="D299" s="9">
        <f t="shared" si="4"/>
        <v>33.668606815203148</v>
      </c>
    </row>
    <row r="300" spans="1:4" x14ac:dyDescent="0.25">
      <c r="A300" s="10">
        <v>34912</v>
      </c>
      <c r="B300" s="20">
        <v>1.5289999999999999</v>
      </c>
      <c r="C300" s="9">
        <v>16.54</v>
      </c>
      <c r="D300" s="9">
        <f t="shared" si="4"/>
        <v>33.684007482014387</v>
      </c>
    </row>
    <row r="301" spans="1:4" x14ac:dyDescent="0.25">
      <c r="A301" s="10">
        <v>34943</v>
      </c>
      <c r="B301" s="20">
        <v>1.5309999999999999</v>
      </c>
      <c r="C301" s="9">
        <v>16.71</v>
      </c>
      <c r="D301" s="9">
        <f t="shared" si="4"/>
        <v>33.985760653167866</v>
      </c>
    </row>
    <row r="302" spans="1:4" x14ac:dyDescent="0.25">
      <c r="A302" s="10">
        <v>34973</v>
      </c>
      <c r="B302" s="20">
        <v>1.5349999999999999</v>
      </c>
      <c r="C302" s="9">
        <v>16.29</v>
      </c>
      <c r="D302" s="9">
        <f t="shared" si="4"/>
        <v>33.045204195439737</v>
      </c>
    </row>
    <row r="303" spans="1:4" x14ac:dyDescent="0.25">
      <c r="A303" s="10">
        <v>35004</v>
      </c>
      <c r="B303" s="20">
        <v>1.5369999999999999</v>
      </c>
      <c r="C303" s="9">
        <v>16.52</v>
      </c>
      <c r="D303" s="9">
        <f t="shared" si="4"/>
        <v>33.468165725439164</v>
      </c>
    </row>
    <row r="304" spans="1:4" x14ac:dyDescent="0.25">
      <c r="A304" s="10">
        <v>35034</v>
      </c>
      <c r="B304" s="20">
        <v>1.5389999999999999</v>
      </c>
      <c r="C304" s="9">
        <v>17.53</v>
      </c>
      <c r="D304" s="9">
        <f t="shared" si="4"/>
        <v>35.46819043534763</v>
      </c>
    </row>
    <row r="305" spans="1:4" x14ac:dyDescent="0.25">
      <c r="A305" s="10">
        <v>35065</v>
      </c>
      <c r="B305" s="20">
        <v>1.5469999999999999</v>
      </c>
      <c r="C305" s="9">
        <v>17.48</v>
      </c>
      <c r="D305" s="9">
        <f t="shared" si="4"/>
        <v>35.184132695539759</v>
      </c>
    </row>
    <row r="306" spans="1:4" x14ac:dyDescent="0.25">
      <c r="A306" s="10">
        <v>35096</v>
      </c>
      <c r="B306" s="20">
        <v>1.55</v>
      </c>
      <c r="C306" s="9">
        <v>17.77</v>
      </c>
      <c r="D306" s="9">
        <f t="shared" si="4"/>
        <v>35.698623045161291</v>
      </c>
    </row>
    <row r="307" spans="1:4" x14ac:dyDescent="0.25">
      <c r="A307" s="10">
        <v>35125</v>
      </c>
      <c r="B307" s="20">
        <v>1.5549999999999999</v>
      </c>
      <c r="C307" s="9">
        <v>19.899999999999999</v>
      </c>
      <c r="D307" s="9">
        <f t="shared" si="4"/>
        <v>39.849090932475882</v>
      </c>
    </row>
    <row r="308" spans="1:4" x14ac:dyDescent="0.25">
      <c r="A308" s="10">
        <v>35156</v>
      </c>
      <c r="B308" s="20">
        <v>1.5609999999999999</v>
      </c>
      <c r="C308" s="9">
        <v>21.33</v>
      </c>
      <c r="D308" s="9">
        <f t="shared" si="4"/>
        <v>42.548444509929531</v>
      </c>
    </row>
    <row r="309" spans="1:4" x14ac:dyDescent="0.25">
      <c r="A309" s="10">
        <v>35186</v>
      </c>
      <c r="B309" s="20">
        <v>1.5640000000000001</v>
      </c>
      <c r="C309" s="9">
        <v>20.12</v>
      </c>
      <c r="D309" s="9">
        <f t="shared" si="4"/>
        <v>40.057787928388748</v>
      </c>
    </row>
    <row r="310" spans="1:4" x14ac:dyDescent="0.25">
      <c r="A310" s="10">
        <v>35217</v>
      </c>
      <c r="B310" s="20">
        <v>1.5669999999999999</v>
      </c>
      <c r="C310" s="9">
        <v>19.32</v>
      </c>
      <c r="D310" s="9">
        <f t="shared" si="4"/>
        <v>38.391392163369495</v>
      </c>
    </row>
    <row r="311" spans="1:4" x14ac:dyDescent="0.25">
      <c r="A311" s="10">
        <v>35247</v>
      </c>
      <c r="B311" s="20">
        <v>1.57</v>
      </c>
      <c r="C311" s="9">
        <v>19.600000000000001</v>
      </c>
      <c r="D311" s="9">
        <f t="shared" si="4"/>
        <v>38.873366624203825</v>
      </c>
    </row>
    <row r="312" spans="1:4" x14ac:dyDescent="0.25">
      <c r="A312" s="10">
        <v>35278</v>
      </c>
      <c r="B312" s="20">
        <v>1.5720000000000001</v>
      </c>
      <c r="C312" s="9">
        <v>20.53</v>
      </c>
      <c r="D312" s="9">
        <f t="shared" si="4"/>
        <v>40.666064300254455</v>
      </c>
    </row>
    <row r="313" spans="1:4" x14ac:dyDescent="0.25">
      <c r="A313" s="10">
        <v>35309</v>
      </c>
      <c r="B313" s="20">
        <v>1.577</v>
      </c>
      <c r="C313" s="9">
        <v>22.04</v>
      </c>
      <c r="D313" s="9">
        <f t="shared" si="4"/>
        <v>43.518671807228912</v>
      </c>
    </row>
    <row r="314" spans="1:4" x14ac:dyDescent="0.25">
      <c r="A314" s="10">
        <v>35339</v>
      </c>
      <c r="B314" s="20">
        <v>1.5820000000000001</v>
      </c>
      <c r="C314" s="9">
        <v>23.22</v>
      </c>
      <c r="D314" s="9">
        <f t="shared" si="4"/>
        <v>45.703711706700375</v>
      </c>
    </row>
    <row r="315" spans="1:4" x14ac:dyDescent="0.25">
      <c r="A315" s="10">
        <v>35370</v>
      </c>
      <c r="B315" s="20">
        <v>1.587</v>
      </c>
      <c r="C315" s="9">
        <v>22.66</v>
      </c>
      <c r="D315" s="9">
        <f t="shared" si="4"/>
        <v>44.460947548834284</v>
      </c>
    </row>
    <row r="316" spans="1:4" x14ac:dyDescent="0.25">
      <c r="A316" s="10">
        <v>35400</v>
      </c>
      <c r="B316" s="20">
        <v>1.591</v>
      </c>
      <c r="C316" s="9">
        <v>23.22</v>
      </c>
      <c r="D316" s="9">
        <f t="shared" si="4"/>
        <v>45.445174054054057</v>
      </c>
    </row>
    <row r="317" spans="1:4" x14ac:dyDescent="0.25">
      <c r="A317" s="10">
        <v>35431</v>
      </c>
      <c r="B317" s="20">
        <v>1.5940000000000001</v>
      </c>
      <c r="C317" s="9">
        <v>23.02</v>
      </c>
      <c r="D317" s="9">
        <f t="shared" si="4"/>
        <v>44.968949008782936</v>
      </c>
    </row>
    <row r="318" spans="1:4" x14ac:dyDescent="0.25">
      <c r="A318" s="10">
        <v>35462</v>
      </c>
      <c r="B318" s="20">
        <v>1.597</v>
      </c>
      <c r="C318" s="9">
        <v>20.88</v>
      </c>
      <c r="D318" s="9">
        <f t="shared" si="4"/>
        <v>40.711894602379466</v>
      </c>
    </row>
    <row r="319" spans="1:4" x14ac:dyDescent="0.25">
      <c r="A319" s="10">
        <v>35490</v>
      </c>
      <c r="B319" s="20">
        <v>1.5980000000000001</v>
      </c>
      <c r="C319" s="9">
        <v>19.16</v>
      </c>
      <c r="D319" s="9">
        <f t="shared" si="4"/>
        <v>37.334854668335417</v>
      </c>
    </row>
    <row r="320" spans="1:4" x14ac:dyDescent="0.25">
      <c r="A320" s="10">
        <v>35521</v>
      </c>
      <c r="B320" s="20">
        <v>1.599</v>
      </c>
      <c r="C320" s="9">
        <v>17.829999999999998</v>
      </c>
      <c r="D320" s="9">
        <f t="shared" si="4"/>
        <v>34.721510869293304</v>
      </c>
    </row>
    <row r="321" spans="1:4" x14ac:dyDescent="0.25">
      <c r="A321" s="10">
        <v>35551</v>
      </c>
      <c r="B321" s="20">
        <v>1.599</v>
      </c>
      <c r="C321" s="9">
        <v>18.55</v>
      </c>
      <c r="D321" s="9">
        <f t="shared" si="4"/>
        <v>36.123613383364606</v>
      </c>
    </row>
    <row r="322" spans="1:4" x14ac:dyDescent="0.25">
      <c r="A322" s="10">
        <v>35582</v>
      </c>
      <c r="B322" s="20">
        <v>1.6020000000000001</v>
      </c>
      <c r="C322" s="9">
        <v>17.350000000000001</v>
      </c>
      <c r="D322" s="9">
        <f t="shared" si="4"/>
        <v>33.723504744069913</v>
      </c>
    </row>
    <row r="323" spans="1:4" x14ac:dyDescent="0.25">
      <c r="A323" s="10">
        <v>35612</v>
      </c>
      <c r="B323" s="20">
        <v>1.6040000000000001</v>
      </c>
      <c r="C323" s="9">
        <v>17.489999999999998</v>
      </c>
      <c r="D323" s="9">
        <f t="shared" si="4"/>
        <v>33.953236683291763</v>
      </c>
    </row>
    <row r="324" spans="1:4" x14ac:dyDescent="0.25">
      <c r="A324" s="10">
        <v>35643</v>
      </c>
      <c r="B324" s="20">
        <v>1.6080000000000001</v>
      </c>
      <c r="C324" s="9">
        <v>17.96</v>
      </c>
      <c r="D324" s="9">
        <f t="shared" si="4"/>
        <v>34.778914527363185</v>
      </c>
    </row>
    <row r="325" spans="1:4" x14ac:dyDescent="0.25">
      <c r="A325" s="10">
        <v>35674</v>
      </c>
      <c r="B325" s="20">
        <v>1.6120000000000001</v>
      </c>
      <c r="C325" s="9">
        <v>17.850000000000001</v>
      </c>
      <c r="D325" s="9">
        <f t="shared" si="4"/>
        <v>34.480131885856082</v>
      </c>
    </row>
    <row r="326" spans="1:4" x14ac:dyDescent="0.25">
      <c r="A326" s="10">
        <v>35704</v>
      </c>
      <c r="B326" s="20">
        <v>1.615</v>
      </c>
      <c r="C326" s="9">
        <v>18.73</v>
      </c>
      <c r="D326" s="9">
        <f t="shared" si="4"/>
        <v>36.112785312693497</v>
      </c>
    </row>
    <row r="327" spans="1:4" x14ac:dyDescent="0.25">
      <c r="A327" s="10">
        <v>35735</v>
      </c>
      <c r="B327" s="20">
        <v>1.617</v>
      </c>
      <c r="C327" s="9">
        <v>17.88</v>
      </c>
      <c r="D327" s="9">
        <f t="shared" si="4"/>
        <v>34.431284897959181</v>
      </c>
    </row>
    <row r="328" spans="1:4" x14ac:dyDescent="0.25">
      <c r="A328" s="10">
        <v>35765</v>
      </c>
      <c r="B328" s="20">
        <v>1.6180000000000001</v>
      </c>
      <c r="C328" s="9">
        <v>15.95</v>
      </c>
      <c r="D328" s="9">
        <f t="shared" si="4"/>
        <v>30.695725710754015</v>
      </c>
    </row>
    <row r="329" spans="1:4" x14ac:dyDescent="0.25">
      <c r="A329" s="10">
        <v>35796</v>
      </c>
      <c r="B329" s="20">
        <v>1.62</v>
      </c>
      <c r="C329" s="9">
        <v>14.33</v>
      </c>
      <c r="D329" s="9">
        <f t="shared" si="4"/>
        <v>27.543993753086419</v>
      </c>
    </row>
    <row r="330" spans="1:4" x14ac:dyDescent="0.25">
      <c r="A330" s="10">
        <v>35827</v>
      </c>
      <c r="B330" s="20">
        <v>1.62</v>
      </c>
      <c r="C330" s="9">
        <v>13.32</v>
      </c>
      <c r="D330" s="9">
        <f t="shared" si="4"/>
        <v>25.602651555555553</v>
      </c>
    </row>
    <row r="331" spans="1:4" x14ac:dyDescent="0.25">
      <c r="A331" s="10">
        <v>35855</v>
      </c>
      <c r="B331" s="20">
        <v>1.62</v>
      </c>
      <c r="C331" s="9">
        <v>12.34</v>
      </c>
      <c r="D331" s="9">
        <f t="shared" si="4"/>
        <v>23.718972987654322</v>
      </c>
    </row>
    <row r="332" spans="1:4" x14ac:dyDescent="0.25">
      <c r="A332" s="10">
        <v>35886</v>
      </c>
      <c r="B332" s="20">
        <v>1.6220000000000001</v>
      </c>
      <c r="C332" s="9">
        <v>12.81</v>
      </c>
      <c r="D332" s="9">
        <f t="shared" si="4"/>
        <v>24.59200934648582</v>
      </c>
    </row>
    <row r="333" spans="1:4" x14ac:dyDescent="0.25">
      <c r="A333" s="10">
        <v>35916</v>
      </c>
      <c r="B333" s="20">
        <v>1.6259999999999999</v>
      </c>
      <c r="C333" s="9">
        <v>12.61</v>
      </c>
      <c r="D333" s="9">
        <f t="shared" si="4"/>
        <v>24.148506740467408</v>
      </c>
    </row>
    <row r="334" spans="1:4" x14ac:dyDescent="0.25">
      <c r="A334" s="10">
        <v>35947</v>
      </c>
      <c r="B334" s="20">
        <v>1.6279999999999999</v>
      </c>
      <c r="C334" s="9">
        <v>11.61</v>
      </c>
      <c r="D334" s="9">
        <f t="shared" si="4"/>
        <v>22.206164594594597</v>
      </c>
    </row>
    <row r="335" spans="1:4" x14ac:dyDescent="0.25">
      <c r="A335" s="10">
        <v>35977</v>
      </c>
      <c r="B335" s="20">
        <v>1.6319999999999999</v>
      </c>
      <c r="C335" s="9">
        <v>11.55</v>
      </c>
      <c r="D335" s="9">
        <f t="shared" si="4"/>
        <v>22.037258455882355</v>
      </c>
    </row>
    <row r="336" spans="1:4" x14ac:dyDescent="0.25">
      <c r="A336" s="10">
        <v>36008</v>
      </c>
      <c r="B336" s="20">
        <v>1.6339999999999999</v>
      </c>
      <c r="C336" s="9">
        <v>11.34</v>
      </c>
      <c r="D336" s="9">
        <f t="shared" si="4"/>
        <v>21.610098066095475</v>
      </c>
    </row>
    <row r="337" spans="1:4" x14ac:dyDescent="0.25">
      <c r="A337" s="10">
        <v>36039</v>
      </c>
      <c r="B337" s="20">
        <v>1.635</v>
      </c>
      <c r="C337" s="9">
        <v>12.77</v>
      </c>
      <c r="D337" s="9">
        <f t="shared" si="4"/>
        <v>24.320297076452597</v>
      </c>
    </row>
    <row r="338" spans="1:4" x14ac:dyDescent="0.25">
      <c r="A338" s="10">
        <v>36069</v>
      </c>
      <c r="B338" s="20">
        <v>1.639</v>
      </c>
      <c r="C338" s="9">
        <v>12.11</v>
      </c>
      <c r="D338" s="9">
        <f t="shared" si="4"/>
        <v>23.007049395973151</v>
      </c>
    </row>
    <row r="339" spans="1:4" x14ac:dyDescent="0.25">
      <c r="A339" s="10">
        <v>36100</v>
      </c>
      <c r="B339" s="20">
        <v>1.641</v>
      </c>
      <c r="C339" s="9">
        <v>10.99</v>
      </c>
      <c r="D339" s="9">
        <f t="shared" si="4"/>
        <v>20.853782839731871</v>
      </c>
    </row>
    <row r="340" spans="1:4" x14ac:dyDescent="0.25">
      <c r="A340" s="10">
        <v>36130</v>
      </c>
      <c r="B340" s="20">
        <v>1.6439999999999999</v>
      </c>
      <c r="C340" s="9">
        <v>9.39</v>
      </c>
      <c r="D340" s="9">
        <f t="shared" si="4"/>
        <v>17.785231167883214</v>
      </c>
    </row>
    <row r="341" spans="1:4" x14ac:dyDescent="0.25">
      <c r="A341" s="10">
        <v>36161</v>
      </c>
      <c r="B341" s="20">
        <v>1.647</v>
      </c>
      <c r="C341" s="9">
        <v>10.16</v>
      </c>
      <c r="D341" s="9">
        <f t="shared" si="4"/>
        <v>19.208605804493018</v>
      </c>
    </row>
    <row r="342" spans="1:4" x14ac:dyDescent="0.25">
      <c r="A342" s="10">
        <v>36192</v>
      </c>
      <c r="B342" s="20">
        <v>1.647</v>
      </c>
      <c r="C342" s="9">
        <v>10.33</v>
      </c>
      <c r="D342" s="9">
        <f t="shared" si="4"/>
        <v>19.530009641772921</v>
      </c>
    </row>
    <row r="343" spans="1:4" x14ac:dyDescent="0.25">
      <c r="A343" s="10">
        <v>36220</v>
      </c>
      <c r="B343" s="20">
        <v>1.6479999999999999</v>
      </c>
      <c r="C343" s="9">
        <v>12.1</v>
      </c>
      <c r="D343" s="9">
        <f t="shared" si="4"/>
        <v>22.862509466019418</v>
      </c>
    </row>
    <row r="344" spans="1:4" x14ac:dyDescent="0.25">
      <c r="A344" s="10">
        <v>36251</v>
      </c>
      <c r="B344" s="20">
        <v>1.659</v>
      </c>
      <c r="C344" s="9">
        <v>14.82</v>
      </c>
      <c r="D344" s="9">
        <f t="shared" si="4"/>
        <v>27.816184159132007</v>
      </c>
    </row>
    <row r="345" spans="1:4" x14ac:dyDescent="0.25">
      <c r="A345" s="10">
        <v>36281</v>
      </c>
      <c r="B345" s="20">
        <v>1.66</v>
      </c>
      <c r="C345" s="9">
        <v>15.57</v>
      </c>
      <c r="D345" s="9">
        <f t="shared" si="4"/>
        <v>29.206281036144581</v>
      </c>
    </row>
    <row r="346" spans="1:4" x14ac:dyDescent="0.25">
      <c r="A346" s="10">
        <v>36312</v>
      </c>
      <c r="B346" s="20">
        <v>1.66</v>
      </c>
      <c r="C346" s="9">
        <v>15.91</v>
      </c>
      <c r="D346" s="9">
        <f t="shared" si="4"/>
        <v>29.844054674698796</v>
      </c>
    </row>
    <row r="347" spans="1:4" x14ac:dyDescent="0.25">
      <c r="A347" s="10">
        <v>36342</v>
      </c>
      <c r="B347" s="20">
        <v>1.667</v>
      </c>
      <c r="C347" s="9">
        <v>18.05</v>
      </c>
      <c r="D347" s="9">
        <f t="shared" si="4"/>
        <v>33.716100659868026</v>
      </c>
    </row>
    <row r="348" spans="1:4" x14ac:dyDescent="0.25">
      <c r="A348" s="10">
        <v>36373</v>
      </c>
      <c r="B348" s="20">
        <v>1.671</v>
      </c>
      <c r="C348" s="9">
        <v>19.559999999999999</v>
      </c>
      <c r="D348" s="9">
        <f t="shared" si="4"/>
        <v>36.449211346499098</v>
      </c>
    </row>
    <row r="349" spans="1:4" x14ac:dyDescent="0.25">
      <c r="A349" s="10">
        <v>36404</v>
      </c>
      <c r="B349" s="20">
        <v>1.6779999999999999</v>
      </c>
      <c r="C349" s="9">
        <v>21.64</v>
      </c>
      <c r="D349" s="9">
        <f t="shared" si="4"/>
        <v>40.15697916567342</v>
      </c>
    </row>
    <row r="350" spans="1:4" x14ac:dyDescent="0.25">
      <c r="A350" s="10">
        <v>36434</v>
      </c>
      <c r="B350" s="20">
        <v>1.681</v>
      </c>
      <c r="C350" s="9">
        <v>21.62</v>
      </c>
      <c r="D350" s="9">
        <f t="shared" si="4"/>
        <v>40.048265508625818</v>
      </c>
    </row>
    <row r="351" spans="1:4" x14ac:dyDescent="0.25">
      <c r="A351" s="10">
        <v>36465</v>
      </c>
      <c r="B351" s="20">
        <v>1.6839999999999999</v>
      </c>
      <c r="C351" s="9">
        <v>23.14</v>
      </c>
      <c r="D351" s="9">
        <f t="shared" si="4"/>
        <v>42.787508931116392</v>
      </c>
    </row>
    <row r="352" spans="1:4" x14ac:dyDescent="0.25">
      <c r="A352" s="10">
        <v>36495</v>
      </c>
      <c r="B352" s="20">
        <v>1.6879999999999999</v>
      </c>
      <c r="C352" s="9">
        <v>24.35</v>
      </c>
      <c r="D352" s="9">
        <f t="shared" si="4"/>
        <v>44.918191113744079</v>
      </c>
    </row>
    <row r="353" spans="1:4" x14ac:dyDescent="0.25">
      <c r="A353" s="10">
        <v>36526</v>
      </c>
      <c r="B353" s="20">
        <v>1.6930000000000001</v>
      </c>
      <c r="C353" s="9">
        <v>25.29</v>
      </c>
      <c r="D353" s="9">
        <f t="shared" si="4"/>
        <v>46.514419633786176</v>
      </c>
    </row>
    <row r="354" spans="1:4" x14ac:dyDescent="0.25">
      <c r="A354" s="10">
        <v>36557</v>
      </c>
      <c r="B354" s="20">
        <v>1.7</v>
      </c>
      <c r="C354" s="9">
        <v>27.39</v>
      </c>
      <c r="D354" s="9">
        <f t="shared" si="4"/>
        <v>50.169392964705892</v>
      </c>
    </row>
    <row r="355" spans="1:4" x14ac:dyDescent="0.25">
      <c r="A355" s="10">
        <v>36586</v>
      </c>
      <c r="B355" s="20">
        <v>1.71</v>
      </c>
      <c r="C355" s="9">
        <v>27.7</v>
      </c>
      <c r="D355" s="9">
        <f t="shared" si="4"/>
        <v>50.440501286549704</v>
      </c>
    </row>
    <row r="356" spans="1:4" x14ac:dyDescent="0.25">
      <c r="A356" s="10">
        <v>36617</v>
      </c>
      <c r="B356" s="20">
        <v>1.7090000000000001</v>
      </c>
      <c r="C356" s="9">
        <v>24.29</v>
      </c>
      <c r="D356" s="9">
        <f t="shared" si="4"/>
        <v>44.256920093621993</v>
      </c>
    </row>
    <row r="357" spans="1:4" x14ac:dyDescent="0.25">
      <c r="A357" s="10">
        <v>36647</v>
      </c>
      <c r="B357" s="20">
        <v>1.712</v>
      </c>
      <c r="C357" s="9">
        <v>26.35</v>
      </c>
      <c r="D357" s="9">
        <f t="shared" si="4"/>
        <v>47.926155724299072</v>
      </c>
    </row>
    <row r="358" spans="1:4" x14ac:dyDescent="0.25">
      <c r="A358" s="10">
        <v>36678</v>
      </c>
      <c r="B358" s="20">
        <v>1.722</v>
      </c>
      <c r="C358" s="9">
        <v>28.91</v>
      </c>
      <c r="D358" s="9">
        <f t="shared" si="4"/>
        <v>52.277002764227639</v>
      </c>
    </row>
    <row r="359" spans="1:4" x14ac:dyDescent="0.25">
      <c r="A359" s="10">
        <v>36708</v>
      </c>
      <c r="B359" s="20">
        <v>1.7270000000000001</v>
      </c>
      <c r="C359" s="9">
        <v>28</v>
      </c>
      <c r="D359" s="9">
        <f t="shared" si="4"/>
        <v>50.484891719745221</v>
      </c>
    </row>
    <row r="360" spans="1:4" x14ac:dyDescent="0.25">
      <c r="A360" s="10">
        <v>36739</v>
      </c>
      <c r="B360" s="20">
        <v>1.7270000000000001</v>
      </c>
      <c r="C360" s="9">
        <v>28.8</v>
      </c>
      <c r="D360" s="9">
        <f t="shared" si="4"/>
        <v>51.927317197452226</v>
      </c>
    </row>
    <row r="361" spans="1:4" x14ac:dyDescent="0.25">
      <c r="A361" s="10">
        <v>36770</v>
      </c>
      <c r="B361" s="20">
        <v>1.736</v>
      </c>
      <c r="C361" s="9">
        <v>30.56</v>
      </c>
      <c r="D361" s="9">
        <f t="shared" ref="D361:D424" si="5">C361*$B$665/B361</f>
        <v>54.814993179723501</v>
      </c>
    </row>
    <row r="362" spans="1:4" x14ac:dyDescent="0.25">
      <c r="A362" s="10">
        <v>36800</v>
      </c>
      <c r="B362" s="20">
        <v>1.7390000000000001</v>
      </c>
      <c r="C362" s="9">
        <v>29.71</v>
      </c>
      <c r="D362" s="9">
        <f t="shared" si="5"/>
        <v>53.198428729154685</v>
      </c>
    </row>
    <row r="363" spans="1:4" x14ac:dyDescent="0.25">
      <c r="A363" s="10">
        <v>36831</v>
      </c>
      <c r="B363" s="20">
        <v>1.742</v>
      </c>
      <c r="C363" s="9">
        <v>30</v>
      </c>
      <c r="D363" s="9">
        <f t="shared" si="5"/>
        <v>53.625189437428247</v>
      </c>
    </row>
    <row r="364" spans="1:4" x14ac:dyDescent="0.25">
      <c r="A364" s="10">
        <v>36861</v>
      </c>
      <c r="B364" s="20">
        <v>1.746</v>
      </c>
      <c r="C364" s="9">
        <v>25.19</v>
      </c>
      <c r="D364" s="9">
        <f t="shared" si="5"/>
        <v>44.924128774341348</v>
      </c>
    </row>
    <row r="365" spans="1:4" x14ac:dyDescent="0.25">
      <c r="A365" s="10">
        <v>36892</v>
      </c>
      <c r="B365" s="20">
        <v>1.756</v>
      </c>
      <c r="C365" s="9">
        <v>24.49</v>
      </c>
      <c r="D365" s="9">
        <f t="shared" si="5"/>
        <v>43.427018018223229</v>
      </c>
    </row>
    <row r="366" spans="1:4" x14ac:dyDescent="0.25">
      <c r="A366" s="10">
        <v>36923</v>
      </c>
      <c r="B366" s="20">
        <v>1.76</v>
      </c>
      <c r="C366" s="9">
        <v>24.97</v>
      </c>
      <c r="D366" s="9">
        <f t="shared" si="5"/>
        <v>44.177548250000001</v>
      </c>
    </row>
    <row r="367" spans="1:4" x14ac:dyDescent="0.25">
      <c r="A367" s="10">
        <v>36951</v>
      </c>
      <c r="B367" s="20">
        <v>1.7609999999999999</v>
      </c>
      <c r="C367" s="9">
        <v>23.01</v>
      </c>
      <c r="D367" s="9">
        <f t="shared" si="5"/>
        <v>40.686749778534924</v>
      </c>
    </row>
    <row r="368" spans="1:4" x14ac:dyDescent="0.25">
      <c r="A368" s="10">
        <v>36982</v>
      </c>
      <c r="B368" s="20">
        <v>1.764</v>
      </c>
      <c r="C368" s="9">
        <v>22.99</v>
      </c>
      <c r="D368" s="9">
        <f t="shared" si="5"/>
        <v>40.582250362811791</v>
      </c>
    </row>
    <row r="369" spans="1:4" x14ac:dyDescent="0.25">
      <c r="A369" s="10">
        <v>37012</v>
      </c>
      <c r="B369" s="20">
        <v>1.7729999999999999</v>
      </c>
      <c r="C369" s="9">
        <v>24.63</v>
      </c>
      <c r="D369" s="9">
        <f t="shared" si="5"/>
        <v>43.2565034856176</v>
      </c>
    </row>
    <row r="370" spans="1:4" x14ac:dyDescent="0.25">
      <c r="A370" s="10">
        <v>37043</v>
      </c>
      <c r="B370" s="20">
        <v>1.7769999999999999</v>
      </c>
      <c r="C370" s="9">
        <v>23.95</v>
      </c>
      <c r="D370" s="9">
        <f t="shared" si="5"/>
        <v>41.967570174451325</v>
      </c>
    </row>
    <row r="371" spans="1:4" x14ac:dyDescent="0.25">
      <c r="A371" s="10">
        <v>37073</v>
      </c>
      <c r="B371" s="20">
        <v>1.774</v>
      </c>
      <c r="C371" s="9">
        <v>22.76</v>
      </c>
      <c r="D371" s="9">
        <f t="shared" si="5"/>
        <v>39.949778669673059</v>
      </c>
    </row>
    <row r="372" spans="1:4" x14ac:dyDescent="0.25">
      <c r="A372" s="10">
        <v>37104</v>
      </c>
      <c r="B372" s="20">
        <v>1.774</v>
      </c>
      <c r="C372" s="9">
        <v>23.77</v>
      </c>
      <c r="D372" s="9">
        <f t="shared" si="5"/>
        <v>41.722593979706872</v>
      </c>
    </row>
    <row r="373" spans="1:4" x14ac:dyDescent="0.25">
      <c r="A373" s="10">
        <v>37135</v>
      </c>
      <c r="B373" s="20">
        <v>1.7809999999999999</v>
      </c>
      <c r="C373" s="9">
        <v>22.51</v>
      </c>
      <c r="D373" s="9">
        <f t="shared" si="5"/>
        <v>39.355670050533412</v>
      </c>
    </row>
    <row r="374" spans="1:4" x14ac:dyDescent="0.25">
      <c r="A374" s="10">
        <v>37165</v>
      </c>
      <c r="B374" s="20">
        <v>1.776</v>
      </c>
      <c r="C374" s="9">
        <v>18.760000000000002</v>
      </c>
      <c r="D374" s="9">
        <f t="shared" si="5"/>
        <v>32.891646036036043</v>
      </c>
    </row>
    <row r="375" spans="1:4" x14ac:dyDescent="0.25">
      <c r="A375" s="10">
        <v>37196</v>
      </c>
      <c r="B375" s="20">
        <v>1.7749999999999999</v>
      </c>
      <c r="C375" s="9">
        <v>16.059999999999999</v>
      </c>
      <c r="D375" s="9">
        <f t="shared" si="5"/>
        <v>28.173637273239439</v>
      </c>
    </row>
    <row r="376" spans="1:4" x14ac:dyDescent="0.25">
      <c r="A376" s="10">
        <v>37226</v>
      </c>
      <c r="B376" s="20">
        <v>1.774</v>
      </c>
      <c r="C376" s="9">
        <v>15.95</v>
      </c>
      <c r="D376" s="9">
        <f t="shared" si="5"/>
        <v>27.996439797068771</v>
      </c>
    </row>
    <row r="377" spans="1:4" x14ac:dyDescent="0.25">
      <c r="A377" s="10">
        <v>37257</v>
      </c>
      <c r="B377" s="20">
        <v>1.7769999999999999</v>
      </c>
      <c r="C377" s="9">
        <v>17.04</v>
      </c>
      <c r="D377" s="9">
        <f t="shared" si="5"/>
        <v>29.859181451885203</v>
      </c>
    </row>
    <row r="378" spans="1:4" x14ac:dyDescent="0.25">
      <c r="A378" s="10">
        <v>37288</v>
      </c>
      <c r="B378" s="20">
        <v>1.78</v>
      </c>
      <c r="C378" s="9">
        <v>18.239999999999998</v>
      </c>
      <c r="D378" s="9">
        <f t="shared" si="5"/>
        <v>31.90807226966292</v>
      </c>
    </row>
    <row r="379" spans="1:4" x14ac:dyDescent="0.25">
      <c r="A379" s="10">
        <v>37316</v>
      </c>
      <c r="B379" s="20">
        <v>1.7849999999999999</v>
      </c>
      <c r="C379" s="9">
        <v>22.29</v>
      </c>
      <c r="D379" s="9">
        <f t="shared" si="5"/>
        <v>38.883699966386551</v>
      </c>
    </row>
    <row r="380" spans="1:4" x14ac:dyDescent="0.25">
      <c r="A380" s="10">
        <v>37347</v>
      </c>
      <c r="B380" s="20">
        <v>1.7929999999999999</v>
      </c>
      <c r="C380" s="9">
        <v>23.98</v>
      </c>
      <c r="D380" s="9">
        <f t="shared" si="5"/>
        <v>41.645168588957063</v>
      </c>
    </row>
    <row r="381" spans="1:4" x14ac:dyDescent="0.25">
      <c r="A381" s="10">
        <v>37377</v>
      </c>
      <c r="B381" s="20">
        <v>1.7949999999999999</v>
      </c>
      <c r="C381" s="9">
        <v>24.44</v>
      </c>
      <c r="D381" s="9">
        <f t="shared" si="5"/>
        <v>42.396741972144852</v>
      </c>
    </row>
    <row r="382" spans="1:4" x14ac:dyDescent="0.25">
      <c r="A382" s="10">
        <v>37408</v>
      </c>
      <c r="B382" s="20">
        <v>1.796</v>
      </c>
      <c r="C382" s="9">
        <v>23.45</v>
      </c>
      <c r="D382" s="9">
        <f t="shared" si="5"/>
        <v>40.656711692650333</v>
      </c>
    </row>
    <row r="383" spans="1:4" x14ac:dyDescent="0.25">
      <c r="A383" s="10">
        <v>37438</v>
      </c>
      <c r="B383" s="20">
        <v>1.8</v>
      </c>
      <c r="C383" s="9">
        <v>24.99</v>
      </c>
      <c r="D383" s="9">
        <f t="shared" si="5"/>
        <v>43.230423133333332</v>
      </c>
    </row>
    <row r="384" spans="1:4" x14ac:dyDescent="0.25">
      <c r="A384" s="10">
        <v>37469</v>
      </c>
      <c r="B384" s="20">
        <v>1.8049999999999999</v>
      </c>
      <c r="C384" s="9">
        <v>25.68</v>
      </c>
      <c r="D384" s="9">
        <f t="shared" si="5"/>
        <v>44.301001927977836</v>
      </c>
    </row>
    <row r="385" spans="1:4" x14ac:dyDescent="0.25">
      <c r="A385" s="10">
        <v>37500</v>
      </c>
      <c r="B385" s="20">
        <v>1.8080000000000001</v>
      </c>
      <c r="C385" s="9">
        <v>27.14</v>
      </c>
      <c r="D385" s="9">
        <f t="shared" si="5"/>
        <v>46.741985088495575</v>
      </c>
    </row>
    <row r="386" spans="1:4" x14ac:dyDescent="0.25">
      <c r="A386" s="10">
        <v>37530</v>
      </c>
      <c r="B386" s="20">
        <v>1.8120000000000001</v>
      </c>
      <c r="C386" s="9">
        <v>25.99</v>
      </c>
      <c r="D386" s="9">
        <f t="shared" si="5"/>
        <v>44.662581479028695</v>
      </c>
    </row>
    <row r="387" spans="1:4" x14ac:dyDescent="0.25">
      <c r="A387" s="10">
        <v>37561</v>
      </c>
      <c r="B387" s="20">
        <v>1.8149999999999999</v>
      </c>
      <c r="C387" s="9">
        <v>23.68</v>
      </c>
      <c r="D387" s="9">
        <f t="shared" si="5"/>
        <v>40.625695030303028</v>
      </c>
    </row>
    <row r="388" spans="1:4" x14ac:dyDescent="0.25">
      <c r="A388" s="10">
        <v>37591</v>
      </c>
      <c r="B388" s="20">
        <v>1.8180000000000001</v>
      </c>
      <c r="C388" s="9">
        <v>26.68</v>
      </c>
      <c r="D388" s="9">
        <f t="shared" si="5"/>
        <v>45.696999163916388</v>
      </c>
    </row>
    <row r="389" spans="1:4" x14ac:dyDescent="0.25">
      <c r="A389" s="10">
        <v>37622</v>
      </c>
      <c r="B389" s="20">
        <v>1.8260000000000001</v>
      </c>
      <c r="C389" s="9">
        <v>30.3</v>
      </c>
      <c r="D389" s="9">
        <f t="shared" si="5"/>
        <v>51.669896385542167</v>
      </c>
    </row>
    <row r="390" spans="1:4" x14ac:dyDescent="0.25">
      <c r="A390" s="10">
        <v>37653</v>
      </c>
      <c r="B390" s="20">
        <v>1.8360000000000001</v>
      </c>
      <c r="C390" s="9">
        <v>32.229999999999997</v>
      </c>
      <c r="D390" s="9">
        <f t="shared" si="5"/>
        <v>54.661728910675372</v>
      </c>
    </row>
    <row r="391" spans="1:4" x14ac:dyDescent="0.25">
      <c r="A391" s="10">
        <v>37681</v>
      </c>
      <c r="B391" s="20">
        <v>1.839</v>
      </c>
      <c r="C391" s="9">
        <v>29.23</v>
      </c>
      <c r="D391" s="9">
        <f t="shared" si="5"/>
        <v>49.492890853724859</v>
      </c>
    </row>
    <row r="392" spans="1:4" x14ac:dyDescent="0.25">
      <c r="A392" s="10">
        <v>37712</v>
      </c>
      <c r="B392" s="20">
        <v>1.8320000000000001</v>
      </c>
      <c r="C392" s="9">
        <v>24.48</v>
      </c>
      <c r="D392" s="9">
        <f t="shared" si="5"/>
        <v>41.608463580786029</v>
      </c>
    </row>
    <row r="393" spans="1:4" x14ac:dyDescent="0.25">
      <c r="A393" s="10">
        <v>37742</v>
      </c>
      <c r="B393" s="20">
        <v>1.829</v>
      </c>
      <c r="C393" s="9">
        <v>25.15</v>
      </c>
      <c r="D393" s="9">
        <f t="shared" si="5"/>
        <v>42.817373100054674</v>
      </c>
    </row>
    <row r="394" spans="1:4" x14ac:dyDescent="0.25">
      <c r="A394" s="10">
        <v>37773</v>
      </c>
      <c r="B394" s="20">
        <v>1.831</v>
      </c>
      <c r="C394" s="9">
        <v>27.22</v>
      </c>
      <c r="D394" s="9">
        <f t="shared" si="5"/>
        <v>46.290887995630804</v>
      </c>
    </row>
    <row r="395" spans="1:4" x14ac:dyDescent="0.25">
      <c r="A395" s="10">
        <v>37803</v>
      </c>
      <c r="B395" s="20">
        <v>1.837</v>
      </c>
      <c r="C395" s="9">
        <v>27.95</v>
      </c>
      <c r="D395" s="9">
        <f t="shared" si="5"/>
        <v>47.377091017964077</v>
      </c>
    </row>
    <row r="396" spans="1:4" x14ac:dyDescent="0.25">
      <c r="A396" s="10">
        <v>37834</v>
      </c>
      <c r="B396" s="20">
        <v>1.845</v>
      </c>
      <c r="C396" s="9">
        <v>28.5</v>
      </c>
      <c r="D396" s="9">
        <f t="shared" si="5"/>
        <v>48.099905691056911</v>
      </c>
    </row>
    <row r="397" spans="1:4" x14ac:dyDescent="0.25">
      <c r="A397" s="10">
        <v>37865</v>
      </c>
      <c r="B397" s="20">
        <v>1.851</v>
      </c>
      <c r="C397" s="9">
        <v>25.66</v>
      </c>
      <c r="D397" s="9">
        <f t="shared" si="5"/>
        <v>43.166413700702321</v>
      </c>
    </row>
    <row r="398" spans="1:4" x14ac:dyDescent="0.25">
      <c r="A398" s="10">
        <v>37895</v>
      </c>
      <c r="B398" s="20">
        <v>1.849</v>
      </c>
      <c r="C398" s="9">
        <v>27.32</v>
      </c>
      <c r="D398" s="9">
        <f t="shared" si="5"/>
        <v>46.008653066522442</v>
      </c>
    </row>
    <row r="399" spans="1:4" x14ac:dyDescent="0.25">
      <c r="A399" s="10">
        <v>37926</v>
      </c>
      <c r="B399" s="20">
        <v>1.85</v>
      </c>
      <c r="C399" s="9">
        <v>27.47</v>
      </c>
      <c r="D399" s="9">
        <f t="shared" si="5"/>
        <v>46.236256713513505</v>
      </c>
    </row>
    <row r="400" spans="1:4" x14ac:dyDescent="0.25">
      <c r="A400" s="10">
        <v>37956</v>
      </c>
      <c r="B400" s="20">
        <v>1.855</v>
      </c>
      <c r="C400" s="9">
        <v>28.63</v>
      </c>
      <c r="D400" s="9">
        <f t="shared" si="5"/>
        <v>48.058827320754716</v>
      </c>
    </row>
    <row r="401" spans="1:4" x14ac:dyDescent="0.25">
      <c r="A401" s="10">
        <v>37987</v>
      </c>
      <c r="B401" s="20">
        <v>1.863</v>
      </c>
      <c r="C401" s="9">
        <v>30.11</v>
      </c>
      <c r="D401" s="9">
        <f t="shared" si="5"/>
        <v>50.326141685453571</v>
      </c>
    </row>
    <row r="402" spans="1:4" x14ac:dyDescent="0.25">
      <c r="A402" s="10">
        <v>38018</v>
      </c>
      <c r="B402" s="20">
        <v>1.867</v>
      </c>
      <c r="C402" s="9">
        <v>30.69</v>
      </c>
      <c r="D402" s="9">
        <f t="shared" si="5"/>
        <v>51.185659796464925</v>
      </c>
    </row>
    <row r="403" spans="1:4" x14ac:dyDescent="0.25">
      <c r="A403" s="10">
        <v>38047</v>
      </c>
      <c r="B403" s="20">
        <v>1.871</v>
      </c>
      <c r="C403" s="9">
        <v>32.159999999999997</v>
      </c>
      <c r="D403" s="9">
        <f t="shared" si="5"/>
        <v>53.522696825227143</v>
      </c>
    </row>
    <row r="404" spans="1:4" x14ac:dyDescent="0.25">
      <c r="A404" s="10">
        <v>38078</v>
      </c>
      <c r="B404" s="20">
        <v>1.8740000000000001</v>
      </c>
      <c r="C404" s="9">
        <v>32.340000000000003</v>
      </c>
      <c r="D404" s="9">
        <f t="shared" si="5"/>
        <v>53.736102582710785</v>
      </c>
    </row>
    <row r="405" spans="1:4" x14ac:dyDescent="0.25">
      <c r="A405" s="10">
        <v>38108</v>
      </c>
      <c r="B405" s="20">
        <v>1.8819999999999999</v>
      </c>
      <c r="C405" s="9">
        <v>35.68</v>
      </c>
      <c r="D405" s="9">
        <f t="shared" si="5"/>
        <v>59.033830223166845</v>
      </c>
    </row>
    <row r="406" spans="1:4" x14ac:dyDescent="0.25">
      <c r="A406" s="10">
        <v>38139</v>
      </c>
      <c r="B406" s="20">
        <v>1.889</v>
      </c>
      <c r="C406" s="9">
        <v>33.450000000000003</v>
      </c>
      <c r="D406" s="9">
        <f t="shared" si="5"/>
        <v>55.13912874536792</v>
      </c>
    </row>
    <row r="407" spans="1:4" x14ac:dyDescent="0.25">
      <c r="A407" s="10">
        <v>38169</v>
      </c>
      <c r="B407" s="20">
        <v>1.891</v>
      </c>
      <c r="C407" s="9">
        <v>35.89</v>
      </c>
      <c r="D407" s="9">
        <f t="shared" si="5"/>
        <v>59.098664219989423</v>
      </c>
    </row>
    <row r="408" spans="1:4" x14ac:dyDescent="0.25">
      <c r="A408" s="10">
        <v>38200</v>
      </c>
      <c r="B408" s="20">
        <v>1.8919999999999999</v>
      </c>
      <c r="C408" s="9">
        <v>39.46</v>
      </c>
      <c r="D408" s="9">
        <f t="shared" si="5"/>
        <v>64.942900930232554</v>
      </c>
    </row>
    <row r="409" spans="1:4" x14ac:dyDescent="0.25">
      <c r="A409" s="10">
        <v>38231</v>
      </c>
      <c r="B409" s="20">
        <v>1.8979999999999999</v>
      </c>
      <c r="C409" s="9">
        <v>40.42</v>
      </c>
      <c r="D409" s="9">
        <f t="shared" si="5"/>
        <v>66.312566448893577</v>
      </c>
    </row>
    <row r="410" spans="1:4" x14ac:dyDescent="0.25">
      <c r="A410" s="10">
        <v>38261</v>
      </c>
      <c r="B410" s="20">
        <v>1.9079999999999999</v>
      </c>
      <c r="C410" s="9">
        <v>45.36</v>
      </c>
      <c r="D410" s="9">
        <f t="shared" si="5"/>
        <v>74.0270445283019</v>
      </c>
    </row>
    <row r="411" spans="1:4" x14ac:dyDescent="0.25">
      <c r="A411" s="10">
        <v>38292</v>
      </c>
      <c r="B411" s="20">
        <v>1.917</v>
      </c>
      <c r="C411" s="9">
        <v>39.89</v>
      </c>
      <c r="D411" s="9">
        <f t="shared" si="5"/>
        <v>64.794427772561292</v>
      </c>
    </row>
    <row r="412" spans="1:4" x14ac:dyDescent="0.25">
      <c r="A412" s="10">
        <v>38322</v>
      </c>
      <c r="B412" s="20">
        <v>1.917</v>
      </c>
      <c r="C412" s="9">
        <v>34.07</v>
      </c>
      <c r="D412" s="9">
        <f t="shared" si="5"/>
        <v>55.340841168492432</v>
      </c>
    </row>
    <row r="413" spans="1:4" x14ac:dyDescent="0.25">
      <c r="A413" s="10">
        <v>38353</v>
      </c>
      <c r="B413" s="20">
        <v>1.9159999999999999</v>
      </c>
      <c r="C413" s="9">
        <v>37.56</v>
      </c>
      <c r="D413" s="9">
        <f t="shared" si="5"/>
        <v>61.041586722338216</v>
      </c>
    </row>
    <row r="414" spans="1:4" x14ac:dyDescent="0.25">
      <c r="A414" s="10">
        <v>38384</v>
      </c>
      <c r="B414" s="20">
        <v>1.9239999999999999</v>
      </c>
      <c r="C414" s="9">
        <v>39.72</v>
      </c>
      <c r="D414" s="9">
        <f t="shared" si="5"/>
        <v>64.283558170478173</v>
      </c>
    </row>
    <row r="415" spans="1:4" x14ac:dyDescent="0.25">
      <c r="A415" s="10">
        <v>38412</v>
      </c>
      <c r="B415" s="20">
        <v>1.931</v>
      </c>
      <c r="C415" s="9">
        <v>45.73</v>
      </c>
      <c r="D415" s="9">
        <f t="shared" si="5"/>
        <v>73.741957679958574</v>
      </c>
    </row>
    <row r="416" spans="1:4" x14ac:dyDescent="0.25">
      <c r="A416" s="10">
        <v>38443</v>
      </c>
      <c r="B416" s="20">
        <v>1.9370000000000001</v>
      </c>
      <c r="C416" s="9">
        <v>45.25</v>
      </c>
      <c r="D416" s="9">
        <f t="shared" si="5"/>
        <v>72.74190965410429</v>
      </c>
    </row>
    <row r="417" spans="1:4" x14ac:dyDescent="0.25">
      <c r="A417" s="10">
        <v>38473</v>
      </c>
      <c r="B417" s="20">
        <v>1.9359999999999999</v>
      </c>
      <c r="C417" s="9">
        <v>43.19</v>
      </c>
      <c r="D417" s="9">
        <f t="shared" si="5"/>
        <v>69.466207045454553</v>
      </c>
    </row>
    <row r="418" spans="1:4" x14ac:dyDescent="0.25">
      <c r="A418" s="10">
        <v>38504</v>
      </c>
      <c r="B418" s="20">
        <v>1.9370000000000001</v>
      </c>
      <c r="C418" s="9">
        <v>49.28</v>
      </c>
      <c r="D418" s="9">
        <f t="shared" si="5"/>
        <v>79.220360392359325</v>
      </c>
    </row>
    <row r="419" spans="1:4" x14ac:dyDescent="0.25">
      <c r="A419" s="10">
        <v>38534</v>
      </c>
      <c r="B419" s="20">
        <v>1.9490000000000001</v>
      </c>
      <c r="C419" s="9">
        <v>52.79</v>
      </c>
      <c r="D419" s="9">
        <f t="shared" si="5"/>
        <v>84.340380933812213</v>
      </c>
    </row>
    <row r="420" spans="1:4" x14ac:dyDescent="0.25">
      <c r="A420" s="10">
        <v>38565</v>
      </c>
      <c r="B420" s="20">
        <v>1.9610000000000001</v>
      </c>
      <c r="C420" s="9">
        <v>58.67</v>
      </c>
      <c r="D420" s="9">
        <f t="shared" si="5"/>
        <v>93.161018929117802</v>
      </c>
    </row>
    <row r="421" spans="1:4" x14ac:dyDescent="0.25">
      <c r="A421" s="10">
        <v>38596</v>
      </c>
      <c r="B421" s="20">
        <v>1.988</v>
      </c>
      <c r="C421" s="9">
        <v>58.79</v>
      </c>
      <c r="D421" s="9">
        <f t="shared" si="5"/>
        <v>92.083711488933602</v>
      </c>
    </row>
    <row r="422" spans="1:4" x14ac:dyDescent="0.25">
      <c r="A422" s="10">
        <v>38626</v>
      </c>
      <c r="B422" s="20">
        <v>1.9910000000000001</v>
      </c>
      <c r="C422" s="9">
        <v>55.31</v>
      </c>
      <c r="D422" s="9">
        <f t="shared" si="5"/>
        <v>86.502395359116022</v>
      </c>
    </row>
    <row r="423" spans="1:4" x14ac:dyDescent="0.25">
      <c r="A423" s="10">
        <v>38657</v>
      </c>
      <c r="B423" s="20">
        <v>1.9810000000000001</v>
      </c>
      <c r="C423" s="9">
        <v>49.97</v>
      </c>
      <c r="D423" s="9">
        <f t="shared" si="5"/>
        <v>78.545373508329121</v>
      </c>
    </row>
    <row r="424" spans="1:4" x14ac:dyDescent="0.25">
      <c r="A424" s="10">
        <v>38687</v>
      </c>
      <c r="B424" s="20">
        <v>1.9810000000000001</v>
      </c>
      <c r="C424" s="9">
        <v>50.85</v>
      </c>
      <c r="D424" s="9">
        <f t="shared" si="5"/>
        <v>79.928602019182222</v>
      </c>
    </row>
    <row r="425" spans="1:4" x14ac:dyDescent="0.25">
      <c r="A425" s="10">
        <v>38718</v>
      </c>
      <c r="B425" s="20">
        <v>1.9930000000000001</v>
      </c>
      <c r="C425" s="9">
        <v>55.85</v>
      </c>
      <c r="D425" s="9">
        <f t="shared" ref="D425:D488" si="6">C425*$B$665/B425</f>
        <v>87.259277772202708</v>
      </c>
    </row>
    <row r="426" spans="1:4" x14ac:dyDescent="0.25">
      <c r="A426" s="10">
        <v>38749</v>
      </c>
      <c r="B426" s="20">
        <v>1.994</v>
      </c>
      <c r="C426" s="9">
        <v>52.8</v>
      </c>
      <c r="D426" s="9">
        <f t="shared" si="6"/>
        <v>82.452628284854569</v>
      </c>
    </row>
    <row r="427" spans="1:4" x14ac:dyDescent="0.25">
      <c r="A427" s="10">
        <v>38777</v>
      </c>
      <c r="B427" s="20">
        <v>1.9970000000000001</v>
      </c>
      <c r="C427" s="9">
        <v>55.31</v>
      </c>
      <c r="D427" s="9">
        <f t="shared" si="6"/>
        <v>86.242498327491234</v>
      </c>
    </row>
    <row r="428" spans="1:4" x14ac:dyDescent="0.25">
      <c r="A428" s="10">
        <v>38808</v>
      </c>
      <c r="B428" s="20">
        <v>2.0070000000000001</v>
      </c>
      <c r="C428" s="9">
        <v>62.41</v>
      </c>
      <c r="D428" s="9">
        <f t="shared" si="6"/>
        <v>96.828353143995997</v>
      </c>
    </row>
    <row r="429" spans="1:4" x14ac:dyDescent="0.25">
      <c r="A429" s="10">
        <v>38838</v>
      </c>
      <c r="B429" s="20">
        <v>2.0129999999999999</v>
      </c>
      <c r="C429" s="9">
        <v>64.39</v>
      </c>
      <c r="D429" s="9">
        <f t="shared" si="6"/>
        <v>99.602533551912572</v>
      </c>
    </row>
    <row r="430" spans="1:4" x14ac:dyDescent="0.25">
      <c r="A430" s="10">
        <v>38869</v>
      </c>
      <c r="B430" s="20">
        <v>2.0179999999999998</v>
      </c>
      <c r="C430" s="9">
        <v>63.79</v>
      </c>
      <c r="D430" s="9">
        <f t="shared" si="6"/>
        <v>98.429929851337974</v>
      </c>
    </row>
    <row r="431" spans="1:4" x14ac:dyDescent="0.25">
      <c r="A431" s="10">
        <v>38899</v>
      </c>
      <c r="B431" s="20">
        <v>2.0289999999999999</v>
      </c>
      <c r="C431" s="9">
        <v>67.989999999999995</v>
      </c>
      <c r="D431" s="9">
        <f t="shared" si="6"/>
        <v>104.34189730901923</v>
      </c>
    </row>
    <row r="432" spans="1:4" x14ac:dyDescent="0.25">
      <c r="A432" s="10">
        <v>38930</v>
      </c>
      <c r="B432" s="20">
        <v>2.0379999999999998</v>
      </c>
      <c r="C432" s="9">
        <v>66.45</v>
      </c>
      <c r="D432" s="9">
        <f t="shared" si="6"/>
        <v>101.52816594700688</v>
      </c>
    </row>
    <row r="433" spans="1:4" x14ac:dyDescent="0.25">
      <c r="A433" s="10">
        <v>38961</v>
      </c>
      <c r="B433" s="20">
        <v>2.028</v>
      </c>
      <c r="C433" s="9">
        <v>57.29</v>
      </c>
      <c r="D433" s="9">
        <f t="shared" si="6"/>
        <v>87.964331577909263</v>
      </c>
    </row>
    <row r="434" spans="1:4" x14ac:dyDescent="0.25">
      <c r="A434" s="10">
        <v>38991</v>
      </c>
      <c r="B434" s="20">
        <v>2.0190000000000001</v>
      </c>
      <c r="C434" s="9">
        <v>52.7</v>
      </c>
      <c r="D434" s="9">
        <f t="shared" si="6"/>
        <v>81.277442892521051</v>
      </c>
    </row>
    <row r="435" spans="1:4" x14ac:dyDescent="0.25">
      <c r="A435" s="10">
        <v>39022</v>
      </c>
      <c r="B435" s="20">
        <v>2.02</v>
      </c>
      <c r="C435" s="9">
        <v>52.7</v>
      </c>
      <c r="D435" s="9">
        <f t="shared" si="6"/>
        <v>81.237206534653467</v>
      </c>
    </row>
    <row r="436" spans="1:4" x14ac:dyDescent="0.25">
      <c r="A436" s="10">
        <v>39052</v>
      </c>
      <c r="B436" s="20">
        <v>2.0310000000000001</v>
      </c>
      <c r="C436" s="9">
        <v>54.97</v>
      </c>
      <c r="D436" s="9">
        <f t="shared" si="6"/>
        <v>84.277481496799595</v>
      </c>
    </row>
    <row r="437" spans="1:4" x14ac:dyDescent="0.25">
      <c r="A437" s="10">
        <v>39083</v>
      </c>
      <c r="B437" s="20">
        <v>2.03437</v>
      </c>
      <c r="C437" s="9">
        <v>49.57</v>
      </c>
      <c r="D437" s="9">
        <f t="shared" si="6"/>
        <v>75.872555395527854</v>
      </c>
    </row>
    <row r="438" spans="1:4" x14ac:dyDescent="0.25">
      <c r="A438" s="10">
        <v>39114</v>
      </c>
      <c r="B438" s="20">
        <v>2.0422600000000002</v>
      </c>
      <c r="C438" s="9">
        <v>53.77</v>
      </c>
      <c r="D438" s="9">
        <f t="shared" si="6"/>
        <v>81.983176343854353</v>
      </c>
    </row>
    <row r="439" spans="1:4" x14ac:dyDescent="0.25">
      <c r="A439" s="10">
        <v>39142</v>
      </c>
      <c r="B439" s="20">
        <v>2.05288</v>
      </c>
      <c r="C439" s="9">
        <v>56.31</v>
      </c>
      <c r="D439" s="9">
        <f t="shared" si="6"/>
        <v>85.411765500175363</v>
      </c>
    </row>
    <row r="440" spans="1:4" x14ac:dyDescent="0.25">
      <c r="A440" s="10">
        <v>39173</v>
      </c>
      <c r="B440" s="20">
        <v>2.05904</v>
      </c>
      <c r="C440" s="9">
        <v>60.45</v>
      </c>
      <c r="D440" s="9">
        <f t="shared" si="6"/>
        <v>91.417061446110807</v>
      </c>
    </row>
    <row r="441" spans="1:4" x14ac:dyDescent="0.25">
      <c r="A441" s="10">
        <v>39203</v>
      </c>
      <c r="B441" s="20">
        <v>2.0675500000000002</v>
      </c>
      <c r="C441" s="9">
        <v>61.55</v>
      </c>
      <c r="D441" s="9">
        <f t="shared" si="6"/>
        <v>92.69744663974268</v>
      </c>
    </row>
    <row r="442" spans="1:4" x14ac:dyDescent="0.25">
      <c r="A442" s="10">
        <v>39234</v>
      </c>
      <c r="B442" s="20">
        <v>2.0723400000000001</v>
      </c>
      <c r="C442" s="9">
        <v>65.239999999999995</v>
      </c>
      <c r="D442" s="9">
        <f t="shared" si="6"/>
        <v>98.02766951368983</v>
      </c>
    </row>
    <row r="443" spans="1:4" x14ac:dyDescent="0.25">
      <c r="A443" s="10">
        <v>39264</v>
      </c>
      <c r="B443" s="20">
        <v>2.0760299999999998</v>
      </c>
      <c r="C443" s="9">
        <v>70.75</v>
      </c>
      <c r="D443" s="9">
        <f t="shared" si="6"/>
        <v>106.11787739098183</v>
      </c>
    </row>
    <row r="444" spans="1:4" x14ac:dyDescent="0.25">
      <c r="A444" s="10">
        <v>39295</v>
      </c>
      <c r="B444" s="20">
        <v>2.07667</v>
      </c>
      <c r="C444" s="9">
        <v>68.28</v>
      </c>
      <c r="D444" s="9">
        <f t="shared" si="6"/>
        <v>102.38156379203244</v>
      </c>
    </row>
    <row r="445" spans="1:4" x14ac:dyDescent="0.25">
      <c r="A445" s="10">
        <v>39326</v>
      </c>
      <c r="B445" s="20">
        <v>2.0854699999999999</v>
      </c>
      <c r="C445" s="9">
        <v>72.34</v>
      </c>
      <c r="D445" s="9">
        <f t="shared" si="6"/>
        <v>108.01157352539236</v>
      </c>
    </row>
    <row r="446" spans="1:4" x14ac:dyDescent="0.25">
      <c r="A446" s="10">
        <v>39356</v>
      </c>
      <c r="B446" s="20">
        <v>2.0918999999999999</v>
      </c>
      <c r="C446" s="9">
        <v>78.61</v>
      </c>
      <c r="D446" s="9">
        <f t="shared" si="6"/>
        <v>117.01259522921747</v>
      </c>
    </row>
    <row r="447" spans="1:4" x14ac:dyDescent="0.25">
      <c r="A447" s="10">
        <v>39387</v>
      </c>
      <c r="B447" s="20">
        <v>2.1083400000000001</v>
      </c>
      <c r="C447" s="9">
        <v>85.53</v>
      </c>
      <c r="D447" s="9">
        <f t="shared" si="6"/>
        <v>126.32041942001764</v>
      </c>
    </row>
    <row r="448" spans="1:4" x14ac:dyDescent="0.25">
      <c r="A448" s="10">
        <v>39417</v>
      </c>
      <c r="B448" s="20">
        <v>2.1144500000000002</v>
      </c>
      <c r="C448" s="9">
        <v>83.21</v>
      </c>
      <c r="D448" s="9">
        <f t="shared" si="6"/>
        <v>122.53886048854309</v>
      </c>
    </row>
    <row r="449" spans="1:4" x14ac:dyDescent="0.25">
      <c r="A449" s="10">
        <v>39448</v>
      </c>
      <c r="B449" s="20">
        <v>2.12174</v>
      </c>
      <c r="C449" s="9">
        <v>84.82</v>
      </c>
      <c r="D449" s="9">
        <f t="shared" si="6"/>
        <v>124.48064773252143</v>
      </c>
    </row>
    <row r="450" spans="1:4" x14ac:dyDescent="0.25">
      <c r="A450" s="10">
        <v>39479</v>
      </c>
      <c r="B450" s="20">
        <v>2.1268699999999998</v>
      </c>
      <c r="C450" s="9">
        <v>87.41</v>
      </c>
      <c r="D450" s="9">
        <f t="shared" si="6"/>
        <v>127.97228075058655</v>
      </c>
    </row>
    <row r="451" spans="1:4" x14ac:dyDescent="0.25">
      <c r="A451" s="10">
        <v>39508</v>
      </c>
      <c r="B451" s="20">
        <v>2.1344799999999999</v>
      </c>
      <c r="C451" s="9">
        <v>96.96</v>
      </c>
      <c r="D451" s="9">
        <f t="shared" si="6"/>
        <v>141.44781799782615</v>
      </c>
    </row>
    <row r="452" spans="1:4" x14ac:dyDescent="0.25">
      <c r="A452" s="10">
        <v>39539</v>
      </c>
      <c r="B452" s="20">
        <v>2.1394199999999999</v>
      </c>
      <c r="C452" s="9">
        <v>104.72</v>
      </c>
      <c r="D452" s="9">
        <f t="shared" si="6"/>
        <v>152.4155639939797</v>
      </c>
    </row>
    <row r="453" spans="1:4" x14ac:dyDescent="0.25">
      <c r="A453" s="10">
        <v>39569</v>
      </c>
      <c r="B453" s="20">
        <v>2.1520800000000002</v>
      </c>
      <c r="C453" s="9">
        <v>116.55</v>
      </c>
      <c r="D453" s="9">
        <f t="shared" si="6"/>
        <v>168.63573185011708</v>
      </c>
    </row>
    <row r="454" spans="1:4" x14ac:dyDescent="0.25">
      <c r="A454" s="10">
        <v>39600</v>
      </c>
      <c r="B454" s="20">
        <v>2.1746300000000001</v>
      </c>
      <c r="C454" s="9">
        <v>126.22</v>
      </c>
      <c r="D454" s="9">
        <f t="shared" si="6"/>
        <v>180.73344887176211</v>
      </c>
    </row>
    <row r="455" spans="1:4" x14ac:dyDescent="0.25">
      <c r="A455" s="10">
        <v>39630</v>
      </c>
      <c r="B455" s="20">
        <v>2.1901600000000001</v>
      </c>
      <c r="C455" s="9">
        <v>127.77</v>
      </c>
      <c r="D455" s="9">
        <f t="shared" si="6"/>
        <v>181.65559854987762</v>
      </c>
    </row>
    <row r="456" spans="1:4" x14ac:dyDescent="0.25">
      <c r="A456" s="10">
        <v>39661</v>
      </c>
      <c r="B456" s="20">
        <v>2.1869000000000001</v>
      </c>
      <c r="C456" s="9">
        <v>111.19</v>
      </c>
      <c r="D456" s="9">
        <f t="shared" si="6"/>
        <v>158.31881880287165</v>
      </c>
    </row>
    <row r="457" spans="1:4" x14ac:dyDescent="0.25">
      <c r="A457" s="10">
        <v>39692</v>
      </c>
      <c r="B457" s="20">
        <v>2.1887699999999999</v>
      </c>
      <c r="C457" s="9">
        <v>96.38</v>
      </c>
      <c r="D457" s="9">
        <f t="shared" si="6"/>
        <v>137.11423022062618</v>
      </c>
    </row>
    <row r="458" spans="1:4" x14ac:dyDescent="0.25">
      <c r="A458" s="10">
        <v>39722</v>
      </c>
      <c r="B458" s="20">
        <v>2.16995</v>
      </c>
      <c r="C458" s="9">
        <v>70.84</v>
      </c>
      <c r="D458" s="9">
        <f t="shared" si="6"/>
        <v>101.65402071015461</v>
      </c>
    </row>
    <row r="459" spans="1:4" x14ac:dyDescent="0.25">
      <c r="A459" s="10">
        <v>39753</v>
      </c>
      <c r="B459" s="20">
        <v>2.1315300000000001</v>
      </c>
      <c r="C459" s="9">
        <v>49.1</v>
      </c>
      <c r="D459" s="9">
        <f t="shared" si="6"/>
        <v>71.727513851552644</v>
      </c>
    </row>
    <row r="460" spans="1:4" x14ac:dyDescent="0.25">
      <c r="A460" s="10">
        <v>39783</v>
      </c>
      <c r="B460" s="20">
        <v>2.1139800000000002</v>
      </c>
      <c r="C460" s="9">
        <v>35.590000000000003</v>
      </c>
      <c r="D460" s="9">
        <f t="shared" si="6"/>
        <v>52.423118118430644</v>
      </c>
    </row>
    <row r="461" spans="1:4" x14ac:dyDescent="0.25">
      <c r="A461" s="10">
        <v>39814</v>
      </c>
      <c r="B461" s="20">
        <v>2.1193300000000002</v>
      </c>
      <c r="C461" s="9">
        <v>36.840000000000003</v>
      </c>
      <c r="D461" s="9">
        <f t="shared" si="6"/>
        <v>54.127350738204996</v>
      </c>
    </row>
    <row r="462" spans="1:4" x14ac:dyDescent="0.25">
      <c r="A462" s="10">
        <v>39845</v>
      </c>
      <c r="B462" s="20">
        <v>2.1270500000000001</v>
      </c>
      <c r="C462" s="9">
        <v>38.56</v>
      </c>
      <c r="D462" s="9">
        <f t="shared" si="6"/>
        <v>56.448845189346748</v>
      </c>
    </row>
    <row r="463" spans="1:4" x14ac:dyDescent="0.25">
      <c r="A463" s="10">
        <v>39873</v>
      </c>
      <c r="B463" s="20">
        <v>2.1249500000000001</v>
      </c>
      <c r="C463" s="9">
        <v>45.96</v>
      </c>
      <c r="D463" s="9">
        <f t="shared" si="6"/>
        <v>67.348362342643355</v>
      </c>
    </row>
    <row r="464" spans="1:4" x14ac:dyDescent="0.25">
      <c r="A464" s="10">
        <v>39904</v>
      </c>
      <c r="B464" s="20">
        <v>2.1270899999999999</v>
      </c>
      <c r="C464" s="9">
        <v>49.58</v>
      </c>
      <c r="D464" s="9">
        <f t="shared" si="6"/>
        <v>72.579904414011637</v>
      </c>
    </row>
    <row r="465" spans="1:4" x14ac:dyDescent="0.25">
      <c r="A465" s="10">
        <v>39934</v>
      </c>
      <c r="B465" s="20">
        <v>2.13022</v>
      </c>
      <c r="C465" s="9">
        <v>56.77</v>
      </c>
      <c r="D465" s="9">
        <f t="shared" si="6"/>
        <v>82.983198786979756</v>
      </c>
    </row>
    <row r="466" spans="1:4" x14ac:dyDescent="0.25">
      <c r="A466" s="10">
        <v>39965</v>
      </c>
      <c r="B466" s="20">
        <v>2.1478999999999999</v>
      </c>
      <c r="C466" s="9">
        <v>66.37</v>
      </c>
      <c r="D466" s="9">
        <f t="shared" si="6"/>
        <v>96.217372931700737</v>
      </c>
    </row>
    <row r="467" spans="1:4" x14ac:dyDescent="0.25">
      <c r="A467" s="10">
        <v>39995</v>
      </c>
      <c r="B467" s="20">
        <v>2.1472600000000002</v>
      </c>
      <c r="C467" s="9">
        <v>63.46</v>
      </c>
      <c r="D467" s="9">
        <f t="shared" si="6"/>
        <v>92.026132168437911</v>
      </c>
    </row>
    <row r="468" spans="1:4" x14ac:dyDescent="0.25">
      <c r="A468" s="10">
        <v>40026</v>
      </c>
      <c r="B468" s="20">
        <v>2.1544500000000002</v>
      </c>
      <c r="C468" s="9">
        <v>68.09</v>
      </c>
      <c r="D468" s="9">
        <f t="shared" si="6"/>
        <v>98.410774554990837</v>
      </c>
    </row>
    <row r="469" spans="1:4" x14ac:dyDescent="0.25">
      <c r="A469" s="10">
        <v>40057</v>
      </c>
      <c r="B469" s="20">
        <v>2.1586099999999999</v>
      </c>
      <c r="C469" s="9">
        <v>67.650000000000006</v>
      </c>
      <c r="D469" s="9">
        <f t="shared" si="6"/>
        <v>97.586412274565589</v>
      </c>
    </row>
    <row r="470" spans="1:4" x14ac:dyDescent="0.25">
      <c r="A470" s="10">
        <v>40087</v>
      </c>
      <c r="B470" s="20">
        <v>2.1650900000000002</v>
      </c>
      <c r="C470" s="9">
        <v>72.06</v>
      </c>
      <c r="D470" s="9">
        <f t="shared" si="6"/>
        <v>103.63681055291005</v>
      </c>
    </row>
    <row r="471" spans="1:4" x14ac:dyDescent="0.25">
      <c r="A471" s="10">
        <v>40118</v>
      </c>
      <c r="B471" s="20">
        <v>2.1723400000000002</v>
      </c>
      <c r="C471" s="9">
        <v>74.400000000000006</v>
      </c>
      <c r="D471" s="9">
        <f t="shared" si="6"/>
        <v>106.64509165231962</v>
      </c>
    </row>
    <row r="472" spans="1:4" x14ac:dyDescent="0.25">
      <c r="A472" s="10">
        <v>40148</v>
      </c>
      <c r="B472" s="20">
        <v>2.17347</v>
      </c>
      <c r="C472" s="9">
        <v>72.67</v>
      </c>
      <c r="D472" s="9">
        <f t="shared" si="6"/>
        <v>104.11115042765717</v>
      </c>
    </row>
    <row r="473" spans="1:4" x14ac:dyDescent="0.25">
      <c r="A473" s="10">
        <v>40179</v>
      </c>
      <c r="B473" s="20">
        <v>2.1748799999999999</v>
      </c>
      <c r="C473" s="9">
        <v>75.069999999999993</v>
      </c>
      <c r="D473" s="9">
        <f t="shared" si="6"/>
        <v>107.47980050393583</v>
      </c>
    </row>
    <row r="474" spans="1:4" x14ac:dyDescent="0.25">
      <c r="A474" s="10">
        <v>40210</v>
      </c>
      <c r="B474" s="20">
        <v>2.1728100000000001</v>
      </c>
      <c r="C474" s="9">
        <v>73.73</v>
      </c>
      <c r="D474" s="9">
        <f t="shared" si="6"/>
        <v>105.66185183241977</v>
      </c>
    </row>
    <row r="475" spans="1:4" x14ac:dyDescent="0.25">
      <c r="A475" s="10">
        <v>40238</v>
      </c>
      <c r="B475" s="20">
        <v>2.17353</v>
      </c>
      <c r="C475" s="9">
        <v>76.77</v>
      </c>
      <c r="D475" s="9">
        <f t="shared" si="6"/>
        <v>109.98200610067494</v>
      </c>
    </row>
    <row r="476" spans="1:4" x14ac:dyDescent="0.25">
      <c r="A476" s="10">
        <v>40269</v>
      </c>
      <c r="B476" s="20">
        <v>2.1740300000000001</v>
      </c>
      <c r="C476" s="9">
        <v>80.03</v>
      </c>
      <c r="D476" s="9">
        <f t="shared" si="6"/>
        <v>114.62596885967535</v>
      </c>
    </row>
    <row r="477" spans="1:4" x14ac:dyDescent="0.25">
      <c r="A477" s="10">
        <v>40299</v>
      </c>
      <c r="B477" s="20">
        <v>2.1728999999999998</v>
      </c>
      <c r="C477" s="9">
        <v>71.150000000000006</v>
      </c>
      <c r="D477" s="9">
        <f t="shared" si="6"/>
        <v>101.9602519213954</v>
      </c>
    </row>
    <row r="478" spans="1:4" x14ac:dyDescent="0.25">
      <c r="A478" s="10">
        <v>40330</v>
      </c>
      <c r="B478" s="20">
        <v>2.1719900000000001</v>
      </c>
      <c r="C478" s="9">
        <v>71.91</v>
      </c>
      <c r="D478" s="9">
        <f t="shared" si="6"/>
        <v>103.09253116266649</v>
      </c>
    </row>
    <row r="479" spans="1:4" x14ac:dyDescent="0.25">
      <c r="A479" s="10">
        <v>40360</v>
      </c>
      <c r="B479" s="20">
        <v>2.17605</v>
      </c>
      <c r="C479" s="9">
        <v>73.27</v>
      </c>
      <c r="D479" s="9">
        <f t="shared" si="6"/>
        <v>104.8462874106753</v>
      </c>
    </row>
    <row r="480" spans="1:4" x14ac:dyDescent="0.25">
      <c r="A480" s="10">
        <v>40391</v>
      </c>
      <c r="B480" s="20">
        <v>2.17923</v>
      </c>
      <c r="C480" s="9">
        <v>73.52</v>
      </c>
      <c r="D480" s="9">
        <f t="shared" si="6"/>
        <v>105.0505099140522</v>
      </c>
    </row>
    <row r="481" spans="1:4" x14ac:dyDescent="0.25">
      <c r="A481" s="10">
        <v>40422</v>
      </c>
      <c r="B481" s="20">
        <v>2.18275</v>
      </c>
      <c r="C481" s="9">
        <v>73.150000000000006</v>
      </c>
      <c r="D481" s="9">
        <f t="shared" si="6"/>
        <v>104.35327151529036</v>
      </c>
    </row>
    <row r="482" spans="1:4" x14ac:dyDescent="0.25">
      <c r="A482" s="10">
        <v>40452</v>
      </c>
      <c r="B482" s="20">
        <v>2.19035</v>
      </c>
      <c r="C482" s="9">
        <v>76.900000000000006</v>
      </c>
      <c r="D482" s="9">
        <f t="shared" si="6"/>
        <v>109.32224913826558</v>
      </c>
    </row>
    <row r="483" spans="1:4" x14ac:dyDescent="0.25">
      <c r="A483" s="10">
        <v>40483</v>
      </c>
      <c r="B483" s="20">
        <v>2.1959</v>
      </c>
      <c r="C483" s="9">
        <v>79.92</v>
      </c>
      <c r="D483" s="9">
        <f t="shared" si="6"/>
        <v>113.32837247597797</v>
      </c>
    </row>
    <row r="484" spans="1:4" x14ac:dyDescent="0.25">
      <c r="A484" s="10">
        <v>40513</v>
      </c>
      <c r="B484" s="20">
        <v>2.20472</v>
      </c>
      <c r="C484" s="9">
        <v>85.59</v>
      </c>
      <c r="D484" s="9">
        <f t="shared" si="6"/>
        <v>120.88302516419319</v>
      </c>
    </row>
    <row r="485" spans="1:4" x14ac:dyDescent="0.25">
      <c r="A485" s="10">
        <v>40544</v>
      </c>
      <c r="B485" s="20">
        <v>2.2118699999999998</v>
      </c>
      <c r="C485" s="9">
        <v>87.61</v>
      </c>
      <c r="D485" s="9">
        <f t="shared" si="6"/>
        <v>123.33598808248225</v>
      </c>
    </row>
    <row r="486" spans="1:4" x14ac:dyDescent="0.25">
      <c r="A486" s="10">
        <v>40575</v>
      </c>
      <c r="B486" s="20">
        <v>2.2189800000000002</v>
      </c>
      <c r="C486" s="9">
        <v>91.42</v>
      </c>
      <c r="D486" s="9">
        <f t="shared" si="6"/>
        <v>128.28727033141354</v>
      </c>
    </row>
    <row r="487" spans="1:4" x14ac:dyDescent="0.25">
      <c r="A487" s="10">
        <v>40603</v>
      </c>
      <c r="B487" s="20">
        <v>2.2304599999999999</v>
      </c>
      <c r="C487" s="9">
        <v>102.43</v>
      </c>
      <c r="D487" s="9">
        <f t="shared" si="6"/>
        <v>142.99750790419915</v>
      </c>
    </row>
    <row r="488" spans="1:4" x14ac:dyDescent="0.25">
      <c r="A488" s="10">
        <v>40634</v>
      </c>
      <c r="B488" s="20">
        <v>2.2409300000000001</v>
      </c>
      <c r="C488" s="9">
        <v>113.02</v>
      </c>
      <c r="D488" s="9">
        <f t="shared" si="6"/>
        <v>157.04450595065441</v>
      </c>
    </row>
    <row r="489" spans="1:4" x14ac:dyDescent="0.25">
      <c r="A489" s="10">
        <v>40664</v>
      </c>
      <c r="B489" s="20">
        <v>2.2480600000000002</v>
      </c>
      <c r="C489" s="9">
        <v>107.98</v>
      </c>
      <c r="D489" s="9">
        <f t="shared" ref="D489:D552" si="7">C489*$B$665/B489</f>
        <v>149.56540807629688</v>
      </c>
    </row>
    <row r="490" spans="1:4" x14ac:dyDescent="0.25">
      <c r="A490" s="10">
        <v>40695</v>
      </c>
      <c r="B490" s="20">
        <v>2.2480600000000002</v>
      </c>
      <c r="C490" s="9">
        <v>105.38</v>
      </c>
      <c r="D490" s="9">
        <f t="shared" si="7"/>
        <v>145.96409245304841</v>
      </c>
    </row>
    <row r="491" spans="1:4" x14ac:dyDescent="0.25">
      <c r="A491" s="10">
        <v>40725</v>
      </c>
      <c r="B491" s="20">
        <v>2.2539500000000001</v>
      </c>
      <c r="C491" s="9">
        <v>105.94</v>
      </c>
      <c r="D491" s="9">
        <f t="shared" si="7"/>
        <v>146.35630153286453</v>
      </c>
    </row>
    <row r="492" spans="1:4" x14ac:dyDescent="0.25">
      <c r="A492" s="10">
        <v>40756</v>
      </c>
      <c r="B492" s="20">
        <v>2.2610600000000001</v>
      </c>
      <c r="C492" s="9">
        <v>99</v>
      </c>
      <c r="D492" s="9">
        <f t="shared" si="7"/>
        <v>136.33860401758469</v>
      </c>
    </row>
    <row r="493" spans="1:4" x14ac:dyDescent="0.25">
      <c r="A493" s="10">
        <v>40787</v>
      </c>
      <c r="B493" s="20">
        <v>2.2659699999999998</v>
      </c>
      <c r="C493" s="9">
        <v>101.05</v>
      </c>
      <c r="D493" s="9">
        <f t="shared" si="7"/>
        <v>138.86023548414147</v>
      </c>
    </row>
    <row r="494" spans="1:4" x14ac:dyDescent="0.25">
      <c r="A494" s="10">
        <v>40817</v>
      </c>
      <c r="B494" s="20">
        <v>2.2675000000000001</v>
      </c>
      <c r="C494" s="9">
        <v>101.99</v>
      </c>
      <c r="D494" s="9">
        <f t="shared" si="7"/>
        <v>140.057390800441</v>
      </c>
    </row>
    <row r="495" spans="1:4" x14ac:dyDescent="0.25">
      <c r="A495" s="10">
        <v>40848</v>
      </c>
      <c r="B495" s="20">
        <v>2.27169</v>
      </c>
      <c r="C495" s="9">
        <v>107.67</v>
      </c>
      <c r="D495" s="9">
        <f t="shared" si="7"/>
        <v>147.58471539690714</v>
      </c>
    </row>
    <row r="496" spans="1:4" x14ac:dyDescent="0.25">
      <c r="A496" s="10">
        <v>40878</v>
      </c>
      <c r="B496" s="20">
        <v>2.27223</v>
      </c>
      <c r="C496" s="9">
        <v>106.52</v>
      </c>
      <c r="D496" s="9">
        <f t="shared" si="7"/>
        <v>145.97369576143259</v>
      </c>
    </row>
    <row r="497" spans="1:4" x14ac:dyDescent="0.25">
      <c r="A497" s="10">
        <v>40909</v>
      </c>
      <c r="B497" s="20">
        <v>2.2784200000000001</v>
      </c>
      <c r="C497" s="9">
        <v>105.25</v>
      </c>
      <c r="D497" s="9">
        <f t="shared" si="7"/>
        <v>143.84145109330149</v>
      </c>
    </row>
    <row r="498" spans="1:4" x14ac:dyDescent="0.25">
      <c r="A498" s="10">
        <v>40940</v>
      </c>
      <c r="B498" s="20">
        <v>2.28329</v>
      </c>
      <c r="C498" s="9">
        <v>108.08</v>
      </c>
      <c r="D498" s="9">
        <f t="shared" si="7"/>
        <v>147.39406509028638</v>
      </c>
    </row>
    <row r="499" spans="1:4" x14ac:dyDescent="0.25">
      <c r="A499" s="10">
        <v>40969</v>
      </c>
      <c r="B499" s="20">
        <v>2.2880699999999998</v>
      </c>
      <c r="C499" s="9">
        <v>111</v>
      </c>
      <c r="D499" s="9">
        <f t="shared" si="7"/>
        <v>151.05997456371529</v>
      </c>
    </row>
    <row r="500" spans="1:4" x14ac:dyDescent="0.25">
      <c r="A500" s="10">
        <v>41000</v>
      </c>
      <c r="B500" s="20">
        <v>2.2918699999999999</v>
      </c>
      <c r="C500" s="9">
        <v>108.54</v>
      </c>
      <c r="D500" s="9">
        <f t="shared" si="7"/>
        <v>147.46724702535488</v>
      </c>
    </row>
    <row r="501" spans="1:4" x14ac:dyDescent="0.25">
      <c r="A501" s="10">
        <v>41030</v>
      </c>
      <c r="B501" s="20">
        <v>2.2871299999999999</v>
      </c>
      <c r="C501" s="9">
        <v>103.26</v>
      </c>
      <c r="D501" s="9">
        <f t="shared" si="7"/>
        <v>140.58435915754683</v>
      </c>
    </row>
    <row r="502" spans="1:4" x14ac:dyDescent="0.25">
      <c r="A502" s="10">
        <v>41061</v>
      </c>
      <c r="B502" s="20">
        <v>2.2852399999999999</v>
      </c>
      <c r="C502" s="9">
        <v>92.18</v>
      </c>
      <c r="D502" s="9">
        <f t="shared" si="7"/>
        <v>125.60317624407065</v>
      </c>
    </row>
    <row r="503" spans="1:4" x14ac:dyDescent="0.25">
      <c r="A503" s="10">
        <v>41091</v>
      </c>
      <c r="B503" s="20">
        <v>2.2858999999999998</v>
      </c>
      <c r="C503" s="9">
        <v>92.99</v>
      </c>
      <c r="D503" s="9">
        <f t="shared" si="7"/>
        <v>126.6702872566604</v>
      </c>
    </row>
    <row r="504" spans="1:4" x14ac:dyDescent="0.25">
      <c r="A504" s="10">
        <v>41122</v>
      </c>
      <c r="B504" s="20">
        <v>2.2991799999999998</v>
      </c>
      <c r="C504" s="9">
        <v>97.04</v>
      </c>
      <c r="D504" s="9">
        <f t="shared" si="7"/>
        <v>131.42365775624356</v>
      </c>
    </row>
    <row r="505" spans="1:4" x14ac:dyDescent="0.25">
      <c r="A505" s="10">
        <v>41153</v>
      </c>
      <c r="B505" s="20">
        <v>2.3101500000000001</v>
      </c>
      <c r="C505" s="9">
        <v>101.82</v>
      </c>
      <c r="D505" s="9">
        <f t="shared" si="7"/>
        <v>137.24250872021295</v>
      </c>
    </row>
    <row r="506" spans="1:4" x14ac:dyDescent="0.25">
      <c r="A506" s="10">
        <v>41183</v>
      </c>
      <c r="B506" s="20">
        <v>2.3163800000000001</v>
      </c>
      <c r="C506" s="9">
        <v>100.92</v>
      </c>
      <c r="D506" s="9">
        <f t="shared" si="7"/>
        <v>135.66354791528158</v>
      </c>
    </row>
    <row r="507" spans="1:4" x14ac:dyDescent="0.25">
      <c r="A507" s="10">
        <v>41214</v>
      </c>
      <c r="B507" s="20">
        <v>2.3124899999999999</v>
      </c>
      <c r="C507" s="9">
        <v>98.07</v>
      </c>
      <c r="D507" s="9">
        <f t="shared" si="7"/>
        <v>132.05414791847747</v>
      </c>
    </row>
    <row r="508" spans="1:4" x14ac:dyDescent="0.25">
      <c r="A508" s="10">
        <v>41244</v>
      </c>
      <c r="B508" s="20">
        <v>2.3122099999999999</v>
      </c>
      <c r="C508" s="9">
        <v>93.7</v>
      </c>
      <c r="D508" s="9">
        <f t="shared" si="7"/>
        <v>126.18509270351741</v>
      </c>
    </row>
    <row r="509" spans="1:4" x14ac:dyDescent="0.25">
      <c r="A509" s="10">
        <v>41275</v>
      </c>
      <c r="B509" s="20">
        <v>2.3167900000000001</v>
      </c>
      <c r="C509" s="9">
        <v>97.91</v>
      </c>
      <c r="D509" s="9">
        <f t="shared" si="7"/>
        <v>131.5940084168181</v>
      </c>
    </row>
    <row r="510" spans="1:4" x14ac:dyDescent="0.25">
      <c r="A510" s="10">
        <v>41306</v>
      </c>
      <c r="B510" s="20">
        <v>2.3293699999999999</v>
      </c>
      <c r="C510" s="9">
        <v>99.23</v>
      </c>
      <c r="D510" s="9">
        <f t="shared" si="7"/>
        <v>132.64786027123213</v>
      </c>
    </row>
    <row r="511" spans="1:4" x14ac:dyDescent="0.25">
      <c r="A511" s="10">
        <v>41334</v>
      </c>
      <c r="B511" s="20">
        <v>2.3228200000000001</v>
      </c>
      <c r="C511" s="9">
        <v>99.11</v>
      </c>
      <c r="D511" s="9">
        <f t="shared" si="7"/>
        <v>132.86104216426585</v>
      </c>
    </row>
    <row r="512" spans="1:4" x14ac:dyDescent="0.25">
      <c r="A512" s="10">
        <v>41365</v>
      </c>
      <c r="B512" s="20">
        <v>2.3179699999999999</v>
      </c>
      <c r="C512" s="9">
        <v>96.45</v>
      </c>
      <c r="D512" s="9">
        <f t="shared" si="7"/>
        <v>129.56573303364584</v>
      </c>
    </row>
    <row r="513" spans="1:4" x14ac:dyDescent="0.25">
      <c r="A513" s="10">
        <v>41395</v>
      </c>
      <c r="B513" s="20">
        <v>2.3189299999999999</v>
      </c>
      <c r="C513" s="9">
        <v>98.5</v>
      </c>
      <c r="D513" s="9">
        <f t="shared" si="7"/>
        <v>132.26481437559565</v>
      </c>
    </row>
    <row r="514" spans="1:4" x14ac:dyDescent="0.25">
      <c r="A514" s="10">
        <v>41426</v>
      </c>
      <c r="B514" s="20">
        <v>2.3244500000000001</v>
      </c>
      <c r="C514" s="9">
        <v>97.17</v>
      </c>
      <c r="D514" s="9">
        <f t="shared" si="7"/>
        <v>130.1690482135559</v>
      </c>
    </row>
    <row r="515" spans="1:4" x14ac:dyDescent="0.25">
      <c r="A515" s="10">
        <v>41456</v>
      </c>
      <c r="B515" s="20">
        <v>2.3290000000000002</v>
      </c>
      <c r="C515" s="9">
        <v>101.56</v>
      </c>
      <c r="D515" s="9">
        <f t="shared" si="7"/>
        <v>135.78410655216831</v>
      </c>
    </row>
    <row r="516" spans="1:4" x14ac:dyDescent="0.25">
      <c r="A516" s="10">
        <v>41487</v>
      </c>
      <c r="B516" s="20">
        <v>2.3345600000000002</v>
      </c>
      <c r="C516" s="9">
        <v>104.16</v>
      </c>
      <c r="D516" s="9">
        <f t="shared" si="7"/>
        <v>138.92860228908228</v>
      </c>
    </row>
    <row r="517" spans="1:4" x14ac:dyDescent="0.25">
      <c r="A517" s="10">
        <v>41518</v>
      </c>
      <c r="B517" s="20">
        <v>2.3354400000000002</v>
      </c>
      <c r="C517" s="9">
        <v>103.49</v>
      </c>
      <c r="D517" s="9">
        <f t="shared" si="7"/>
        <v>137.98294438735311</v>
      </c>
    </row>
    <row r="518" spans="1:4" x14ac:dyDescent="0.25">
      <c r="A518" s="10">
        <v>41548</v>
      </c>
      <c r="B518" s="20">
        <v>2.3366899999999999</v>
      </c>
      <c r="C518" s="9">
        <v>97.84</v>
      </c>
      <c r="D518" s="9">
        <f t="shared" si="7"/>
        <v>130.38003082993467</v>
      </c>
    </row>
    <row r="519" spans="1:4" x14ac:dyDescent="0.25">
      <c r="A519" s="10">
        <v>41579</v>
      </c>
      <c r="B519" s="20">
        <v>2.3410000000000002</v>
      </c>
      <c r="C519" s="9">
        <v>90.36</v>
      </c>
      <c r="D519" s="9">
        <f t="shared" si="7"/>
        <v>120.19061126014523</v>
      </c>
    </row>
    <row r="520" spans="1:4" x14ac:dyDescent="0.25">
      <c r="A520" s="10">
        <v>41609</v>
      </c>
      <c r="B520" s="20">
        <v>2.3471899999999999</v>
      </c>
      <c r="C520" s="9">
        <v>90.57</v>
      </c>
      <c r="D520" s="9">
        <f t="shared" si="7"/>
        <v>120.15223587353387</v>
      </c>
    </row>
    <row r="521" spans="1:4" x14ac:dyDescent="0.25">
      <c r="A521" s="10">
        <v>41640</v>
      </c>
      <c r="B521" s="20">
        <v>2.3528799999999999</v>
      </c>
      <c r="C521" s="9">
        <v>89.71</v>
      </c>
      <c r="D521" s="9">
        <f t="shared" si="7"/>
        <v>118.72353352487164</v>
      </c>
    </row>
    <row r="522" spans="1:4" x14ac:dyDescent="0.25">
      <c r="A522" s="10">
        <v>41671</v>
      </c>
      <c r="B522" s="20">
        <v>2.35547</v>
      </c>
      <c r="C522" s="9">
        <v>96.1</v>
      </c>
      <c r="D522" s="9">
        <f t="shared" si="7"/>
        <v>127.04031025655176</v>
      </c>
    </row>
    <row r="523" spans="1:4" x14ac:dyDescent="0.25">
      <c r="A523" s="10">
        <v>41699</v>
      </c>
      <c r="B523" s="20">
        <v>2.3602799999999999</v>
      </c>
      <c r="C523" s="9">
        <v>97.13</v>
      </c>
      <c r="D523" s="9">
        <f t="shared" si="7"/>
        <v>128.14025907095768</v>
      </c>
    </row>
    <row r="524" spans="1:4" x14ac:dyDescent="0.25">
      <c r="A524" s="10">
        <v>41730</v>
      </c>
      <c r="B524" s="20">
        <v>2.3646799999999999</v>
      </c>
      <c r="C524" s="9">
        <v>97.33</v>
      </c>
      <c r="D524" s="9">
        <f t="shared" si="7"/>
        <v>128.16518847370469</v>
      </c>
    </row>
    <row r="525" spans="1:4" x14ac:dyDescent="0.25">
      <c r="A525" s="10">
        <v>41760</v>
      </c>
      <c r="B525" s="20">
        <v>2.3691800000000001</v>
      </c>
      <c r="C525" s="9">
        <v>98.46</v>
      </c>
      <c r="D525" s="9">
        <f t="shared" si="7"/>
        <v>129.40692246262421</v>
      </c>
    </row>
    <row r="526" spans="1:4" x14ac:dyDescent="0.25">
      <c r="A526" s="10">
        <v>41791</v>
      </c>
      <c r="B526" s="20">
        <v>2.3723100000000001</v>
      </c>
      <c r="C526" s="9">
        <v>100.26</v>
      </c>
      <c r="D526" s="9">
        <f t="shared" si="7"/>
        <v>131.59882028908532</v>
      </c>
    </row>
    <row r="527" spans="1:4" x14ac:dyDescent="0.25">
      <c r="A527" s="10">
        <v>41821</v>
      </c>
      <c r="B527" s="20">
        <v>2.3749799999999999</v>
      </c>
      <c r="C527" s="9">
        <v>98.75</v>
      </c>
      <c r="D527" s="9">
        <f t="shared" si="7"/>
        <v>129.47111344095529</v>
      </c>
    </row>
    <row r="528" spans="1:4" x14ac:dyDescent="0.25">
      <c r="A528" s="10">
        <v>41852</v>
      </c>
      <c r="B528" s="20">
        <v>2.3746</v>
      </c>
      <c r="C528" s="9">
        <v>93.23</v>
      </c>
      <c r="D528" s="9">
        <f t="shared" si="7"/>
        <v>122.25340279626042</v>
      </c>
    </row>
    <row r="529" spans="1:4" x14ac:dyDescent="0.25">
      <c r="A529" s="10">
        <v>41883</v>
      </c>
      <c r="B529" s="20">
        <v>2.3747699999999998</v>
      </c>
      <c r="C529" s="9">
        <v>89.38</v>
      </c>
      <c r="D529" s="9">
        <f t="shared" si="7"/>
        <v>117.19647026027783</v>
      </c>
    </row>
    <row r="530" spans="1:4" x14ac:dyDescent="0.25">
      <c r="A530" s="10">
        <v>41913</v>
      </c>
      <c r="B530" s="20">
        <v>2.3742999999999999</v>
      </c>
      <c r="C530" s="9">
        <v>82.75</v>
      </c>
      <c r="D530" s="9">
        <f t="shared" si="7"/>
        <v>108.52458787853264</v>
      </c>
    </row>
    <row r="531" spans="1:4" x14ac:dyDescent="0.25">
      <c r="A531" s="10">
        <v>41944</v>
      </c>
      <c r="B531" s="20">
        <v>2.3698299999999999</v>
      </c>
      <c r="C531" s="9">
        <v>74.34</v>
      </c>
      <c r="D531" s="9">
        <f t="shared" si="7"/>
        <v>97.678976230362522</v>
      </c>
    </row>
    <row r="532" spans="1:4" x14ac:dyDescent="0.25">
      <c r="A532" s="10">
        <v>41974</v>
      </c>
      <c r="B532" s="20">
        <v>2.36252</v>
      </c>
      <c r="C532" s="9">
        <v>57.36</v>
      </c>
      <c r="D532" s="9">
        <f t="shared" si="7"/>
        <v>75.601321030086524</v>
      </c>
    </row>
    <row r="533" spans="1:4" x14ac:dyDescent="0.25">
      <c r="A533" s="10">
        <v>42005</v>
      </c>
      <c r="B533" s="20">
        <v>2.3474699999999999</v>
      </c>
      <c r="C533" s="9">
        <v>44.74</v>
      </c>
      <c r="D533" s="9">
        <f t="shared" si="7"/>
        <v>59.346028975876166</v>
      </c>
    </row>
    <row r="534" spans="1:4" x14ac:dyDescent="0.25">
      <c r="A534" s="10">
        <v>42036</v>
      </c>
      <c r="B534" s="20">
        <v>2.3534199999999998</v>
      </c>
      <c r="C534" s="9">
        <v>47.18</v>
      </c>
      <c r="D534" s="9">
        <f t="shared" si="7"/>
        <v>62.424379192834259</v>
      </c>
    </row>
    <row r="535" spans="1:4" x14ac:dyDescent="0.25">
      <c r="A535" s="10">
        <v>42064</v>
      </c>
      <c r="B535" s="20">
        <v>2.3597600000000001</v>
      </c>
      <c r="C535" s="9">
        <v>47.22</v>
      </c>
      <c r="D535" s="9">
        <f t="shared" si="7"/>
        <v>62.309444994406206</v>
      </c>
    </row>
    <row r="536" spans="1:4" x14ac:dyDescent="0.25">
      <c r="A536" s="10">
        <v>42095</v>
      </c>
      <c r="B536" s="20">
        <v>2.3622200000000002</v>
      </c>
      <c r="C536" s="9">
        <v>51.62</v>
      </c>
      <c r="D536" s="9">
        <f t="shared" si="7"/>
        <v>68.04455737399563</v>
      </c>
    </row>
    <row r="537" spans="1:4" x14ac:dyDescent="0.25">
      <c r="A537" s="10">
        <v>42125</v>
      </c>
      <c r="B537" s="20">
        <v>2.3700100000000002</v>
      </c>
      <c r="C537" s="9">
        <v>57.51</v>
      </c>
      <c r="D537" s="9">
        <f t="shared" si="7"/>
        <v>75.559473740617122</v>
      </c>
    </row>
    <row r="538" spans="1:4" x14ac:dyDescent="0.25">
      <c r="A538" s="10">
        <v>42156</v>
      </c>
      <c r="B538" s="20">
        <v>2.3765700000000001</v>
      </c>
      <c r="C538" s="9">
        <v>58.89</v>
      </c>
      <c r="D538" s="9">
        <f t="shared" si="7"/>
        <v>77.159015741173206</v>
      </c>
    </row>
    <row r="539" spans="1:4" x14ac:dyDescent="0.25">
      <c r="A539" s="10">
        <v>42186</v>
      </c>
      <c r="B539" s="20">
        <v>2.3803399999999999</v>
      </c>
      <c r="C539" s="9">
        <v>52.42</v>
      </c>
      <c r="D539" s="9">
        <f t="shared" si="7"/>
        <v>68.573095910668229</v>
      </c>
    </row>
    <row r="540" spans="1:4" x14ac:dyDescent="0.25">
      <c r="A540" s="10">
        <v>42217</v>
      </c>
      <c r="B540" s="20">
        <v>2.3803299999999998</v>
      </c>
      <c r="C540" s="9">
        <v>43.23</v>
      </c>
      <c r="D540" s="9">
        <f t="shared" si="7"/>
        <v>56.551457268529994</v>
      </c>
    </row>
    <row r="541" spans="1:4" x14ac:dyDescent="0.25">
      <c r="A541" s="10">
        <v>42248</v>
      </c>
      <c r="B541" s="20">
        <v>2.3749799999999999</v>
      </c>
      <c r="C541" s="9">
        <v>41.12</v>
      </c>
      <c r="D541" s="9">
        <f t="shared" si="7"/>
        <v>53.912427186755252</v>
      </c>
    </row>
    <row r="542" spans="1:4" x14ac:dyDescent="0.25">
      <c r="A542" s="10">
        <v>42278</v>
      </c>
      <c r="B542" s="20">
        <v>2.3773300000000002</v>
      </c>
      <c r="C542" s="9">
        <v>42.03</v>
      </c>
      <c r="D542" s="9">
        <f t="shared" si="7"/>
        <v>55.051056050274887</v>
      </c>
    </row>
    <row r="543" spans="1:4" x14ac:dyDescent="0.25">
      <c r="A543" s="10">
        <v>42309</v>
      </c>
      <c r="B543" s="20">
        <v>2.3801700000000001</v>
      </c>
      <c r="C543" s="9">
        <v>39.049999999999997</v>
      </c>
      <c r="D543" s="9">
        <f t="shared" si="7"/>
        <v>51.086811362213616</v>
      </c>
    </row>
    <row r="544" spans="1:4" x14ac:dyDescent="0.25">
      <c r="A544" s="10">
        <v>42339</v>
      </c>
      <c r="B544" s="20">
        <v>2.3776099999999998</v>
      </c>
      <c r="C544" s="9">
        <v>33.159999999999997</v>
      </c>
      <c r="D544" s="9">
        <f t="shared" si="7"/>
        <v>43.427980938841948</v>
      </c>
    </row>
    <row r="545" spans="1:4" x14ac:dyDescent="0.25">
      <c r="A545" s="10">
        <v>42370</v>
      </c>
      <c r="B545" s="20">
        <v>2.3765200000000002</v>
      </c>
      <c r="C545" s="9">
        <v>27.48</v>
      </c>
      <c r="D545" s="9">
        <f t="shared" si="7"/>
        <v>36.005677747294364</v>
      </c>
    </row>
    <row r="546" spans="1:4" x14ac:dyDescent="0.25">
      <c r="A546" s="10">
        <v>42401</v>
      </c>
      <c r="B546" s="20">
        <v>2.3733599999999999</v>
      </c>
      <c r="C546" s="9">
        <v>26.66</v>
      </c>
      <c r="D546" s="9">
        <f t="shared" si="7"/>
        <v>34.977781609195404</v>
      </c>
    </row>
    <row r="547" spans="1:4" x14ac:dyDescent="0.25">
      <c r="A547" s="10">
        <v>42430</v>
      </c>
      <c r="B547" s="20">
        <v>2.3807999999999998</v>
      </c>
      <c r="C547" s="9">
        <v>32.24</v>
      </c>
      <c r="D547" s="9">
        <f t="shared" si="7"/>
        <v>42.166529166666677</v>
      </c>
    </row>
    <row r="548" spans="1:4" x14ac:dyDescent="0.25">
      <c r="A548" s="10">
        <v>42461</v>
      </c>
      <c r="B548" s="20">
        <v>2.38992</v>
      </c>
      <c r="C548" s="9">
        <v>35.9</v>
      </c>
      <c r="D548" s="9">
        <f t="shared" si="7"/>
        <v>46.774248677780008</v>
      </c>
    </row>
    <row r="549" spans="1:4" x14ac:dyDescent="0.25">
      <c r="A549" s="10">
        <v>42491</v>
      </c>
      <c r="B549" s="20">
        <v>2.3955700000000002</v>
      </c>
      <c r="C549" s="9">
        <v>40.880000000000003</v>
      </c>
      <c r="D549" s="9">
        <f t="shared" si="7"/>
        <v>53.1370887429714</v>
      </c>
    </row>
    <row r="550" spans="1:4" x14ac:dyDescent="0.25">
      <c r="A550" s="10">
        <v>42522</v>
      </c>
      <c r="B550" s="20">
        <v>2.4022199999999998</v>
      </c>
      <c r="C550" s="9">
        <v>44.13</v>
      </c>
      <c r="D550" s="9">
        <f t="shared" si="7"/>
        <v>57.202746909109088</v>
      </c>
    </row>
    <row r="551" spans="1:4" x14ac:dyDescent="0.25">
      <c r="A551" s="10">
        <v>42552</v>
      </c>
      <c r="B551" s="20">
        <v>2.4010099999999999</v>
      </c>
      <c r="C551" s="9">
        <v>41.48</v>
      </c>
      <c r="D551" s="9">
        <f t="shared" si="7"/>
        <v>53.794826877022579</v>
      </c>
    </row>
    <row r="552" spans="1:4" x14ac:dyDescent="0.25">
      <c r="A552" s="10">
        <v>42583</v>
      </c>
      <c r="B552" s="20">
        <v>2.4054500000000001</v>
      </c>
      <c r="C552" s="9">
        <v>41.21</v>
      </c>
      <c r="D552" s="9">
        <f t="shared" si="7"/>
        <v>53.346019065039812</v>
      </c>
    </row>
    <row r="553" spans="1:4" x14ac:dyDescent="0.25">
      <c r="A553" s="10">
        <v>42614</v>
      </c>
      <c r="B553" s="20">
        <v>2.4117600000000001</v>
      </c>
      <c r="C553" s="9">
        <v>40.86</v>
      </c>
      <c r="D553" s="9">
        <f t="shared" ref="D553:D616" si="8">C553*$B$665/B553</f>
        <v>52.754560553288883</v>
      </c>
    </row>
    <row r="554" spans="1:4" x14ac:dyDescent="0.25">
      <c r="A554" s="10">
        <v>42644</v>
      </c>
      <c r="B554" s="20">
        <v>2.4174099999999998</v>
      </c>
      <c r="C554" s="9">
        <v>44.76</v>
      </c>
      <c r="D554" s="9">
        <f t="shared" si="8"/>
        <v>57.65480384378322</v>
      </c>
    </row>
    <row r="555" spans="1:4" x14ac:dyDescent="0.25">
      <c r="A555" s="10">
        <v>42675</v>
      </c>
      <c r="B555" s="20">
        <v>2.4202599999999999</v>
      </c>
      <c r="C555" s="9">
        <v>41.8</v>
      </c>
      <c r="D555" s="9">
        <f t="shared" si="8"/>
        <v>53.778662127209472</v>
      </c>
    </row>
    <row r="556" spans="1:4" x14ac:dyDescent="0.25">
      <c r="A556" s="10">
        <v>42705</v>
      </c>
      <c r="B556" s="20">
        <v>2.4263699999999999</v>
      </c>
      <c r="C556" s="9">
        <v>46.72</v>
      </c>
      <c r="D556" s="9">
        <f t="shared" si="8"/>
        <v>59.957227430276504</v>
      </c>
    </row>
    <row r="557" spans="1:4" x14ac:dyDescent="0.25">
      <c r="A557" s="10">
        <v>42736</v>
      </c>
      <c r="B557" s="20">
        <v>2.4361799999999998</v>
      </c>
      <c r="C557" s="9">
        <v>48.12</v>
      </c>
      <c r="D557" s="9">
        <f t="shared" si="8"/>
        <v>61.505220599463094</v>
      </c>
    </row>
    <row r="558" spans="1:4" x14ac:dyDescent="0.25">
      <c r="A558" s="10">
        <v>42767</v>
      </c>
      <c r="B558" s="20">
        <v>2.4400599999999999</v>
      </c>
      <c r="C558" s="9">
        <v>49.38</v>
      </c>
      <c r="D558" s="9">
        <f t="shared" si="8"/>
        <v>63.015344573494097</v>
      </c>
    </row>
    <row r="559" spans="1:4" x14ac:dyDescent="0.25">
      <c r="A559" s="10">
        <v>42795</v>
      </c>
      <c r="B559" s="20">
        <v>2.43892</v>
      </c>
      <c r="C559" s="9">
        <v>46.53</v>
      </c>
      <c r="D559" s="9">
        <f t="shared" si="8"/>
        <v>59.406126104997291</v>
      </c>
    </row>
    <row r="560" spans="1:4" x14ac:dyDescent="0.25">
      <c r="A560" s="10">
        <v>42826</v>
      </c>
      <c r="B560" s="20">
        <v>2.4419300000000002</v>
      </c>
      <c r="C560" s="9">
        <v>47.47</v>
      </c>
      <c r="D560" s="9">
        <f t="shared" si="8"/>
        <v>60.531544688013163</v>
      </c>
    </row>
    <row r="561" spans="1:4" x14ac:dyDescent="0.25">
      <c r="A561" s="10">
        <v>42856</v>
      </c>
      <c r="B561" s="20">
        <v>2.4400400000000002</v>
      </c>
      <c r="C561" s="9">
        <v>47.21</v>
      </c>
      <c r="D561" s="9">
        <f t="shared" si="8"/>
        <v>60.246634301077023</v>
      </c>
    </row>
    <row r="562" spans="1:4" x14ac:dyDescent="0.25">
      <c r="A562" s="10">
        <v>42887</v>
      </c>
      <c r="B562" s="20">
        <v>2.44163</v>
      </c>
      <c r="C562" s="9">
        <v>44.03</v>
      </c>
      <c r="D562" s="9">
        <f t="shared" si="8"/>
        <v>56.151914532504932</v>
      </c>
    </row>
    <row r="563" spans="1:4" x14ac:dyDescent="0.25">
      <c r="A563" s="10">
        <v>42917</v>
      </c>
      <c r="B563" s="20">
        <v>2.4424299999999999</v>
      </c>
      <c r="C563" s="9">
        <v>44.76</v>
      </c>
      <c r="D563" s="9">
        <f t="shared" si="8"/>
        <v>57.064194003512888</v>
      </c>
    </row>
    <row r="564" spans="1:4" x14ac:dyDescent="0.25">
      <c r="A564" s="10">
        <v>42948</v>
      </c>
      <c r="B564" s="20">
        <v>2.4518300000000002</v>
      </c>
      <c r="C564" s="9">
        <v>47.62</v>
      </c>
      <c r="D564" s="9">
        <f t="shared" si="8"/>
        <v>60.477631124506992</v>
      </c>
    </row>
    <row r="565" spans="1:4" x14ac:dyDescent="0.25">
      <c r="A565" s="10">
        <v>42979</v>
      </c>
      <c r="B565" s="20">
        <v>2.46435</v>
      </c>
      <c r="C565" s="9">
        <v>50.46</v>
      </c>
      <c r="D565" s="9">
        <f t="shared" si="8"/>
        <v>63.758867271288572</v>
      </c>
    </row>
    <row r="566" spans="1:4" x14ac:dyDescent="0.25">
      <c r="A566" s="10">
        <v>43009</v>
      </c>
      <c r="B566" s="20">
        <v>2.4662600000000001</v>
      </c>
      <c r="C566" s="9">
        <v>51.4</v>
      </c>
      <c r="D566" s="9">
        <f t="shared" si="8"/>
        <v>64.896308742792726</v>
      </c>
    </row>
    <row r="567" spans="1:4" x14ac:dyDescent="0.25">
      <c r="A567" s="10">
        <v>43040</v>
      </c>
      <c r="B567" s="20">
        <v>2.4728400000000001</v>
      </c>
      <c r="C567" s="9">
        <v>56.3</v>
      </c>
      <c r="D567" s="9">
        <f t="shared" si="8"/>
        <v>70.893776710179381</v>
      </c>
    </row>
    <row r="568" spans="1:4" x14ac:dyDescent="0.25">
      <c r="A568" s="10">
        <v>43070</v>
      </c>
      <c r="B568" s="20">
        <v>2.4780500000000001</v>
      </c>
      <c r="C568" s="9">
        <v>57.44</v>
      </c>
      <c r="D568" s="9">
        <f t="shared" si="8"/>
        <v>72.17721185609652</v>
      </c>
    </row>
    <row r="569" spans="1:4" x14ac:dyDescent="0.25">
      <c r="A569" s="10">
        <v>43101</v>
      </c>
      <c r="B569" s="20">
        <v>2.4885899999999999</v>
      </c>
      <c r="C569" s="9">
        <v>59.71</v>
      </c>
      <c r="D569" s="9">
        <f t="shared" si="8"/>
        <v>74.711843879465889</v>
      </c>
    </row>
    <row r="570" spans="1:4" x14ac:dyDescent="0.25">
      <c r="A570" s="10">
        <v>43132</v>
      </c>
      <c r="B570" s="20">
        <v>2.4952899999999998</v>
      </c>
      <c r="C570" s="9">
        <v>58.03</v>
      </c>
      <c r="D570" s="9">
        <f t="shared" si="8"/>
        <v>72.41479069767442</v>
      </c>
    </row>
    <row r="571" spans="1:4" x14ac:dyDescent="0.25">
      <c r="A571" s="10">
        <v>43160</v>
      </c>
      <c r="B571" s="20">
        <v>2.4957699999999998</v>
      </c>
      <c r="C571" s="9">
        <v>56.82</v>
      </c>
      <c r="D571" s="9">
        <f t="shared" si="8"/>
        <v>70.891212539617044</v>
      </c>
    </row>
    <row r="572" spans="1:4" x14ac:dyDescent="0.25">
      <c r="A572" s="10">
        <v>43191</v>
      </c>
      <c r="B572" s="20">
        <v>2.5022700000000002</v>
      </c>
      <c r="C572" s="9">
        <v>61.24</v>
      </c>
      <c r="D572" s="9">
        <f t="shared" si="8"/>
        <v>76.207330399996792</v>
      </c>
    </row>
    <row r="573" spans="1:4" x14ac:dyDescent="0.25">
      <c r="A573" s="10">
        <v>43221</v>
      </c>
      <c r="B573" s="20">
        <v>2.5079199999999999</v>
      </c>
      <c r="C573" s="9">
        <v>65.89</v>
      </c>
      <c r="D573" s="9">
        <f t="shared" si="8"/>
        <v>81.809090417557186</v>
      </c>
    </row>
    <row r="574" spans="1:4" x14ac:dyDescent="0.25">
      <c r="A574" s="10">
        <v>43252</v>
      </c>
      <c r="B574" s="20">
        <v>2.5101800000000001</v>
      </c>
      <c r="C574" s="9">
        <v>66.819999999999993</v>
      </c>
      <c r="D574" s="9">
        <f t="shared" si="8"/>
        <v>82.889084256905875</v>
      </c>
    </row>
    <row r="575" spans="1:4" x14ac:dyDescent="0.25">
      <c r="A575" s="10">
        <v>43282</v>
      </c>
      <c r="B575" s="20">
        <v>2.51214</v>
      </c>
      <c r="C575" s="9">
        <v>66.62</v>
      </c>
      <c r="D575" s="9">
        <f t="shared" si="8"/>
        <v>82.576510194495526</v>
      </c>
    </row>
    <row r="576" spans="1:4" x14ac:dyDescent="0.25">
      <c r="A576" s="10">
        <v>43313</v>
      </c>
      <c r="B576" s="20">
        <v>2.5166300000000001</v>
      </c>
      <c r="C576" s="9">
        <v>65.48</v>
      </c>
      <c r="D576" s="9">
        <f t="shared" si="8"/>
        <v>81.01865640956359</v>
      </c>
    </row>
    <row r="577" spans="1:4" x14ac:dyDescent="0.25">
      <c r="A577" s="10">
        <v>43344</v>
      </c>
      <c r="B577" s="20">
        <v>2.52182</v>
      </c>
      <c r="C577" s="9">
        <v>66.7</v>
      </c>
      <c r="D577" s="9">
        <f t="shared" si="8"/>
        <v>82.358321053842076</v>
      </c>
    </row>
    <row r="578" spans="1:4" x14ac:dyDescent="0.25">
      <c r="A578" s="10">
        <v>43374</v>
      </c>
      <c r="B578" s="20">
        <v>2.52772</v>
      </c>
      <c r="C578" s="9">
        <v>67.790000000000006</v>
      </c>
      <c r="D578" s="9">
        <f t="shared" si="8"/>
        <v>83.508831057237359</v>
      </c>
    </row>
    <row r="579" spans="1:4" x14ac:dyDescent="0.25">
      <c r="A579" s="10">
        <v>43405</v>
      </c>
      <c r="B579" s="20">
        <v>2.5259399999999999</v>
      </c>
      <c r="C579" s="9">
        <v>54.4</v>
      </c>
      <c r="D579" s="9">
        <f t="shared" si="8"/>
        <v>67.061243893362473</v>
      </c>
    </row>
    <row r="580" spans="1:4" x14ac:dyDescent="0.25">
      <c r="A580" s="10">
        <v>43435</v>
      </c>
      <c r="B580" s="20">
        <v>2.5276700000000001</v>
      </c>
      <c r="C580" s="9">
        <v>42.8</v>
      </c>
      <c r="D580" s="9">
        <f t="shared" si="8"/>
        <v>52.725308604366866</v>
      </c>
    </row>
    <row r="581" spans="1:4" x14ac:dyDescent="0.25">
      <c r="A581" s="10">
        <v>43466</v>
      </c>
      <c r="B581" s="20">
        <v>2.5256099999999999</v>
      </c>
      <c r="C581" s="9">
        <v>49.71</v>
      </c>
      <c r="D581" s="9">
        <f t="shared" si="8"/>
        <v>61.287683989214493</v>
      </c>
    </row>
    <row r="582" spans="1:4" x14ac:dyDescent="0.25">
      <c r="A582" s="10">
        <v>43497</v>
      </c>
      <c r="B582" s="20">
        <v>2.5331899999999998</v>
      </c>
      <c r="C582" s="9">
        <v>56.66</v>
      </c>
      <c r="D582" s="9">
        <f t="shared" si="8"/>
        <v>69.647341004820021</v>
      </c>
    </row>
    <row r="583" spans="1:4" x14ac:dyDescent="0.25">
      <c r="A583" s="10">
        <v>43525</v>
      </c>
      <c r="B583" s="20">
        <v>2.54277</v>
      </c>
      <c r="C583" s="9">
        <v>61.14</v>
      </c>
      <c r="D583" s="9">
        <f t="shared" si="8"/>
        <v>74.87107879989145</v>
      </c>
    </row>
    <row r="584" spans="1:4" x14ac:dyDescent="0.25">
      <c r="A584" s="10">
        <v>43556</v>
      </c>
      <c r="B584" s="20">
        <v>2.55233</v>
      </c>
      <c r="C584" s="9">
        <v>65.42</v>
      </c>
      <c r="D584" s="9">
        <f t="shared" si="8"/>
        <v>79.812230832219981</v>
      </c>
    </row>
    <row r="585" spans="1:4" x14ac:dyDescent="0.25">
      <c r="A585" s="10">
        <v>43586</v>
      </c>
      <c r="B585" s="20">
        <v>2.5529600000000001</v>
      </c>
      <c r="C585" s="9">
        <v>65.03</v>
      </c>
      <c r="D585" s="9">
        <f t="shared" si="8"/>
        <v>79.316853801077954</v>
      </c>
    </row>
    <row r="586" spans="1:4" x14ac:dyDescent="0.25">
      <c r="A586" s="10">
        <v>43617</v>
      </c>
      <c r="B586" s="20">
        <v>2.55213</v>
      </c>
      <c r="C586" s="9">
        <v>58.16</v>
      </c>
      <c r="D586" s="9">
        <f t="shared" si="8"/>
        <v>70.960610062967007</v>
      </c>
    </row>
    <row r="587" spans="1:4" x14ac:dyDescent="0.25">
      <c r="A587" s="10">
        <v>43647</v>
      </c>
      <c r="B587" s="20">
        <v>2.55802</v>
      </c>
      <c r="C587" s="9">
        <v>59.18</v>
      </c>
      <c r="D587" s="9">
        <f t="shared" si="8"/>
        <v>72.038848202906948</v>
      </c>
    </row>
    <row r="588" spans="1:4" x14ac:dyDescent="0.25">
      <c r="A588" s="10">
        <v>43678</v>
      </c>
      <c r="B588" s="20">
        <v>2.5603600000000002</v>
      </c>
      <c r="C588" s="9">
        <v>55.41</v>
      </c>
      <c r="D588" s="9">
        <f t="shared" si="8"/>
        <v>67.388044165664198</v>
      </c>
    </row>
    <row r="589" spans="1:4" x14ac:dyDescent="0.25">
      <c r="A589" s="10">
        <v>43709</v>
      </c>
      <c r="B589" s="20">
        <v>2.5642999999999998</v>
      </c>
      <c r="C589" s="9">
        <v>57.31</v>
      </c>
      <c r="D589" s="9">
        <f t="shared" si="8"/>
        <v>69.591678493156039</v>
      </c>
    </row>
    <row r="590" spans="1:4" x14ac:dyDescent="0.25">
      <c r="A590" s="10">
        <v>43739</v>
      </c>
      <c r="B590" s="20">
        <v>2.5715499999999998</v>
      </c>
      <c r="C590" s="9">
        <v>54.44</v>
      </c>
      <c r="D590" s="9">
        <f t="shared" si="8"/>
        <v>65.920255036845489</v>
      </c>
    </row>
    <row r="591" spans="1:4" x14ac:dyDescent="0.25">
      <c r="A591" s="10">
        <v>43770</v>
      </c>
      <c r="B591" s="20">
        <v>2.5787900000000001</v>
      </c>
      <c r="C591" s="9">
        <v>55.27</v>
      </c>
      <c r="D591" s="9">
        <f t="shared" si="8"/>
        <v>66.737390683227403</v>
      </c>
    </row>
    <row r="592" spans="1:4" x14ac:dyDescent="0.25">
      <c r="A592" s="10">
        <v>43800</v>
      </c>
      <c r="B592" s="20">
        <v>2.5863</v>
      </c>
      <c r="C592" s="9">
        <v>56.85</v>
      </c>
      <c r="D592" s="9">
        <f t="shared" si="8"/>
        <v>68.445878900359588</v>
      </c>
    </row>
    <row r="593" spans="1:4" x14ac:dyDescent="0.25">
      <c r="A593" s="10">
        <v>43831</v>
      </c>
      <c r="B593" s="20">
        <v>2.5890599999999999</v>
      </c>
      <c r="C593" s="9">
        <v>53.87</v>
      </c>
      <c r="D593" s="9">
        <f t="shared" si="8"/>
        <v>64.788898411006315</v>
      </c>
    </row>
    <row r="594" spans="1:4" x14ac:dyDescent="0.25">
      <c r="A594" s="10">
        <v>43862</v>
      </c>
      <c r="B594" s="20">
        <v>2.59246</v>
      </c>
      <c r="C594" s="9">
        <v>47.39</v>
      </c>
      <c r="D594" s="9">
        <f t="shared" si="8"/>
        <v>56.920719332217274</v>
      </c>
    </row>
    <row r="595" spans="1:4" x14ac:dyDescent="0.25">
      <c r="A595" s="10">
        <v>43891</v>
      </c>
      <c r="B595" s="20">
        <v>2.5815000000000001</v>
      </c>
      <c r="C595" s="9">
        <v>28.5</v>
      </c>
      <c r="D595" s="9">
        <f t="shared" si="8"/>
        <v>34.377038930854155</v>
      </c>
    </row>
    <row r="596" spans="1:4" x14ac:dyDescent="0.25">
      <c r="A596" s="10">
        <v>43922</v>
      </c>
      <c r="B596" s="20">
        <v>2.5612599999999999</v>
      </c>
      <c r="C596" s="9">
        <v>16.739999999999998</v>
      </c>
      <c r="D596" s="9">
        <f t="shared" si="8"/>
        <v>20.351551439525856</v>
      </c>
    </row>
    <row r="597" spans="1:4" x14ac:dyDescent="0.25">
      <c r="A597" s="10">
        <v>43952</v>
      </c>
      <c r="B597" s="20">
        <v>2.5584799999999999</v>
      </c>
      <c r="C597" s="9">
        <v>22.56</v>
      </c>
      <c r="D597" s="9">
        <f t="shared" si="8"/>
        <v>27.45698233326037</v>
      </c>
    </row>
    <row r="598" spans="1:4" x14ac:dyDescent="0.25">
      <c r="A598" s="10">
        <v>43983</v>
      </c>
      <c r="B598" s="20">
        <v>2.5700400000000001</v>
      </c>
      <c r="C598" s="9">
        <v>36.14</v>
      </c>
      <c r="D598" s="9">
        <f t="shared" si="8"/>
        <v>43.78687998630371</v>
      </c>
    </row>
    <row r="599" spans="1:4" x14ac:dyDescent="0.25">
      <c r="A599" s="10">
        <v>44013</v>
      </c>
      <c r="B599" s="20">
        <v>2.5840800000000002</v>
      </c>
      <c r="C599" s="9">
        <v>39.33</v>
      </c>
      <c r="D599" s="9">
        <f t="shared" si="8"/>
        <v>47.392948314293669</v>
      </c>
    </row>
    <row r="600" spans="1:4" x14ac:dyDescent="0.25">
      <c r="A600" s="10">
        <v>44044</v>
      </c>
      <c r="B600" s="20">
        <v>2.5936599999999999</v>
      </c>
      <c r="C600" s="9">
        <v>41.72</v>
      </c>
      <c r="D600" s="9">
        <f t="shared" si="8"/>
        <v>50.087227284994952</v>
      </c>
    </row>
    <row r="601" spans="1:4" x14ac:dyDescent="0.25">
      <c r="A601" s="10">
        <v>44075</v>
      </c>
      <c r="B601" s="20">
        <v>2.59951</v>
      </c>
      <c r="C601" s="9">
        <v>38.729999999999997</v>
      </c>
      <c r="D601" s="9">
        <f t="shared" si="8"/>
        <v>46.392923389407997</v>
      </c>
    </row>
    <row r="602" spans="1:4" x14ac:dyDescent="0.25">
      <c r="A602" s="10">
        <v>44105</v>
      </c>
      <c r="B602" s="20">
        <v>2.60249</v>
      </c>
      <c r="C602" s="9">
        <v>37.81</v>
      </c>
      <c r="D602" s="9">
        <f t="shared" si="8"/>
        <v>45.239036138467398</v>
      </c>
    </row>
    <row r="603" spans="1:4" x14ac:dyDescent="0.25">
      <c r="A603" s="10">
        <v>44136</v>
      </c>
      <c r="B603" s="20">
        <v>2.6089500000000001</v>
      </c>
      <c r="C603" s="9">
        <v>39.15</v>
      </c>
      <c r="D603" s="9">
        <f t="shared" si="8"/>
        <v>46.726337952049676</v>
      </c>
    </row>
    <row r="604" spans="1:4" x14ac:dyDescent="0.25">
      <c r="A604" s="10">
        <v>44166</v>
      </c>
      <c r="B604" s="20">
        <v>2.62005</v>
      </c>
      <c r="C604" s="9">
        <v>45.34</v>
      </c>
      <c r="D604" s="9">
        <f t="shared" si="8"/>
        <v>53.884973279135899</v>
      </c>
    </row>
    <row r="605" spans="1:4" x14ac:dyDescent="0.25">
      <c r="A605" s="10">
        <v>44197</v>
      </c>
      <c r="B605" s="20">
        <v>2.6251799999999998</v>
      </c>
      <c r="C605" s="9">
        <v>49.6</v>
      </c>
      <c r="D605" s="9">
        <f t="shared" si="8"/>
        <v>58.832638371464057</v>
      </c>
    </row>
    <row r="606" spans="1:4" x14ac:dyDescent="0.25">
      <c r="A606" s="10">
        <v>44228</v>
      </c>
      <c r="B606" s="20">
        <v>2.6358299999999999</v>
      </c>
      <c r="C606" s="9">
        <v>55.71</v>
      </c>
      <c r="D606" s="9">
        <f t="shared" si="8"/>
        <v>65.812971079318473</v>
      </c>
    </row>
    <row r="607" spans="1:4" x14ac:dyDescent="0.25">
      <c r="A607" s="10">
        <v>44256</v>
      </c>
      <c r="B607" s="20">
        <v>2.6490999999999998</v>
      </c>
      <c r="C607" s="9">
        <v>59.84</v>
      </c>
      <c r="D607" s="9">
        <f t="shared" si="8"/>
        <v>70.337830297082036</v>
      </c>
    </row>
    <row r="608" spans="1:4" x14ac:dyDescent="0.25">
      <c r="A608" s="10">
        <v>44287</v>
      </c>
      <c r="B608" s="20">
        <v>2.6675200000000001</v>
      </c>
      <c r="C608" s="9">
        <v>60.88</v>
      </c>
      <c r="D608" s="9">
        <f t="shared" si="8"/>
        <v>71.066134716890588</v>
      </c>
    </row>
    <row r="609" spans="1:4" x14ac:dyDescent="0.25">
      <c r="A609" s="10">
        <v>44317</v>
      </c>
      <c r="B609" s="20">
        <v>2.68452</v>
      </c>
      <c r="C609" s="9">
        <v>63.81</v>
      </c>
      <c r="D609" s="9">
        <f t="shared" si="8"/>
        <v>74.014674936301461</v>
      </c>
    </row>
    <row r="610" spans="1:4" x14ac:dyDescent="0.25">
      <c r="A610" s="10">
        <v>44348</v>
      </c>
      <c r="B610" s="20">
        <v>2.7066400000000002</v>
      </c>
      <c r="C610" s="9">
        <v>68.86</v>
      </c>
      <c r="D610" s="9">
        <f t="shared" si="8"/>
        <v>79.219529364821327</v>
      </c>
    </row>
    <row r="611" spans="1:4" x14ac:dyDescent="0.25">
      <c r="A611" s="10">
        <v>44378</v>
      </c>
      <c r="B611" s="20">
        <v>2.7199399999999998</v>
      </c>
      <c r="C611" s="9">
        <v>69.91</v>
      </c>
      <c r="D611" s="9">
        <f t="shared" si="8"/>
        <v>80.034219416604785</v>
      </c>
    </row>
    <row r="612" spans="1:4" x14ac:dyDescent="0.25">
      <c r="A612" s="10">
        <v>44409</v>
      </c>
      <c r="B612" s="20">
        <v>2.7278899999999999</v>
      </c>
      <c r="C612" s="9">
        <v>65.72</v>
      </c>
      <c r="D612" s="9">
        <f t="shared" si="8"/>
        <v>75.018164926005085</v>
      </c>
    </row>
    <row r="613" spans="1:4" x14ac:dyDescent="0.25">
      <c r="A613" s="10">
        <v>44440</v>
      </c>
      <c r="B613" s="20">
        <v>2.7388699999999999</v>
      </c>
      <c r="C613" s="9">
        <v>69.27</v>
      </c>
      <c r="D613" s="9">
        <f t="shared" si="8"/>
        <v>78.753434708474657</v>
      </c>
    </row>
    <row r="614" spans="1:4" x14ac:dyDescent="0.25">
      <c r="A614" s="10">
        <v>44470</v>
      </c>
      <c r="B614" s="20">
        <v>2.7643399999999998</v>
      </c>
      <c r="C614" s="9">
        <v>75.94</v>
      </c>
      <c r="D614" s="9">
        <f t="shared" si="8"/>
        <v>85.541107765325549</v>
      </c>
    </row>
    <row r="615" spans="1:4" x14ac:dyDescent="0.25">
      <c r="A615" s="10">
        <v>44501</v>
      </c>
      <c r="B615" s="20">
        <v>2.7879900000000002</v>
      </c>
      <c r="C615" s="9">
        <v>76.61</v>
      </c>
      <c r="D615" s="9">
        <f t="shared" si="8"/>
        <v>85.563784647721107</v>
      </c>
    </row>
    <row r="616" spans="1:4" x14ac:dyDescent="0.25">
      <c r="A616" s="10">
        <v>44531</v>
      </c>
      <c r="B616" s="20">
        <v>2.8080799999999999</v>
      </c>
      <c r="C616" s="9">
        <v>68.22</v>
      </c>
      <c r="D616" s="9">
        <f t="shared" si="8"/>
        <v>75.648091193983078</v>
      </c>
    </row>
    <row r="617" spans="1:4" x14ac:dyDescent="0.25">
      <c r="A617" s="10">
        <v>44562</v>
      </c>
      <c r="B617" s="20">
        <v>2.8239000000000001</v>
      </c>
      <c r="C617" s="9">
        <v>76.92</v>
      </c>
      <c r="D617" s="9">
        <f t="shared" ref="D617:D664" si="9">C617*$B$665/B617</f>
        <v>84.817544927228298</v>
      </c>
    </row>
    <row r="618" spans="1:4" x14ac:dyDescent="0.25">
      <c r="A618" s="10">
        <v>44593</v>
      </c>
      <c r="B618" s="20">
        <v>2.8453499999999998</v>
      </c>
      <c r="C618" s="9">
        <v>87.73</v>
      </c>
      <c r="D618" s="9">
        <f t="shared" si="9"/>
        <v>96.008164999033525</v>
      </c>
    </row>
    <row r="619" spans="1:4" x14ac:dyDescent="0.25">
      <c r="A619" s="10">
        <v>44621</v>
      </c>
      <c r="B619" s="20">
        <v>2.8755299999999999</v>
      </c>
      <c r="C619" s="9">
        <v>104.39</v>
      </c>
      <c r="D619" s="9">
        <f t="shared" si="9"/>
        <v>113.04119242017994</v>
      </c>
    </row>
    <row r="620" spans="1:4" x14ac:dyDescent="0.25">
      <c r="A620" s="10">
        <v>44652</v>
      </c>
      <c r="B620" s="20">
        <v>2.8876400000000002</v>
      </c>
      <c r="C620" s="9">
        <v>102.7</v>
      </c>
      <c r="D620" s="9">
        <f t="shared" si="9"/>
        <v>110.74474560540789</v>
      </c>
    </row>
    <row r="621" spans="1:4" x14ac:dyDescent="0.25">
      <c r="A621" s="10">
        <v>44682</v>
      </c>
      <c r="B621" s="20">
        <v>2.9135900000000001</v>
      </c>
      <c r="C621" s="9">
        <v>108.71</v>
      </c>
      <c r="D621" s="9">
        <f t="shared" si="9"/>
        <v>116.18145022463695</v>
      </c>
    </row>
    <row r="622" spans="1:4" x14ac:dyDescent="0.25">
      <c r="A622" s="10">
        <v>44713</v>
      </c>
      <c r="B622" s="20">
        <v>2.9499599999999999</v>
      </c>
      <c r="C622" s="9">
        <v>112.06</v>
      </c>
      <c r="D622" s="9">
        <f t="shared" si="9"/>
        <v>118.28515036136085</v>
      </c>
    </row>
    <row r="623" spans="1:4" x14ac:dyDescent="0.25">
      <c r="A623" s="10">
        <v>44743</v>
      </c>
      <c r="B623" s="20">
        <v>2.94977</v>
      </c>
      <c r="C623" s="9">
        <v>99.67</v>
      </c>
      <c r="D623" s="9">
        <f t="shared" si="9"/>
        <v>105.21363839214582</v>
      </c>
    </row>
    <row r="624" spans="1:4" x14ac:dyDescent="0.25">
      <c r="A624" s="10">
        <v>44774</v>
      </c>
      <c r="B624" s="20">
        <v>2.9520900000000001</v>
      </c>
      <c r="C624" s="9">
        <v>92.21</v>
      </c>
      <c r="D624" s="9">
        <f t="shared" si="9"/>
        <v>97.262216788783533</v>
      </c>
    </row>
    <row r="625" spans="1:5" x14ac:dyDescent="0.25">
      <c r="A625" s="10">
        <v>44805</v>
      </c>
      <c r="B625" s="20">
        <v>2.9634100000000001</v>
      </c>
      <c r="C625" s="9">
        <v>83.3</v>
      </c>
      <c r="D625" s="9">
        <f t="shared" si="9"/>
        <v>87.528400997499503</v>
      </c>
    </row>
    <row r="626" spans="1:5" x14ac:dyDescent="0.25">
      <c r="A626" s="10">
        <v>44835</v>
      </c>
      <c r="B626" s="20">
        <v>2.9786299999999999</v>
      </c>
      <c r="C626" s="9">
        <v>84.26</v>
      </c>
      <c r="D626" s="9">
        <f t="shared" si="9"/>
        <v>88.084730684912202</v>
      </c>
    </row>
    <row r="627" spans="1:5" x14ac:dyDescent="0.25">
      <c r="A627" s="10">
        <v>44866</v>
      </c>
      <c r="B627" s="20">
        <v>2.9864799999999998</v>
      </c>
      <c r="C627" s="9">
        <v>79.31</v>
      </c>
      <c r="D627" s="9">
        <f t="shared" si="9"/>
        <v>82.692110163135212</v>
      </c>
    </row>
    <row r="628" spans="1:5" x14ac:dyDescent="0.25">
      <c r="A628" s="10">
        <v>44896</v>
      </c>
      <c r="B628" s="20">
        <v>2.9881199999999999</v>
      </c>
      <c r="C628" s="9">
        <v>70.89</v>
      </c>
      <c r="D628" s="9">
        <f t="shared" si="9"/>
        <v>73.872479699610466</v>
      </c>
    </row>
    <row r="629" spans="1:5" x14ac:dyDescent="0.25">
      <c r="A629" s="10">
        <v>44927</v>
      </c>
      <c r="B629" s="20">
        <v>3.0035599999999998</v>
      </c>
      <c r="C629" s="9">
        <v>70.23</v>
      </c>
      <c r="D629" s="9">
        <f t="shared" ref="D629:D652" si="10">C629*$B$665/B629</f>
        <v>72.808501338411759</v>
      </c>
    </row>
    <row r="630" spans="1:5" x14ac:dyDescent="0.25">
      <c r="A630" s="10">
        <v>44958</v>
      </c>
      <c r="B630" s="20">
        <v>3.0150899999999998</v>
      </c>
      <c r="C630" s="9">
        <v>69.52</v>
      </c>
      <c r="D630" s="9">
        <f t="shared" si="10"/>
        <v>71.796821560882094</v>
      </c>
    </row>
    <row r="631" spans="1:5" x14ac:dyDescent="0.25">
      <c r="A631" s="10">
        <v>44986</v>
      </c>
      <c r="B631" s="20">
        <v>3.0174400000000001</v>
      </c>
      <c r="C631" s="9">
        <v>68.45</v>
      </c>
      <c r="D631" s="9">
        <f t="shared" si="10"/>
        <v>70.636723248846707</v>
      </c>
    </row>
    <row r="632" spans="1:5" x14ac:dyDescent="0.25">
      <c r="A632" s="10">
        <v>45017</v>
      </c>
      <c r="B632" s="20">
        <v>3.0303200000000001</v>
      </c>
      <c r="C632" s="9">
        <v>74.83</v>
      </c>
      <c r="D632" s="9">
        <f t="shared" si="10"/>
        <v>76.892324203384462</v>
      </c>
    </row>
    <row r="633" spans="1:5" x14ac:dyDescent="0.25">
      <c r="A633" s="10">
        <v>45047</v>
      </c>
      <c r="B633" s="20">
        <v>3.0336500000000002</v>
      </c>
      <c r="C633" s="9">
        <v>69.510000000000005</v>
      </c>
      <c r="D633" s="9">
        <f t="shared" si="10"/>
        <v>71.34730122459743</v>
      </c>
    </row>
    <row r="634" spans="1:5" x14ac:dyDescent="0.25">
      <c r="A634" s="10">
        <v>45078</v>
      </c>
      <c r="B634" s="20">
        <v>3.0400299999999998</v>
      </c>
      <c r="C634" s="9">
        <v>69.63</v>
      </c>
      <c r="D634" s="9">
        <f t="shared" si="10"/>
        <v>71.320480613678157</v>
      </c>
    </row>
    <row r="635" spans="1:5" x14ac:dyDescent="0.25">
      <c r="A635" s="10">
        <v>45108</v>
      </c>
      <c r="B635" s="20">
        <v>3.0462799999999999</v>
      </c>
      <c r="C635" s="9">
        <v>74.83</v>
      </c>
      <c r="D635" s="9">
        <f t="shared" si="10"/>
        <v>76.489471709757481</v>
      </c>
    </row>
    <row r="636" spans="1:5" x14ac:dyDescent="0.25">
      <c r="A636" s="10">
        <v>45139</v>
      </c>
      <c r="B636" s="20">
        <v>3.0618699999999999</v>
      </c>
      <c r="C636" s="9">
        <v>81.02</v>
      </c>
      <c r="D636" s="9">
        <f t="shared" si="10"/>
        <v>82.395069914790625</v>
      </c>
    </row>
    <row r="637" spans="1:5" x14ac:dyDescent="0.25">
      <c r="A637" s="10">
        <v>45170</v>
      </c>
      <c r="B637" s="20">
        <v>3.0728800000000001</v>
      </c>
      <c r="C637" s="9">
        <v>87.17</v>
      </c>
      <c r="D637" s="9">
        <f t="shared" si="10"/>
        <v>88.331820350941129</v>
      </c>
    </row>
    <row r="638" spans="1:5" x14ac:dyDescent="0.25">
      <c r="A638" s="10">
        <v>45200</v>
      </c>
      <c r="B638" s="20">
        <v>3.07531</v>
      </c>
      <c r="C638" s="9">
        <v>83.3</v>
      </c>
      <c r="D638" s="9">
        <f t="shared" si="10"/>
        <v>84.34354221200465</v>
      </c>
    </row>
    <row r="639" spans="1:5" x14ac:dyDescent="0.25">
      <c r="A639" s="10">
        <v>45231</v>
      </c>
      <c r="B639" s="20">
        <v>3.0802399999999999</v>
      </c>
      <c r="C639" s="9">
        <v>76.39</v>
      </c>
      <c r="D639" s="9">
        <f t="shared" si="10"/>
        <v>77.22318132353324</v>
      </c>
      <c r="E639" s="8" t="s">
        <v>182</v>
      </c>
    </row>
    <row r="640" spans="1:5" x14ac:dyDescent="0.25">
      <c r="A640" s="10">
        <v>45261</v>
      </c>
      <c r="B640" s="20">
        <v>3.0874199999999998</v>
      </c>
      <c r="C640" s="9">
        <v>67.73</v>
      </c>
      <c r="D640" s="9">
        <f t="shared" si="10"/>
        <v>68.309498636401912</v>
      </c>
      <c r="E640" s="8" t="s">
        <v>183</v>
      </c>
    </row>
    <row r="641" spans="1:5" x14ac:dyDescent="0.25">
      <c r="A641" s="10">
        <v>45292</v>
      </c>
      <c r="B641" s="20">
        <v>3.0968499999999999</v>
      </c>
      <c r="C641" s="9">
        <v>68.63</v>
      </c>
      <c r="D641" s="9">
        <f t="shared" si="10"/>
        <v>69.006430624667004</v>
      </c>
      <c r="E641">
        <f t="shared" ref="E629:E664" si="11">IF($A641&gt;DATE(YEAR($C$1),MONTH($C$1)-2,1),1,0)</f>
        <v>0</v>
      </c>
    </row>
    <row r="642" spans="1:5" x14ac:dyDescent="0.25">
      <c r="A642" s="10">
        <v>45323</v>
      </c>
      <c r="B642" s="20">
        <v>3.1105399999999999</v>
      </c>
      <c r="C642" s="9">
        <v>74.5</v>
      </c>
      <c r="D642" s="9">
        <f t="shared" si="10"/>
        <v>74.578941920052472</v>
      </c>
      <c r="E642">
        <f t="shared" si="11"/>
        <v>0</v>
      </c>
    </row>
    <row r="643" spans="1:5" x14ac:dyDescent="0.25">
      <c r="A643" s="10">
        <v>45352</v>
      </c>
      <c r="B643" s="20">
        <v>3.1082636296000001</v>
      </c>
      <c r="C643" s="9">
        <v>78.53</v>
      </c>
      <c r="D643" s="9">
        <f t="shared" si="10"/>
        <v>78.670785435104264</v>
      </c>
      <c r="E643">
        <f t="shared" si="11"/>
        <v>1</v>
      </c>
    </row>
    <row r="644" spans="1:5" x14ac:dyDescent="0.25">
      <c r="A644" s="10">
        <v>45383</v>
      </c>
      <c r="B644" s="20">
        <v>3.113836</v>
      </c>
      <c r="C644" s="9">
        <v>81.25</v>
      </c>
      <c r="D644" s="9">
        <f t="shared" si="10"/>
        <v>81.25</v>
      </c>
      <c r="E644">
        <f t="shared" si="11"/>
        <v>1</v>
      </c>
    </row>
    <row r="645" spans="1:5" x14ac:dyDescent="0.25">
      <c r="A645" s="10">
        <v>45413</v>
      </c>
      <c r="B645" s="20">
        <v>3.1197659999999998</v>
      </c>
      <c r="C645" s="9">
        <v>82.75</v>
      </c>
      <c r="D645" s="9">
        <f t="shared" si="10"/>
        <v>82.592710158390091</v>
      </c>
      <c r="E645">
        <f t="shared" si="11"/>
        <v>1</v>
      </c>
    </row>
    <row r="646" spans="1:5" x14ac:dyDescent="0.25">
      <c r="A646" s="10">
        <v>45444</v>
      </c>
      <c r="B646" s="20">
        <v>3.1256599999999999</v>
      </c>
      <c r="C646" s="9">
        <v>83.75</v>
      </c>
      <c r="D646" s="9">
        <f t="shared" si="10"/>
        <v>83.433183711600122</v>
      </c>
      <c r="E646">
        <f t="shared" si="11"/>
        <v>1</v>
      </c>
    </row>
    <row r="647" spans="1:5" x14ac:dyDescent="0.25">
      <c r="A647" s="10">
        <v>45474</v>
      </c>
      <c r="B647" s="20">
        <v>3.1313599999999999</v>
      </c>
      <c r="C647" s="9">
        <v>83.75</v>
      </c>
      <c r="D647" s="9">
        <f t="shared" si="10"/>
        <v>83.281310676511168</v>
      </c>
      <c r="E647">
        <f t="shared" si="11"/>
        <v>1</v>
      </c>
    </row>
    <row r="648" spans="1:5" x14ac:dyDescent="0.25">
      <c r="A648" s="10">
        <v>45505</v>
      </c>
      <c r="B648" s="20">
        <v>3.1373009999999999</v>
      </c>
      <c r="C648" s="9">
        <v>84.75</v>
      </c>
      <c r="D648" s="9">
        <f t="shared" si="10"/>
        <v>84.116124337448028</v>
      </c>
      <c r="E648">
        <f t="shared" si="11"/>
        <v>1</v>
      </c>
    </row>
    <row r="649" spans="1:5" x14ac:dyDescent="0.25">
      <c r="A649" s="10">
        <v>45536</v>
      </c>
      <c r="B649" s="20">
        <v>3.1433260000000001</v>
      </c>
      <c r="C649" s="9">
        <v>83.75</v>
      </c>
      <c r="D649" s="9">
        <f t="shared" si="10"/>
        <v>82.9642757385012</v>
      </c>
      <c r="E649">
        <f t="shared" si="11"/>
        <v>1</v>
      </c>
    </row>
    <row r="650" spans="1:5" x14ac:dyDescent="0.25">
      <c r="A650" s="10">
        <v>45566</v>
      </c>
      <c r="B650" s="20">
        <v>3.1498010000000001</v>
      </c>
      <c r="C650" s="9">
        <v>82.75</v>
      </c>
      <c r="D650" s="9">
        <f t="shared" si="10"/>
        <v>81.805145467920042</v>
      </c>
      <c r="E650">
        <f t="shared" si="11"/>
        <v>1</v>
      </c>
    </row>
    <row r="651" spans="1:5" x14ac:dyDescent="0.25">
      <c r="A651" s="10">
        <v>45597</v>
      </c>
      <c r="B651" s="20">
        <v>3.1557179999999998</v>
      </c>
      <c r="C651" s="9">
        <v>82.75</v>
      </c>
      <c r="D651" s="9">
        <f t="shared" si="10"/>
        <v>81.651760074886298</v>
      </c>
      <c r="E651">
        <f t="shared" si="11"/>
        <v>1</v>
      </c>
    </row>
    <row r="652" spans="1:5" x14ac:dyDescent="0.25">
      <c r="A652" s="10">
        <v>45627</v>
      </c>
      <c r="B652" s="20">
        <v>3.1614439999999999</v>
      </c>
      <c r="C652" s="9">
        <v>81.75</v>
      </c>
      <c r="D652" s="9">
        <f t="shared" si="10"/>
        <v>80.518931538879073</v>
      </c>
      <c r="E652">
        <f t="shared" si="11"/>
        <v>1</v>
      </c>
    </row>
    <row r="653" spans="1:5" x14ac:dyDescent="0.25">
      <c r="A653" s="10">
        <v>45658</v>
      </c>
      <c r="B653" s="20">
        <v>3.1672500000000001</v>
      </c>
      <c r="C653" s="9">
        <v>84.5</v>
      </c>
      <c r="D653" s="9">
        <f t="shared" si="9"/>
        <v>83.074952087773312</v>
      </c>
      <c r="E653">
        <f t="shared" si="11"/>
        <v>1</v>
      </c>
    </row>
    <row r="654" spans="1:5" x14ac:dyDescent="0.25">
      <c r="A654" s="10">
        <v>45689</v>
      </c>
      <c r="B654" s="20">
        <v>3.17239</v>
      </c>
      <c r="C654" s="9">
        <v>83.5</v>
      </c>
      <c r="D654" s="9">
        <f t="shared" si="9"/>
        <v>81.958808973676</v>
      </c>
      <c r="E654">
        <f t="shared" si="11"/>
        <v>1</v>
      </c>
    </row>
    <row r="655" spans="1:5" x14ac:dyDescent="0.25">
      <c r="A655" s="10">
        <v>45717</v>
      </c>
      <c r="B655" s="20">
        <v>3.1771340000000001</v>
      </c>
      <c r="C655" s="9">
        <v>83.5</v>
      </c>
      <c r="D655" s="9">
        <f t="shared" si="9"/>
        <v>81.836430569185936</v>
      </c>
      <c r="E655">
        <f t="shared" si="11"/>
        <v>1</v>
      </c>
    </row>
    <row r="656" spans="1:5" x14ac:dyDescent="0.25">
      <c r="A656" s="10">
        <v>45748</v>
      </c>
      <c r="B656" s="20">
        <v>3.1805219999999998</v>
      </c>
      <c r="C656" s="9">
        <v>82.5</v>
      </c>
      <c r="D656" s="9">
        <f t="shared" si="9"/>
        <v>80.770222623833462</v>
      </c>
      <c r="E656">
        <f t="shared" si="11"/>
        <v>1</v>
      </c>
    </row>
    <row r="657" spans="1:5" x14ac:dyDescent="0.25">
      <c r="A657" s="10">
        <v>45778</v>
      </c>
      <c r="B657" s="20">
        <v>3.1851980000000002</v>
      </c>
      <c r="C657" s="9">
        <v>82.5</v>
      </c>
      <c r="D657" s="9">
        <f t="shared" si="9"/>
        <v>80.651648657320521</v>
      </c>
      <c r="E657">
        <f t="shared" si="11"/>
        <v>1</v>
      </c>
    </row>
    <row r="658" spans="1:5" x14ac:dyDescent="0.25">
      <c r="A658" s="10">
        <v>45809</v>
      </c>
      <c r="B658" s="20">
        <v>3.1902010000000001</v>
      </c>
      <c r="C658" s="9">
        <v>82.5</v>
      </c>
      <c r="D658" s="9">
        <f t="shared" si="9"/>
        <v>80.525167536465574</v>
      </c>
      <c r="E658">
        <f t="shared" si="11"/>
        <v>1</v>
      </c>
    </row>
    <row r="659" spans="1:5" x14ac:dyDescent="0.25">
      <c r="A659" s="10">
        <v>45839</v>
      </c>
      <c r="B659" s="20">
        <v>3.1955930000000001</v>
      </c>
      <c r="C659" s="9">
        <v>82.5</v>
      </c>
      <c r="D659" s="9">
        <f t="shared" si="9"/>
        <v>80.389295507907306</v>
      </c>
      <c r="E659">
        <f t="shared" si="11"/>
        <v>1</v>
      </c>
    </row>
    <row r="660" spans="1:5" x14ac:dyDescent="0.25">
      <c r="A660" s="10">
        <v>45870</v>
      </c>
      <c r="B660" s="20">
        <v>3.2012019999999999</v>
      </c>
      <c r="C660" s="9">
        <v>82.5</v>
      </c>
      <c r="D660" s="9">
        <f t="shared" si="9"/>
        <v>80.248441054328978</v>
      </c>
      <c r="E660">
        <f t="shared" si="11"/>
        <v>1</v>
      </c>
    </row>
    <row r="661" spans="1:5" x14ac:dyDescent="0.25">
      <c r="A661" s="10">
        <v>45901</v>
      </c>
      <c r="B661" s="20">
        <v>3.20709</v>
      </c>
      <c r="C661" s="9">
        <v>82.5</v>
      </c>
      <c r="D661" s="9">
        <f t="shared" si="9"/>
        <v>80.101110352375528</v>
      </c>
      <c r="E661">
        <f t="shared" si="11"/>
        <v>1</v>
      </c>
    </row>
    <row r="662" spans="1:5" x14ac:dyDescent="0.25">
      <c r="A662" s="10">
        <v>45931</v>
      </c>
      <c r="B662" s="20">
        <v>3.2142249999999999</v>
      </c>
      <c r="C662" s="9">
        <v>81.5</v>
      </c>
      <c r="D662" s="9">
        <f t="shared" si="9"/>
        <v>78.954533052290998</v>
      </c>
      <c r="E662">
        <f t="shared" si="11"/>
        <v>1</v>
      </c>
    </row>
    <row r="663" spans="1:5" x14ac:dyDescent="0.25">
      <c r="A663" s="10">
        <v>45962</v>
      </c>
      <c r="B663" s="20">
        <v>3.219948</v>
      </c>
      <c r="C663" s="9">
        <v>81.5</v>
      </c>
      <c r="D663" s="9">
        <f t="shared" si="9"/>
        <v>78.814202589607035</v>
      </c>
      <c r="E663">
        <f t="shared" si="11"/>
        <v>1</v>
      </c>
    </row>
    <row r="664" spans="1:5" x14ac:dyDescent="0.25">
      <c r="A664" s="10">
        <v>45992</v>
      </c>
      <c r="B664" s="20">
        <v>3.2252239999999999</v>
      </c>
      <c r="C664" s="9">
        <v>80.5</v>
      </c>
      <c r="D664" s="9">
        <f t="shared" si="9"/>
        <v>77.719810468978281</v>
      </c>
      <c r="E664">
        <f t="shared" si="11"/>
        <v>1</v>
      </c>
    </row>
    <row r="665" spans="1:5" x14ac:dyDescent="0.25">
      <c r="A665" s="12" t="str">
        <f>"Base CPI ("&amp;TEXT('Notes and Sources'!$G$7,"m/yyyy")&amp;")"</f>
        <v>Base CPI (4/2024)</v>
      </c>
      <c r="B665" s="22">
        <v>3.113836</v>
      </c>
      <c r="C665" s="13"/>
      <c r="D665" s="13"/>
      <c r="E665" s="15"/>
    </row>
    <row r="666" spans="1:5" x14ac:dyDescent="0.25">
      <c r="A666" s="34" t="str">
        <f>A1&amp;" "&amp;TEXT(C1,"Mmmm yyyy")</f>
        <v>EIA Short-Term Energy Outlook, April 2024</v>
      </c>
      <c r="B666" s="34"/>
      <c r="C666" s="34"/>
      <c r="D666" s="34"/>
      <c r="E666" s="34"/>
    </row>
    <row r="667" spans="1:5" x14ac:dyDescent="0.25">
      <c r="A667" s="29" t="s">
        <v>184</v>
      </c>
      <c r="B667" s="29"/>
      <c r="C667" s="29"/>
      <c r="D667" s="29"/>
      <c r="E667" s="29"/>
    </row>
    <row r="668" spans="1:5" x14ac:dyDescent="0.25">
      <c r="A668" s="29" t="str">
        <f>"Real Price ("&amp;TEXT($C$1,"mmm yyyy")&amp;" $)"</f>
        <v>Real Price (Apr 2024 $)</v>
      </c>
      <c r="B668" s="29"/>
      <c r="C668" s="29"/>
      <c r="D668" s="29"/>
      <c r="E668" s="29"/>
    </row>
    <row r="669" spans="1:5" x14ac:dyDescent="0.25">
      <c r="A669" s="30" t="s">
        <v>167</v>
      </c>
      <c r="B669" s="30"/>
      <c r="C669" s="30"/>
      <c r="D669" s="30"/>
      <c r="E669" s="30"/>
    </row>
  </sheetData>
  <mergeCells count="7">
    <mergeCell ref="A668:E668"/>
    <mergeCell ref="A669:E669"/>
    <mergeCell ref="C39:D39"/>
    <mergeCell ref="A1:B1"/>
    <mergeCell ref="C1:D1"/>
    <mergeCell ref="A666:E666"/>
    <mergeCell ref="A667:E667"/>
  </mergeCells>
  <phoneticPr fontId="3" type="noConversion"/>
  <conditionalFormatting sqref="B485:D494 B497:D506 B509:D515 B518:D518 B521:D530 B533:D542 B545:D554 B557:D566 B569:D578 B581:D590 B593:D602 B605:D614 B617:D626 B629:D638 B641:D664">
    <cfRule type="expression" dxfId="150" priority="7" stopIfTrue="1">
      <formula>$E485=1</formula>
    </cfRule>
  </conditionalFormatting>
  <conditionalFormatting sqref="B495:D496 B507:D508 B519:D520">
    <cfRule type="expression" dxfId="149" priority="8" stopIfTrue="1">
      <formula>#REF!=1</formula>
    </cfRule>
  </conditionalFormatting>
  <conditionalFormatting sqref="B516:D517">
    <cfRule type="expression" dxfId="148" priority="14" stopIfTrue="1">
      <formula>#REF!=1</formula>
    </cfRule>
  </conditionalFormatting>
  <conditionalFormatting sqref="B520:D520">
    <cfRule type="expression" dxfId="147" priority="15" stopIfTrue="1">
      <formula>#REF!=1</formula>
    </cfRule>
  </conditionalFormatting>
  <conditionalFormatting sqref="B531:D532">
    <cfRule type="expression" dxfId="146" priority="37" stopIfTrue="1">
      <formula>#REF!=1</formula>
    </cfRule>
  </conditionalFormatting>
  <conditionalFormatting sqref="B543:D544">
    <cfRule type="expression" dxfId="145" priority="64" stopIfTrue="1">
      <formula>#REF!=1</formula>
    </cfRule>
  </conditionalFormatting>
  <conditionalFormatting sqref="B555:D556">
    <cfRule type="expression" dxfId="144" priority="88" stopIfTrue="1">
      <formula>#REF!=1</formula>
    </cfRule>
  </conditionalFormatting>
  <conditionalFormatting sqref="B567:D568">
    <cfRule type="expression" dxfId="143" priority="100" stopIfTrue="1">
      <formula>#REF!=1</formula>
    </cfRule>
  </conditionalFormatting>
  <conditionalFormatting sqref="B579:D580">
    <cfRule type="expression" dxfId="142" priority="131" stopIfTrue="1">
      <formula>#REF!=1</formula>
    </cfRule>
  </conditionalFormatting>
  <conditionalFormatting sqref="B591:D592">
    <cfRule type="expression" dxfId="141" priority="155" stopIfTrue="1">
      <formula>#REF!=1</formula>
    </cfRule>
  </conditionalFormatting>
  <conditionalFormatting sqref="B603:D604">
    <cfRule type="expression" dxfId="140" priority="201" stopIfTrue="1">
      <formula>#REF!=1</formula>
    </cfRule>
  </conditionalFormatting>
  <conditionalFormatting sqref="B615:D616">
    <cfRule type="expression" dxfId="139" priority="225" stopIfTrue="1">
      <formula>#REF!=1</formula>
    </cfRule>
  </conditionalFormatting>
  <conditionalFormatting sqref="B627:D628">
    <cfRule type="expression" dxfId="138" priority="229" stopIfTrue="1">
      <formula>#REF!=1</formula>
    </cfRule>
  </conditionalFormatting>
  <conditionalFormatting sqref="B639:D640">
    <cfRule type="expression" dxfId="137" priority="272" stopIfTrue="1">
      <formula>#REF!=1</formula>
    </cfRule>
  </conditionalFormatting>
  <hyperlinks>
    <hyperlink ref="A3" location="Contents!B4" display="Return to Contents" xr:uid="{00000000-0004-0000-0300-000000000000}"/>
    <hyperlink ref="A669" location="'Notes and Sources'!A7" display="See Notes and Sources for more information" xr:uid="{00000000-0004-0000-03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5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220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1976</v>
      </c>
      <c r="B41" s="20">
        <v>0.56933333333000002</v>
      </c>
      <c r="C41" s="9">
        <v>0.61399999999999999</v>
      </c>
      <c r="D41" s="9">
        <f t="shared" ref="D41:D49" si="0">C41*$B$91/B41</f>
        <v>3.3581299250782091</v>
      </c>
    </row>
    <row r="42" spans="1:4" x14ac:dyDescent="0.25">
      <c r="A42" s="11">
        <v>1977</v>
      </c>
      <c r="B42" s="20">
        <v>0.60616666666999997</v>
      </c>
      <c r="C42" s="9">
        <v>0.65600000000000003</v>
      </c>
      <c r="D42" s="9">
        <f t="shared" ref="D42" si="1">C42*$B$91/B42</f>
        <v>3.3698263667672816</v>
      </c>
    </row>
    <row r="43" spans="1:4" x14ac:dyDescent="0.25">
      <c r="A43" s="11">
        <v>1978</v>
      </c>
      <c r="B43" s="20">
        <v>0.65241666666999998</v>
      </c>
      <c r="C43" s="9">
        <v>0.67</v>
      </c>
      <c r="D43" s="9">
        <f t="shared" si="0"/>
        <v>3.197757241010613</v>
      </c>
    </row>
    <row r="44" spans="1:4" x14ac:dyDescent="0.25">
      <c r="A44" s="11">
        <v>1979</v>
      </c>
      <c r="B44" s="20">
        <v>0.72583333333</v>
      </c>
      <c r="C44" s="9">
        <v>0.90300000000000002</v>
      </c>
      <c r="D44" s="9">
        <f t="shared" si="0"/>
        <v>3.8738836849776073</v>
      </c>
    </row>
    <row r="45" spans="1:4" x14ac:dyDescent="0.25">
      <c r="A45" s="11">
        <v>1980</v>
      </c>
      <c r="B45" s="20">
        <v>0.82383333332999997</v>
      </c>
      <c r="C45" s="9">
        <v>1.2457385523</v>
      </c>
      <c r="D45" s="9">
        <f t="shared" si="0"/>
        <v>4.7085076480946606</v>
      </c>
    </row>
    <row r="46" spans="1:4" x14ac:dyDescent="0.25">
      <c r="A46" s="11">
        <v>1981</v>
      </c>
      <c r="B46" s="20">
        <v>0.90933333332999999</v>
      </c>
      <c r="C46" s="9">
        <v>1.3782307223000001</v>
      </c>
      <c r="D46" s="9">
        <f t="shared" si="0"/>
        <v>4.7194843542003024</v>
      </c>
    </row>
    <row r="47" spans="1:4" x14ac:dyDescent="0.25">
      <c r="A47" s="11">
        <v>1982</v>
      </c>
      <c r="B47" s="20">
        <v>0.96533333333000004</v>
      </c>
      <c r="C47" s="9">
        <v>1.2577170941</v>
      </c>
      <c r="D47" s="9">
        <f t="shared" si="0"/>
        <v>4.056966262538837</v>
      </c>
    </row>
    <row r="48" spans="1:4" x14ac:dyDescent="0.25">
      <c r="A48" s="11">
        <v>1983</v>
      </c>
      <c r="B48" s="20">
        <v>0.99583333333000001</v>
      </c>
      <c r="C48" s="9">
        <v>1.2054593904999999</v>
      </c>
      <c r="D48" s="9">
        <f t="shared" si="0"/>
        <v>3.7693082979309009</v>
      </c>
    </row>
    <row r="49" spans="1:4" x14ac:dyDescent="0.25">
      <c r="A49" s="11">
        <v>1984</v>
      </c>
      <c r="B49" s="20">
        <v>1.0393333333000001</v>
      </c>
      <c r="C49" s="9">
        <v>1.1758037336</v>
      </c>
      <c r="D49" s="9">
        <f t="shared" si="0"/>
        <v>3.5227004439405185</v>
      </c>
    </row>
    <row r="50" spans="1:4" x14ac:dyDescent="0.25">
      <c r="A50" s="11">
        <v>1985</v>
      </c>
      <c r="B50" s="20">
        <v>1.0760000000000001</v>
      </c>
      <c r="C50" s="9">
        <v>1.1665785282000001</v>
      </c>
      <c r="D50" s="9">
        <f t="shared" ref="D50:D90" si="2">C50*$B$91/B50</f>
        <v>3.3759611690856648</v>
      </c>
    </row>
    <row r="51" spans="1:4" x14ac:dyDescent="0.25">
      <c r="A51" s="11">
        <v>1986</v>
      </c>
      <c r="B51" s="20">
        <v>1.0969166667000001</v>
      </c>
      <c r="C51" s="9">
        <v>0.88521233901999996</v>
      </c>
      <c r="D51" s="9">
        <f t="shared" si="2"/>
        <v>2.512867323984731</v>
      </c>
    </row>
    <row r="52" spans="1:4" x14ac:dyDescent="0.25">
      <c r="A52" s="11">
        <v>1987</v>
      </c>
      <c r="B52" s="20">
        <v>1.1361666667000001</v>
      </c>
      <c r="C52" s="9">
        <v>0.91233361376</v>
      </c>
      <c r="D52" s="9">
        <f t="shared" si="2"/>
        <v>2.5003877809470176</v>
      </c>
    </row>
    <row r="53" spans="1:4" x14ac:dyDescent="0.25">
      <c r="A53" s="11">
        <v>1988</v>
      </c>
      <c r="B53" s="20">
        <v>1.18275</v>
      </c>
      <c r="C53" s="9">
        <v>0.90918629563999998</v>
      </c>
      <c r="D53" s="9">
        <f t="shared" si="2"/>
        <v>2.393622505238195</v>
      </c>
    </row>
    <row r="54" spans="1:4" x14ac:dyDescent="0.25">
      <c r="A54" s="11">
        <v>1989</v>
      </c>
      <c r="B54" s="20">
        <v>1.2394166666999999</v>
      </c>
      <c r="C54" s="9">
        <v>0.98674405130999998</v>
      </c>
      <c r="D54" s="9">
        <f t="shared" si="2"/>
        <v>2.4790364953988764</v>
      </c>
    </row>
    <row r="55" spans="1:4" x14ac:dyDescent="0.25">
      <c r="A55" s="11">
        <v>1990</v>
      </c>
      <c r="B55" s="20">
        <v>1.3065833333000001</v>
      </c>
      <c r="C55" s="9">
        <v>1.1276805091</v>
      </c>
      <c r="D55" s="9">
        <f t="shared" si="2"/>
        <v>2.6874766241394141</v>
      </c>
    </row>
    <row r="56" spans="1:4" x14ac:dyDescent="0.25">
      <c r="A56" s="11">
        <v>1991</v>
      </c>
      <c r="B56" s="20">
        <v>1.3616666666999999</v>
      </c>
      <c r="C56" s="9">
        <v>1.102138557</v>
      </c>
      <c r="D56" s="9">
        <f t="shared" si="2"/>
        <v>2.5203515659906781</v>
      </c>
    </row>
    <row r="57" spans="1:4" x14ac:dyDescent="0.25">
      <c r="A57" s="11">
        <v>1992</v>
      </c>
      <c r="B57" s="20">
        <v>1.4030833332999999</v>
      </c>
      <c r="C57" s="9">
        <v>1.0868600999</v>
      </c>
      <c r="D57" s="9">
        <f t="shared" si="2"/>
        <v>2.4120478276029829</v>
      </c>
    </row>
    <row r="58" spans="1:4" x14ac:dyDescent="0.25">
      <c r="A58" s="11">
        <v>1993</v>
      </c>
      <c r="B58" s="20">
        <v>1.44475</v>
      </c>
      <c r="C58" s="9">
        <v>1.0671866478000001</v>
      </c>
      <c r="D58" s="9">
        <f t="shared" si="2"/>
        <v>2.300082507450397</v>
      </c>
    </row>
    <row r="59" spans="1:4" x14ac:dyDescent="0.25">
      <c r="A59" s="11">
        <v>1994</v>
      </c>
      <c r="B59" s="20">
        <v>1.4822500000000001</v>
      </c>
      <c r="C59" s="9">
        <v>1.0760134657</v>
      </c>
      <c r="D59" s="9">
        <f t="shared" si="2"/>
        <v>2.2604347889906733</v>
      </c>
    </row>
    <row r="60" spans="1:4" x14ac:dyDescent="0.25">
      <c r="A60" s="11">
        <v>1995</v>
      </c>
      <c r="B60" s="20">
        <v>1.5238333333</v>
      </c>
      <c r="C60" s="9">
        <v>1.1107076914</v>
      </c>
      <c r="D60" s="9">
        <f t="shared" si="2"/>
        <v>2.2696455835287317</v>
      </c>
    </row>
    <row r="61" spans="1:4" x14ac:dyDescent="0.25">
      <c r="A61" s="11">
        <v>1996</v>
      </c>
      <c r="B61" s="20">
        <v>1.5685833333000001</v>
      </c>
      <c r="C61" s="9">
        <v>1.2008545742000001</v>
      </c>
      <c r="D61" s="9">
        <f t="shared" si="2"/>
        <v>2.3838479757667277</v>
      </c>
    </row>
    <row r="62" spans="1:4" x14ac:dyDescent="0.25">
      <c r="A62" s="11">
        <v>1997</v>
      </c>
      <c r="B62" s="20">
        <v>1.6052500000000001</v>
      </c>
      <c r="C62" s="9">
        <v>1.1989373022000001</v>
      </c>
      <c r="D62" s="9">
        <f t="shared" si="2"/>
        <v>2.3256777033690947</v>
      </c>
    </row>
    <row r="63" spans="1:4" x14ac:dyDescent="0.25">
      <c r="A63" s="11">
        <v>1998</v>
      </c>
      <c r="B63" s="20">
        <v>1.6300833333</v>
      </c>
      <c r="C63" s="9">
        <v>1.0294869316999999</v>
      </c>
      <c r="D63" s="9">
        <f t="shared" si="2"/>
        <v>1.9665580304826256</v>
      </c>
    </row>
    <row r="64" spans="1:4" x14ac:dyDescent="0.25">
      <c r="A64" s="11">
        <v>1999</v>
      </c>
      <c r="B64" s="20">
        <v>1.6658333332999999</v>
      </c>
      <c r="C64" s="9">
        <v>1.1393145654000001</v>
      </c>
      <c r="D64" s="9">
        <f t="shared" si="2"/>
        <v>2.1296480495074714</v>
      </c>
    </row>
    <row r="65" spans="1:4" x14ac:dyDescent="0.25">
      <c r="A65" s="11">
        <v>2000</v>
      </c>
      <c r="B65" s="20">
        <v>1.7219166667000001</v>
      </c>
      <c r="C65" s="9">
        <v>1.4875575560000001</v>
      </c>
      <c r="D65" s="9">
        <f t="shared" si="2"/>
        <v>2.6900316139119091</v>
      </c>
    </row>
    <row r="66" spans="1:4" x14ac:dyDescent="0.25">
      <c r="A66" s="11">
        <v>2001</v>
      </c>
      <c r="B66" s="20">
        <v>1.7704166667000001</v>
      </c>
      <c r="C66" s="9">
        <v>1.4252257169</v>
      </c>
      <c r="D66" s="9">
        <f t="shared" si="2"/>
        <v>2.5067088606215888</v>
      </c>
    </row>
    <row r="67" spans="1:4" x14ac:dyDescent="0.25">
      <c r="A67" s="11">
        <v>2002</v>
      </c>
      <c r="B67" s="20">
        <v>1.7986666667</v>
      </c>
      <c r="C67" s="9">
        <v>1.3440247088999999</v>
      </c>
      <c r="D67" s="9">
        <f t="shared" si="2"/>
        <v>2.3267638195245262</v>
      </c>
    </row>
    <row r="68" spans="1:4" x14ac:dyDescent="0.25">
      <c r="A68" s="11">
        <v>2003</v>
      </c>
      <c r="B68" s="20">
        <v>1.84</v>
      </c>
      <c r="C68" s="9">
        <v>1.5582411694</v>
      </c>
      <c r="D68" s="9">
        <f t="shared" si="2"/>
        <v>2.6370149184564231</v>
      </c>
    </row>
    <row r="69" spans="1:4" x14ac:dyDescent="0.25">
      <c r="A69" s="11">
        <v>2004</v>
      </c>
      <c r="B69" s="20">
        <v>1.8890833332999999</v>
      </c>
      <c r="C69" s="9">
        <v>1.8512263506</v>
      </c>
      <c r="D69" s="9">
        <f t="shared" si="2"/>
        <v>3.0514351341913359</v>
      </c>
    </row>
    <row r="70" spans="1:4" x14ac:dyDescent="0.25">
      <c r="A70" s="11">
        <v>2005</v>
      </c>
      <c r="B70" s="20">
        <v>1.9526666667000001</v>
      </c>
      <c r="C70" s="9">
        <v>2.2708162269000001</v>
      </c>
      <c r="D70" s="9">
        <f t="shared" si="2"/>
        <v>3.6211758193502983</v>
      </c>
    </row>
    <row r="71" spans="1:4" x14ac:dyDescent="0.25">
      <c r="A71" s="11">
        <v>2006</v>
      </c>
      <c r="B71" s="20">
        <v>2.0155833332999999</v>
      </c>
      <c r="C71" s="9">
        <v>2.5758821333999999</v>
      </c>
      <c r="D71" s="9">
        <f t="shared" si="2"/>
        <v>3.9794308606459849</v>
      </c>
    </row>
    <row r="72" spans="1:4" x14ac:dyDescent="0.25">
      <c r="A72" s="11">
        <v>2007</v>
      </c>
      <c r="B72" s="20">
        <v>2.0734416667</v>
      </c>
      <c r="C72" s="9">
        <v>2.8058691349</v>
      </c>
      <c r="D72" s="9">
        <f t="shared" si="2"/>
        <v>4.2137748381636095</v>
      </c>
    </row>
    <row r="73" spans="1:4" x14ac:dyDescent="0.25">
      <c r="A73" s="11">
        <v>2008</v>
      </c>
      <c r="B73" s="20">
        <v>2.1525425</v>
      </c>
      <c r="C73" s="9">
        <v>3.2565255576999999</v>
      </c>
      <c r="D73" s="9">
        <f t="shared" si="2"/>
        <v>4.7108414893022257</v>
      </c>
    </row>
    <row r="74" spans="1:4" x14ac:dyDescent="0.25">
      <c r="A74" s="11">
        <v>2009</v>
      </c>
      <c r="B74" s="20">
        <v>2.1456466666999998</v>
      </c>
      <c r="C74" s="9">
        <v>2.3493384908000001</v>
      </c>
      <c r="D74" s="9">
        <f t="shared" si="2"/>
        <v>3.4094405581184826</v>
      </c>
    </row>
    <row r="75" spans="1:4" x14ac:dyDescent="0.25">
      <c r="A75" s="11">
        <v>2010</v>
      </c>
      <c r="B75" s="20">
        <v>2.1807616667</v>
      </c>
      <c r="C75" s="9">
        <v>2.7814366533000001</v>
      </c>
      <c r="D75" s="9">
        <f t="shared" si="2"/>
        <v>3.9715195452197554</v>
      </c>
    </row>
    <row r="76" spans="1:4" x14ac:dyDescent="0.25">
      <c r="A76" s="11">
        <v>2011</v>
      </c>
      <c r="B76" s="20">
        <v>2.2492299999999998</v>
      </c>
      <c r="C76" s="9">
        <v>3.5262977824999999</v>
      </c>
      <c r="D76" s="9">
        <f t="shared" si="2"/>
        <v>4.8818097668396163</v>
      </c>
    </row>
    <row r="77" spans="1:4" x14ac:dyDescent="0.25">
      <c r="A77" s="11">
        <v>2012</v>
      </c>
      <c r="B77" s="20">
        <v>2.2958608332999999</v>
      </c>
      <c r="C77" s="9">
        <v>3.6269416259999998</v>
      </c>
      <c r="D77" s="9">
        <f t="shared" si="2"/>
        <v>4.9191576602246032</v>
      </c>
    </row>
    <row r="78" spans="1:4" x14ac:dyDescent="0.25">
      <c r="A78" s="11">
        <v>2013</v>
      </c>
      <c r="B78" s="20">
        <v>2.3295175000000001</v>
      </c>
      <c r="C78" s="9">
        <v>3.5055298632</v>
      </c>
      <c r="D78" s="9">
        <f t="shared" si="2"/>
        <v>4.6857965596340163</v>
      </c>
    </row>
    <row r="79" spans="1:4" x14ac:dyDescent="0.25">
      <c r="A79" s="11">
        <v>2014</v>
      </c>
      <c r="B79" s="20">
        <v>2.3671500000000001</v>
      </c>
      <c r="C79" s="9">
        <v>3.3638242436999999</v>
      </c>
      <c r="D79" s="9">
        <f t="shared" si="2"/>
        <v>4.4248978846739044</v>
      </c>
    </row>
    <row r="80" spans="1:4" x14ac:dyDescent="0.25">
      <c r="A80" s="11">
        <v>2015</v>
      </c>
      <c r="B80" s="20">
        <v>2.3700174999999999</v>
      </c>
      <c r="C80" s="9">
        <v>2.4282992426000001</v>
      </c>
      <c r="D80" s="9">
        <f t="shared" ref="D80" si="3">C80*$B$91/B80</f>
        <v>3.1904091849029022</v>
      </c>
    </row>
    <row r="81" spans="1:5" x14ac:dyDescent="0.25">
      <c r="A81" s="11">
        <v>2016</v>
      </c>
      <c r="B81" s="20">
        <v>2.4000541666999999</v>
      </c>
      <c r="C81" s="9">
        <v>2.149198626</v>
      </c>
      <c r="D81" s="9">
        <f t="shared" si="2"/>
        <v>2.7883754232059585</v>
      </c>
    </row>
    <row r="82" spans="1:5" x14ac:dyDescent="0.25">
      <c r="A82" s="11">
        <v>2017</v>
      </c>
      <c r="B82" s="20">
        <v>2.4512100000000001</v>
      </c>
      <c r="C82" s="9">
        <v>2.4169206741</v>
      </c>
      <c r="D82" s="9">
        <f t="shared" ref="D82" si="4">C82*$B$91/B82</f>
        <v>3.070277374911512</v>
      </c>
    </row>
    <row r="83" spans="1:5" x14ac:dyDescent="0.25">
      <c r="A83" s="11">
        <v>2018</v>
      </c>
      <c r="B83" s="20">
        <v>2.5109949999999999</v>
      </c>
      <c r="C83" s="9">
        <v>2.7266501527</v>
      </c>
      <c r="D83" s="9">
        <f t="shared" si="2"/>
        <v>3.381265755161901</v>
      </c>
    </row>
    <row r="84" spans="1:5" x14ac:dyDescent="0.25">
      <c r="A84" s="11">
        <v>2019</v>
      </c>
      <c r="B84" s="20">
        <v>2.5565258332999998</v>
      </c>
      <c r="C84" s="9">
        <v>2.6037332284999999</v>
      </c>
      <c r="D84" s="9">
        <f t="shared" ref="D84:D85" si="5">C84*$B$91/B84</f>
        <v>3.1713343771825384</v>
      </c>
    </row>
    <row r="85" spans="1:5" x14ac:dyDescent="0.25">
      <c r="A85" s="11">
        <v>2020</v>
      </c>
      <c r="B85" s="20">
        <v>2.5884616667000002</v>
      </c>
      <c r="C85" s="9">
        <v>2.1837100107</v>
      </c>
      <c r="D85" s="9">
        <f t="shared" si="5"/>
        <v>2.6269327965543812</v>
      </c>
    </row>
    <row r="86" spans="1:5" x14ac:dyDescent="0.25">
      <c r="A86" s="11">
        <v>2021</v>
      </c>
      <c r="B86" s="20">
        <v>2.7096583333000002</v>
      </c>
      <c r="C86" s="9">
        <v>3.0188595546000001</v>
      </c>
      <c r="D86" s="9">
        <f t="shared" ref="D86:D89" si="6">C86*$B$91/B86</f>
        <v>3.4691582494126569</v>
      </c>
    </row>
    <row r="87" spans="1:5" x14ac:dyDescent="0.25">
      <c r="A87" s="11">
        <v>2022</v>
      </c>
      <c r="B87" s="20">
        <v>2.9262058333000001</v>
      </c>
      <c r="C87" s="9">
        <v>3.9696533954</v>
      </c>
      <c r="D87" s="9">
        <f t="shared" si="6"/>
        <v>4.2241900789934954</v>
      </c>
      <c r="E87" s="8" t="s">
        <v>182</v>
      </c>
    </row>
    <row r="88" spans="1:5" x14ac:dyDescent="0.25">
      <c r="A88" s="11">
        <v>2023</v>
      </c>
      <c r="B88" s="20">
        <v>3.0470074999999999</v>
      </c>
      <c r="C88" s="9">
        <v>3.5214756820000002</v>
      </c>
      <c r="D88" s="9">
        <f t="shared" si="6"/>
        <v>3.5987104566484174</v>
      </c>
      <c r="E88" s="8" t="s">
        <v>183</v>
      </c>
    </row>
    <row r="89" spans="1:5" x14ac:dyDescent="0.25">
      <c r="A89" s="11">
        <v>2024</v>
      </c>
      <c r="B89" s="21">
        <v>3.1294888025000001</v>
      </c>
      <c r="C89" s="16">
        <v>3.5856719275</v>
      </c>
      <c r="D89" s="16">
        <f t="shared" si="6"/>
        <v>3.5677374282724856</v>
      </c>
      <c r="E89" s="11">
        <v>1</v>
      </c>
    </row>
    <row r="90" spans="1:5" x14ac:dyDescent="0.25">
      <c r="A90" s="11">
        <v>2025</v>
      </c>
      <c r="B90" s="21">
        <v>3.1946647499999998</v>
      </c>
      <c r="C90" s="16">
        <v>3.5792314501</v>
      </c>
      <c r="D90" s="16">
        <f t="shared" si="2"/>
        <v>3.4886727133586031</v>
      </c>
      <c r="E90" s="11">
        <v>1</v>
      </c>
    </row>
    <row r="91" spans="1:5" x14ac:dyDescent="0.25">
      <c r="A91" s="12" t="str">
        <f>"Base CPI ("&amp;TEXT('Notes and Sources'!$G$7,"m/yyyy")&amp;")"</f>
        <v>Base CPI (4/2024)</v>
      </c>
      <c r="B91" s="22">
        <v>3.113836</v>
      </c>
      <c r="C91" s="13"/>
      <c r="D91" s="13"/>
      <c r="E91" s="15"/>
    </row>
    <row r="92" spans="1:5" x14ac:dyDescent="0.25">
      <c r="A92" s="34" t="str">
        <f>A1&amp;" "&amp;TEXT(C1,"Mmmm yyyy")</f>
        <v>EIA Short-Term Energy Outlook, April 2024</v>
      </c>
      <c r="B92" s="34"/>
      <c r="C92" s="34"/>
      <c r="D92" s="34"/>
      <c r="E92" s="34"/>
    </row>
    <row r="93" spans="1:5" x14ac:dyDescent="0.25">
      <c r="A93" s="29" t="s">
        <v>184</v>
      </c>
      <c r="B93" s="29"/>
      <c r="C93" s="29"/>
      <c r="D93" s="29"/>
      <c r="E93" s="29"/>
    </row>
    <row r="94" spans="1:5" x14ac:dyDescent="0.25">
      <c r="A94" t="str">
        <f>"Real Price ("&amp;TEXT($C$1,"mmm yyyy")&amp;" $)"</f>
        <v>Real Price (Apr 2024 $)</v>
      </c>
    </row>
    <row r="95" spans="1:5" x14ac:dyDescent="0.25">
      <c r="A95" s="30" t="s">
        <v>167</v>
      </c>
      <c r="B95" s="30"/>
      <c r="C95" s="30"/>
      <c r="D95" s="30"/>
      <c r="E95" s="30"/>
    </row>
  </sheetData>
  <mergeCells count="6">
    <mergeCell ref="A95:E95"/>
    <mergeCell ref="C39:D39"/>
    <mergeCell ref="C1:D1"/>
    <mergeCell ref="A1:B1"/>
    <mergeCell ref="A92:E92"/>
    <mergeCell ref="A93:E93"/>
  </mergeCells>
  <phoneticPr fontId="3" type="noConversion"/>
  <hyperlinks>
    <hyperlink ref="A3" location="Contents!B4" display="Return to Contents" xr:uid="{00000000-0004-0000-0400-000000000000}"/>
    <hyperlink ref="A95" location="'Notes and Sources'!A7" display="See Notes and Sources for more information" xr:uid="{00000000-0004-0000-04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5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221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23</v>
      </c>
      <c r="B41" s="20">
        <v>0.55900000000000005</v>
      </c>
      <c r="C41" s="9">
        <v>0.59950179100000001</v>
      </c>
      <c r="D41" s="9">
        <f t="shared" ref="D41:D72" si="0">C41*$B$241/B41</f>
        <v>3.3394459013958424</v>
      </c>
    </row>
    <row r="42" spans="1:4" x14ac:dyDescent="0.25">
      <c r="A42" s="11" t="s">
        <v>24</v>
      </c>
      <c r="B42" s="20">
        <v>0.56399999999999995</v>
      </c>
      <c r="C42" s="9">
        <v>0.60284331520000001</v>
      </c>
      <c r="D42" s="9">
        <f t="shared" si="0"/>
        <v>3.3282893922501904</v>
      </c>
    </row>
    <row r="43" spans="1:4" x14ac:dyDescent="0.25">
      <c r="A43" s="11" t="s">
        <v>25</v>
      </c>
      <c r="B43" s="20">
        <v>0.57299999999999995</v>
      </c>
      <c r="C43" s="9">
        <v>0.62689555320000001</v>
      </c>
      <c r="D43" s="9">
        <f t="shared" si="0"/>
        <v>3.4067189211065889</v>
      </c>
    </row>
    <row r="44" spans="1:4" x14ac:dyDescent="0.25">
      <c r="A44" s="11" t="s">
        <v>26</v>
      </c>
      <c r="B44" s="20">
        <v>0.58133333333000003</v>
      </c>
      <c r="C44" s="9">
        <v>0.62796344640000001</v>
      </c>
      <c r="D44" s="9">
        <f t="shared" si="0"/>
        <v>3.3636041045222518</v>
      </c>
    </row>
    <row r="45" spans="1:4" x14ac:dyDescent="0.25">
      <c r="A45" s="11" t="s">
        <v>27</v>
      </c>
      <c r="B45" s="20">
        <v>0.59199999999999997</v>
      </c>
      <c r="C45" s="9">
        <v>0.63577560619999995</v>
      </c>
      <c r="D45" s="9">
        <f t="shared" si="0"/>
        <v>3.3440894772084175</v>
      </c>
    </row>
    <row r="46" spans="1:4" x14ac:dyDescent="0.25">
      <c r="A46" s="11" t="s">
        <v>28</v>
      </c>
      <c r="B46" s="20">
        <v>0.60233333333000005</v>
      </c>
      <c r="C46" s="9">
        <v>0.65841168169999997</v>
      </c>
      <c r="D46" s="9">
        <f t="shared" si="0"/>
        <v>3.403739895920332</v>
      </c>
    </row>
    <row r="47" spans="1:4" x14ac:dyDescent="0.25">
      <c r="A47" s="11" t="s">
        <v>29</v>
      </c>
      <c r="B47" s="20">
        <v>0.61066666667000002</v>
      </c>
      <c r="C47" s="9">
        <v>0.666684414</v>
      </c>
      <c r="D47" s="9">
        <f t="shared" si="0"/>
        <v>3.3994747744663303</v>
      </c>
    </row>
    <row r="48" spans="1:4" x14ac:dyDescent="0.25">
      <c r="A48" s="11" t="s">
        <v>30</v>
      </c>
      <c r="B48" s="20">
        <v>0.61966666667000003</v>
      </c>
      <c r="C48" s="9">
        <v>0.66468291499999999</v>
      </c>
      <c r="D48" s="9">
        <f t="shared" si="0"/>
        <v>3.3400434469620328</v>
      </c>
    </row>
    <row r="49" spans="1:4" x14ac:dyDescent="0.25">
      <c r="A49" s="11" t="s">
        <v>31</v>
      </c>
      <c r="B49" s="20">
        <v>0.63033333332999997</v>
      </c>
      <c r="C49" s="9">
        <v>0.64734181830000004</v>
      </c>
      <c r="D49" s="9">
        <f t="shared" si="0"/>
        <v>3.1978576279301825</v>
      </c>
    </row>
    <row r="50" spans="1:4" x14ac:dyDescent="0.25">
      <c r="A50" s="11" t="s">
        <v>32</v>
      </c>
      <c r="B50" s="20">
        <v>0.64466666667000005</v>
      </c>
      <c r="C50" s="9">
        <v>0.65585991740000005</v>
      </c>
      <c r="D50" s="9">
        <f t="shared" si="0"/>
        <v>3.1679010678592348</v>
      </c>
    </row>
    <row r="51" spans="1:4" x14ac:dyDescent="0.25">
      <c r="A51" s="11" t="s">
        <v>33</v>
      </c>
      <c r="B51" s="20">
        <v>0.65966666666999996</v>
      </c>
      <c r="C51" s="9">
        <v>0.68114944700000002</v>
      </c>
      <c r="D51" s="9">
        <f t="shared" si="0"/>
        <v>3.2152415403304313</v>
      </c>
    </row>
    <row r="52" spans="1:4" x14ac:dyDescent="0.25">
      <c r="A52" s="11" t="s">
        <v>34</v>
      </c>
      <c r="B52" s="20">
        <v>0.67500000000000004</v>
      </c>
      <c r="C52" s="9">
        <v>0.6967000216</v>
      </c>
      <c r="D52" s="9">
        <f t="shared" si="0"/>
        <v>3.2139401606797886</v>
      </c>
    </row>
    <row r="53" spans="1:4" x14ac:dyDescent="0.25">
      <c r="A53" s="11" t="s">
        <v>35</v>
      </c>
      <c r="B53" s="20">
        <v>0.69199999999999995</v>
      </c>
      <c r="C53" s="9">
        <v>0.73425977649999996</v>
      </c>
      <c r="D53" s="9">
        <f t="shared" si="0"/>
        <v>3.3039949789272463</v>
      </c>
    </row>
    <row r="54" spans="1:4" x14ac:dyDescent="0.25">
      <c r="A54" s="11" t="s">
        <v>36</v>
      </c>
      <c r="B54" s="20">
        <v>0.71399999999999997</v>
      </c>
      <c r="C54" s="9">
        <v>0.8491741303</v>
      </c>
      <c r="D54" s="9">
        <f t="shared" si="0"/>
        <v>3.7033459064381384</v>
      </c>
    </row>
    <row r="55" spans="1:4" x14ac:dyDescent="0.25">
      <c r="A55" s="11" t="s">
        <v>37</v>
      </c>
      <c r="B55" s="20">
        <v>0.73699999999999999</v>
      </c>
      <c r="C55" s="9">
        <v>0.98495482190000005</v>
      </c>
      <c r="D55" s="9">
        <f t="shared" si="0"/>
        <v>4.1614488233457383</v>
      </c>
    </row>
    <row r="56" spans="1:4" x14ac:dyDescent="0.25">
      <c r="A56" s="11" t="s">
        <v>38</v>
      </c>
      <c r="B56" s="20">
        <v>0.76033333332999997</v>
      </c>
      <c r="C56" s="9">
        <v>1.0444937969999999</v>
      </c>
      <c r="D56" s="9">
        <f t="shared" si="0"/>
        <v>4.2775743799511838</v>
      </c>
    </row>
    <row r="57" spans="1:4" x14ac:dyDescent="0.25">
      <c r="A57" s="11" t="s">
        <v>39</v>
      </c>
      <c r="B57" s="20">
        <v>0.79033333333</v>
      </c>
      <c r="C57" s="9">
        <v>1.1968262656999999</v>
      </c>
      <c r="D57" s="9">
        <f t="shared" si="0"/>
        <v>4.7153783786140142</v>
      </c>
    </row>
    <row r="58" spans="1:4" x14ac:dyDescent="0.25">
      <c r="A58" s="11" t="s">
        <v>40</v>
      </c>
      <c r="B58" s="20">
        <v>0.81699999999999995</v>
      </c>
      <c r="C58" s="9">
        <v>1.2663121463</v>
      </c>
      <c r="D58" s="9">
        <f t="shared" si="0"/>
        <v>4.8263015280124932</v>
      </c>
    </row>
    <row r="59" spans="1:4" x14ac:dyDescent="0.25">
      <c r="A59" s="11" t="s">
        <v>41</v>
      </c>
      <c r="B59" s="20">
        <v>0.83233333333000004</v>
      </c>
      <c r="C59" s="9">
        <v>1.2651703316</v>
      </c>
      <c r="D59" s="9">
        <f t="shared" si="0"/>
        <v>4.7331192527238226</v>
      </c>
    </row>
    <row r="60" spans="1:4" x14ac:dyDescent="0.25">
      <c r="A60" s="11" t="s">
        <v>42</v>
      </c>
      <c r="B60" s="20">
        <v>0.85566666667000002</v>
      </c>
      <c r="C60" s="9">
        <v>1.2527451889000001</v>
      </c>
      <c r="D60" s="9">
        <f t="shared" si="0"/>
        <v>4.5588349061259343</v>
      </c>
    </row>
    <row r="61" spans="1:4" x14ac:dyDescent="0.25">
      <c r="A61" s="11" t="s">
        <v>43</v>
      </c>
      <c r="B61" s="20">
        <v>0.87933333332999997</v>
      </c>
      <c r="C61" s="9">
        <v>1.3646498016999999</v>
      </c>
      <c r="D61" s="9">
        <f t="shared" si="0"/>
        <v>4.8324060044834303</v>
      </c>
    </row>
    <row r="62" spans="1:4" x14ac:dyDescent="0.25">
      <c r="A62" s="11" t="s">
        <v>44</v>
      </c>
      <c r="B62" s="20">
        <v>0.89766666666999995</v>
      </c>
      <c r="C62" s="9">
        <v>1.4007799969000001</v>
      </c>
      <c r="D62" s="9">
        <f t="shared" si="0"/>
        <v>4.8590410498450565</v>
      </c>
    </row>
    <row r="63" spans="1:4" x14ac:dyDescent="0.25">
      <c r="A63" s="11" t="s">
        <v>45</v>
      </c>
      <c r="B63" s="20">
        <v>0.92266666666999997</v>
      </c>
      <c r="C63" s="9">
        <v>1.3780565559</v>
      </c>
      <c r="D63" s="9">
        <f t="shared" si="0"/>
        <v>4.6506959325671211</v>
      </c>
    </row>
    <row r="64" spans="1:4" x14ac:dyDescent="0.25">
      <c r="A64" s="11" t="s">
        <v>46</v>
      </c>
      <c r="B64" s="20">
        <v>0.93766666666999998</v>
      </c>
      <c r="C64" s="9">
        <v>1.3683017086</v>
      </c>
      <c r="D64" s="9">
        <f t="shared" si="0"/>
        <v>4.5439037885727451</v>
      </c>
    </row>
    <row r="65" spans="1:4" x14ac:dyDescent="0.25">
      <c r="A65" s="11" t="s">
        <v>47</v>
      </c>
      <c r="B65" s="20">
        <v>0.94599999999999995</v>
      </c>
      <c r="C65" s="9">
        <v>1.2826872036000001</v>
      </c>
      <c r="D65" s="9">
        <f t="shared" si="0"/>
        <v>4.2220693354217866</v>
      </c>
    </row>
    <row r="66" spans="1:4" x14ac:dyDescent="0.25">
      <c r="A66" s="11" t="s">
        <v>48</v>
      </c>
      <c r="B66" s="20">
        <v>0.95966666667</v>
      </c>
      <c r="C66" s="9">
        <v>1.2271940294999999</v>
      </c>
      <c r="D66" s="9">
        <f t="shared" si="0"/>
        <v>3.9818835859974531</v>
      </c>
    </row>
    <row r="67" spans="1:4" x14ac:dyDescent="0.25">
      <c r="A67" s="11" t="s">
        <v>49</v>
      </c>
      <c r="B67" s="20">
        <v>0.97633333333000005</v>
      </c>
      <c r="C67" s="9">
        <v>1.2854954635</v>
      </c>
      <c r="D67" s="9">
        <f t="shared" si="0"/>
        <v>4.0998518799214603</v>
      </c>
    </row>
    <row r="68" spans="1:4" x14ac:dyDescent="0.25">
      <c r="A68" s="11" t="s">
        <v>50</v>
      </c>
      <c r="B68" s="20">
        <v>0.97933333333000006</v>
      </c>
      <c r="C68" s="9">
        <v>1.2375507007</v>
      </c>
      <c r="D68" s="9">
        <f t="shared" si="0"/>
        <v>3.9348501603247117</v>
      </c>
    </row>
    <row r="69" spans="1:4" x14ac:dyDescent="0.25">
      <c r="A69" s="11" t="s">
        <v>51</v>
      </c>
      <c r="B69" s="20">
        <v>0.98</v>
      </c>
      <c r="C69" s="9">
        <v>1.1471895153</v>
      </c>
      <c r="D69" s="9">
        <f t="shared" si="0"/>
        <v>3.645061236289481</v>
      </c>
    </row>
    <row r="70" spans="1:4" x14ac:dyDescent="0.25">
      <c r="A70" s="11" t="s">
        <v>52</v>
      </c>
      <c r="B70" s="20">
        <v>0.99133333332999996</v>
      </c>
      <c r="C70" s="9">
        <v>1.2214854500000001</v>
      </c>
      <c r="D70" s="9">
        <f t="shared" si="0"/>
        <v>3.8367572639868763</v>
      </c>
    </row>
    <row r="71" spans="1:4" x14ac:dyDescent="0.25">
      <c r="A71" s="11" t="s">
        <v>53</v>
      </c>
      <c r="B71" s="20">
        <v>1.0009999999999999</v>
      </c>
      <c r="C71" s="9">
        <v>1.2474156087999999</v>
      </c>
      <c r="D71" s="9">
        <f t="shared" si="0"/>
        <v>3.8803672623809762</v>
      </c>
    </row>
    <row r="72" spans="1:4" x14ac:dyDescent="0.25">
      <c r="A72" s="11" t="s">
        <v>54</v>
      </c>
      <c r="B72" s="20">
        <v>1.0109999999999999</v>
      </c>
      <c r="C72" s="9">
        <v>1.2006220433999999</v>
      </c>
      <c r="D72" s="9">
        <f t="shared" si="0"/>
        <v>3.6978636410805961</v>
      </c>
    </row>
    <row r="73" spans="1:4" x14ac:dyDescent="0.25">
      <c r="A73" s="11" t="s">
        <v>55</v>
      </c>
      <c r="B73" s="20">
        <v>1.0253333333000001</v>
      </c>
      <c r="C73" s="9">
        <v>1.1707279850000001</v>
      </c>
      <c r="D73" s="9">
        <f t="shared" ref="D73:D104" si="1">C73*$B$241/B73</f>
        <v>3.5553851879248759</v>
      </c>
    </row>
    <row r="74" spans="1:4" x14ac:dyDescent="0.25">
      <c r="A74" s="11" t="s">
        <v>56</v>
      </c>
      <c r="B74" s="20">
        <v>1.0349999999999999</v>
      </c>
      <c r="C74" s="9">
        <v>1.2010832806</v>
      </c>
      <c r="D74" s="9">
        <f t="shared" si="1"/>
        <v>3.6135037276622048</v>
      </c>
    </row>
    <row r="75" spans="1:4" x14ac:dyDescent="0.25">
      <c r="A75" s="11" t="s">
        <v>57</v>
      </c>
      <c r="B75" s="20">
        <v>1.044</v>
      </c>
      <c r="C75" s="9">
        <v>1.1688317168</v>
      </c>
      <c r="D75" s="9">
        <f t="shared" si="1"/>
        <v>3.4861592698406558</v>
      </c>
    </row>
    <row r="76" spans="1:4" x14ac:dyDescent="0.25">
      <c r="A76" s="11" t="s">
        <v>58</v>
      </c>
      <c r="B76" s="20">
        <v>1.0529999999999999</v>
      </c>
      <c r="C76" s="9">
        <v>1.1619418754999999</v>
      </c>
      <c r="D76" s="9">
        <f t="shared" si="1"/>
        <v>3.4359890235891912</v>
      </c>
    </row>
    <row r="77" spans="1:4" x14ac:dyDescent="0.25">
      <c r="A77" s="11" t="s">
        <v>59</v>
      </c>
      <c r="B77" s="20">
        <v>1.0626666667</v>
      </c>
      <c r="C77" s="9">
        <v>1.1053324133</v>
      </c>
      <c r="D77" s="9">
        <f t="shared" si="1"/>
        <v>3.2388555775336796</v>
      </c>
    </row>
    <row r="78" spans="1:4" x14ac:dyDescent="0.25">
      <c r="A78" s="11" t="s">
        <v>60</v>
      </c>
      <c r="B78" s="20">
        <v>1.0723333333</v>
      </c>
      <c r="C78" s="9">
        <v>1.1961445622</v>
      </c>
      <c r="D78" s="9">
        <f t="shared" si="1"/>
        <v>3.4733584076142781</v>
      </c>
    </row>
    <row r="79" spans="1:4" x14ac:dyDescent="0.25">
      <c r="A79" s="11" t="s">
        <v>61</v>
      </c>
      <c r="B79" s="20">
        <v>1.079</v>
      </c>
      <c r="C79" s="9">
        <v>1.1947198341</v>
      </c>
      <c r="D79" s="9">
        <f t="shared" si="1"/>
        <v>3.4477864961395808</v>
      </c>
    </row>
    <row r="80" spans="1:4" x14ac:dyDescent="0.25">
      <c r="A80" s="11" t="s">
        <v>62</v>
      </c>
      <c r="B80" s="20">
        <v>1.0900000000000001</v>
      </c>
      <c r="C80" s="9">
        <v>1.1651829764999999</v>
      </c>
      <c r="D80" s="9">
        <f t="shared" si="1"/>
        <v>3.3286134851494071</v>
      </c>
    </row>
    <row r="81" spans="1:4" x14ac:dyDescent="0.25">
      <c r="A81" s="11" t="s">
        <v>63</v>
      </c>
      <c r="B81" s="20">
        <v>1.0956666666999999</v>
      </c>
      <c r="C81" s="9">
        <v>1.053504145</v>
      </c>
      <c r="D81" s="9">
        <f t="shared" si="1"/>
        <v>2.9940119860819165</v>
      </c>
    </row>
    <row r="82" spans="1:4" x14ac:dyDescent="0.25">
      <c r="A82" s="11" t="s">
        <v>64</v>
      </c>
      <c r="B82" s="20">
        <v>1.0903333333</v>
      </c>
      <c r="C82" s="9">
        <v>0.89144064021000002</v>
      </c>
      <c r="D82" s="9">
        <f t="shared" si="1"/>
        <v>2.5458269251915069</v>
      </c>
    </row>
    <row r="83" spans="1:4" x14ac:dyDescent="0.25">
      <c r="A83" s="11" t="s">
        <v>65</v>
      </c>
      <c r="B83" s="20">
        <v>1.097</v>
      </c>
      <c r="C83" s="9">
        <v>0.82853970535999999</v>
      </c>
      <c r="D83" s="9">
        <f t="shared" si="1"/>
        <v>2.3518110865810038</v>
      </c>
    </row>
    <row r="84" spans="1:4" x14ac:dyDescent="0.25">
      <c r="A84" s="11" t="s">
        <v>66</v>
      </c>
      <c r="B84" s="20">
        <v>1.1046666667</v>
      </c>
      <c r="C84" s="9">
        <v>0.78263189772999997</v>
      </c>
      <c r="D84" s="9">
        <f t="shared" si="1"/>
        <v>2.2060839268193631</v>
      </c>
    </row>
    <row r="85" spans="1:4" x14ac:dyDescent="0.25">
      <c r="A85" s="11" t="s">
        <v>67</v>
      </c>
      <c r="B85" s="20">
        <v>1.1180000000000001</v>
      </c>
      <c r="C85" s="9">
        <v>0.85109575548000005</v>
      </c>
      <c r="D85" s="9">
        <f t="shared" si="1"/>
        <v>2.3704584998755109</v>
      </c>
    </row>
    <row r="86" spans="1:4" x14ac:dyDescent="0.25">
      <c r="A86" s="11" t="s">
        <v>68</v>
      </c>
      <c r="B86" s="20">
        <v>1.1306666667</v>
      </c>
      <c r="C86" s="9">
        <v>0.91375780877000001</v>
      </c>
      <c r="D86" s="9">
        <f t="shared" si="1"/>
        <v>2.5164728421096045</v>
      </c>
    </row>
    <row r="87" spans="1:4" x14ac:dyDescent="0.25">
      <c r="A87" s="11" t="s">
        <v>69</v>
      </c>
      <c r="B87" s="20">
        <v>1.1426666667000001</v>
      </c>
      <c r="C87" s="9">
        <v>0.94953738866000004</v>
      </c>
      <c r="D87" s="9">
        <f t="shared" si="1"/>
        <v>2.5875469988937412</v>
      </c>
    </row>
    <row r="88" spans="1:4" x14ac:dyDescent="0.25">
      <c r="A88" s="11" t="s">
        <v>70</v>
      </c>
      <c r="B88" s="20">
        <v>1.1533333333</v>
      </c>
      <c r="C88" s="9">
        <v>0.92895915818999997</v>
      </c>
      <c r="D88" s="9">
        <f t="shared" si="1"/>
        <v>2.5080576324150163</v>
      </c>
    </row>
    <row r="89" spans="1:4" x14ac:dyDescent="0.25">
      <c r="A89" s="11" t="s">
        <v>71</v>
      </c>
      <c r="B89" s="20">
        <v>1.1623333333000001</v>
      </c>
      <c r="C89" s="9">
        <v>0.87432974177</v>
      </c>
      <c r="D89" s="9">
        <f t="shared" si="1"/>
        <v>2.342288006199202</v>
      </c>
    </row>
    <row r="90" spans="1:4" x14ac:dyDescent="0.25">
      <c r="A90" s="11" t="s">
        <v>72</v>
      </c>
      <c r="B90" s="20">
        <v>1.1756666667</v>
      </c>
      <c r="C90" s="9">
        <v>0.91617792561</v>
      </c>
      <c r="D90" s="9">
        <f t="shared" si="1"/>
        <v>2.4265617865796894</v>
      </c>
    </row>
    <row r="91" spans="1:4" x14ac:dyDescent="0.25">
      <c r="A91" s="11" t="s">
        <v>73</v>
      </c>
      <c r="B91" s="20">
        <v>1.19</v>
      </c>
      <c r="C91" s="9">
        <v>0.94047434060000001</v>
      </c>
      <c r="D91" s="9">
        <f t="shared" si="1"/>
        <v>2.4609099654088586</v>
      </c>
    </row>
    <row r="92" spans="1:4" x14ac:dyDescent="0.25">
      <c r="A92" s="11" t="s">
        <v>74</v>
      </c>
      <c r="B92" s="20">
        <v>1.2030000000000001</v>
      </c>
      <c r="C92" s="9">
        <v>0.90316806490000001</v>
      </c>
      <c r="D92" s="9">
        <f t="shared" si="1"/>
        <v>2.3377533121662148</v>
      </c>
    </row>
    <row r="93" spans="1:4" x14ac:dyDescent="0.25">
      <c r="A93" s="11" t="s">
        <v>75</v>
      </c>
      <c r="B93" s="20">
        <v>1.2166666666999999</v>
      </c>
      <c r="C93" s="9">
        <v>0.88651852856000002</v>
      </c>
      <c r="D93" s="9">
        <f t="shared" si="1"/>
        <v>2.2688821716341319</v>
      </c>
    </row>
    <row r="94" spans="1:4" x14ac:dyDescent="0.25">
      <c r="A94" s="11" t="s">
        <v>76</v>
      </c>
      <c r="B94" s="20">
        <v>1.2363333332999999</v>
      </c>
      <c r="C94" s="9">
        <v>1.0699977025</v>
      </c>
      <c r="D94" s="9">
        <f t="shared" si="1"/>
        <v>2.6949021564181344</v>
      </c>
    </row>
    <row r="95" spans="1:4" x14ac:dyDescent="0.25">
      <c r="A95" s="11" t="s">
        <v>77</v>
      </c>
      <c r="B95" s="20">
        <v>1.246</v>
      </c>
      <c r="C95" s="9">
        <v>1.0244178937999999</v>
      </c>
      <c r="D95" s="9">
        <f t="shared" si="1"/>
        <v>2.560087734156193</v>
      </c>
    </row>
    <row r="96" spans="1:4" x14ac:dyDescent="0.25">
      <c r="A96" s="11" t="s">
        <v>78</v>
      </c>
      <c r="B96" s="20">
        <v>1.2586666666999999</v>
      </c>
      <c r="C96" s="9">
        <v>0.9600175541</v>
      </c>
      <c r="D96" s="9">
        <f t="shared" si="1"/>
        <v>2.3750030883284121</v>
      </c>
    </row>
    <row r="97" spans="1:4" x14ac:dyDescent="0.25">
      <c r="A97" s="11" t="s">
        <v>79</v>
      </c>
      <c r="B97" s="20">
        <v>1.2803333333</v>
      </c>
      <c r="C97" s="9">
        <v>0.99207094128999995</v>
      </c>
      <c r="D97" s="9">
        <f t="shared" si="1"/>
        <v>2.4127671530511172</v>
      </c>
    </row>
    <row r="98" spans="1:4" x14ac:dyDescent="0.25">
      <c r="A98" s="11" t="s">
        <v>80</v>
      </c>
      <c r="B98" s="20">
        <v>1.2929999999999999</v>
      </c>
      <c r="C98" s="9">
        <v>1.0344357207999999</v>
      </c>
      <c r="D98" s="9">
        <f t="shared" si="1"/>
        <v>2.4911548237532783</v>
      </c>
    </row>
    <row r="99" spans="1:4" x14ac:dyDescent="0.25">
      <c r="A99" s="11" t="s">
        <v>81</v>
      </c>
      <c r="B99" s="20">
        <v>1.3153333332999999</v>
      </c>
      <c r="C99" s="9">
        <v>1.1507226679</v>
      </c>
      <c r="D99" s="9">
        <f t="shared" si="1"/>
        <v>2.7241472397976709</v>
      </c>
    </row>
    <row r="100" spans="1:4" x14ac:dyDescent="0.25">
      <c r="A100" s="11" t="s">
        <v>82</v>
      </c>
      <c r="B100" s="20">
        <v>1.3376666666999999</v>
      </c>
      <c r="C100" s="9">
        <v>1.3292614466999999</v>
      </c>
      <c r="D100" s="9">
        <f t="shared" si="1"/>
        <v>3.0942702312808867</v>
      </c>
    </row>
    <row r="101" spans="1:4" x14ac:dyDescent="0.25">
      <c r="A101" s="11" t="s">
        <v>83</v>
      </c>
      <c r="B101" s="20">
        <v>1.3476666666999999</v>
      </c>
      <c r="C101" s="9">
        <v>1.1037909839</v>
      </c>
      <c r="D101" s="9">
        <f t="shared" si="1"/>
        <v>2.550351794750108</v>
      </c>
    </row>
    <row r="102" spans="1:4" x14ac:dyDescent="0.25">
      <c r="A102" s="11" t="s">
        <v>84</v>
      </c>
      <c r="B102" s="20">
        <v>1.3556666666999999</v>
      </c>
      <c r="C102" s="9">
        <v>1.1107142346000001</v>
      </c>
      <c r="D102" s="9">
        <f t="shared" si="1"/>
        <v>2.5512038131238399</v>
      </c>
    </row>
    <row r="103" spans="1:4" x14ac:dyDescent="0.25">
      <c r="A103" s="11" t="s">
        <v>85</v>
      </c>
      <c r="B103" s="20">
        <v>1.3660000000000001</v>
      </c>
      <c r="C103" s="9">
        <v>1.1064183864999999</v>
      </c>
      <c r="D103" s="9">
        <f t="shared" si="1"/>
        <v>2.5221123008386628</v>
      </c>
    </row>
    <row r="104" spans="1:4" x14ac:dyDescent="0.25">
      <c r="A104" s="11" t="s">
        <v>86</v>
      </c>
      <c r="B104" s="20">
        <v>1.3773333333</v>
      </c>
      <c r="C104" s="9">
        <v>1.0875001046999999</v>
      </c>
      <c r="D104" s="9">
        <f t="shared" si="1"/>
        <v>2.4585892856490186</v>
      </c>
    </row>
    <row r="105" spans="1:4" x14ac:dyDescent="0.25">
      <c r="A105" s="11" t="s">
        <v>87</v>
      </c>
      <c r="B105" s="20">
        <v>1.3866666667000001</v>
      </c>
      <c r="C105" s="9">
        <v>1.0136519047999999</v>
      </c>
      <c r="D105" s="9">
        <f t="shared" ref="D105:D136" si="2">C105*$B$241/B105</f>
        <v>2.2762109080953885</v>
      </c>
    </row>
    <row r="106" spans="1:4" x14ac:dyDescent="0.25">
      <c r="A106" s="11" t="s">
        <v>88</v>
      </c>
      <c r="B106" s="20">
        <v>1.3973333333</v>
      </c>
      <c r="C106" s="9">
        <v>1.1017887556999999</v>
      </c>
      <c r="D106" s="9">
        <f t="shared" si="2"/>
        <v>2.4552405715474999</v>
      </c>
    </row>
    <row r="107" spans="1:4" x14ac:dyDescent="0.25">
      <c r="A107" s="11" t="s">
        <v>89</v>
      </c>
      <c r="B107" s="20">
        <v>1.4079999999999999</v>
      </c>
      <c r="C107" s="9">
        <v>1.1267783497999999</v>
      </c>
      <c r="D107" s="9">
        <f t="shared" si="2"/>
        <v>2.4919055324061312</v>
      </c>
    </row>
    <row r="108" spans="1:4" x14ac:dyDescent="0.25">
      <c r="A108" s="11" t="s">
        <v>90</v>
      </c>
      <c r="B108" s="20">
        <v>1.4203333332999999</v>
      </c>
      <c r="C108" s="9">
        <v>1.1006154752999999</v>
      </c>
      <c r="D108" s="9">
        <f t="shared" si="2"/>
        <v>2.4129097084440376</v>
      </c>
    </row>
    <row r="109" spans="1:4" x14ac:dyDescent="0.25">
      <c r="A109" s="11" t="s">
        <v>91</v>
      </c>
      <c r="B109" s="20">
        <v>1.4306666667000001</v>
      </c>
      <c r="C109" s="9">
        <v>1.0559438071</v>
      </c>
      <c r="D109" s="9">
        <f t="shared" si="2"/>
        <v>2.2982543153180988</v>
      </c>
    </row>
    <row r="110" spans="1:4" x14ac:dyDescent="0.25">
      <c r="A110" s="11" t="s">
        <v>92</v>
      </c>
      <c r="B110" s="20">
        <v>1.4410000000000001</v>
      </c>
      <c r="C110" s="9">
        <v>1.0920949548000001</v>
      </c>
      <c r="D110" s="9">
        <f t="shared" si="2"/>
        <v>2.3598921482821744</v>
      </c>
    </row>
    <row r="111" spans="1:4" x14ac:dyDescent="0.25">
      <c r="A111" s="11" t="s">
        <v>93</v>
      </c>
      <c r="B111" s="20">
        <v>1.4476666667</v>
      </c>
      <c r="C111" s="9">
        <v>1.0631922077</v>
      </c>
      <c r="D111" s="9">
        <f t="shared" si="2"/>
        <v>2.2868566690164691</v>
      </c>
    </row>
    <row r="112" spans="1:4" x14ac:dyDescent="0.25">
      <c r="A112" s="11" t="s">
        <v>94</v>
      </c>
      <c r="B112" s="20">
        <v>1.4596666667</v>
      </c>
      <c r="C112" s="9">
        <v>1.0568018811</v>
      </c>
      <c r="D112" s="9">
        <f t="shared" si="2"/>
        <v>2.2544241211430132</v>
      </c>
    </row>
    <row r="113" spans="1:4" x14ac:dyDescent="0.25">
      <c r="A113" s="11" t="s">
        <v>95</v>
      </c>
      <c r="B113" s="20">
        <v>1.4670000000000001</v>
      </c>
      <c r="C113" s="9">
        <v>1.0050264893</v>
      </c>
      <c r="D113" s="9">
        <f t="shared" si="2"/>
        <v>2.1332567575568882</v>
      </c>
    </row>
    <row r="114" spans="1:4" x14ac:dyDescent="0.25">
      <c r="A114" s="11" t="s">
        <v>96</v>
      </c>
      <c r="B114" s="20">
        <v>1.4753333333</v>
      </c>
      <c r="C114" s="9">
        <v>1.0512505940000001</v>
      </c>
      <c r="D114" s="9">
        <f t="shared" si="2"/>
        <v>2.218767698616726</v>
      </c>
    </row>
    <row r="115" spans="1:4" x14ac:dyDescent="0.25">
      <c r="A115" s="11" t="s">
        <v>97</v>
      </c>
      <c r="B115" s="20">
        <v>1.4890000000000001</v>
      </c>
      <c r="C115" s="9">
        <v>1.1346452482</v>
      </c>
      <c r="D115" s="9">
        <f t="shared" si="2"/>
        <v>2.3728000141531869</v>
      </c>
    </row>
    <row r="116" spans="1:4" x14ac:dyDescent="0.25">
      <c r="A116" s="11" t="s">
        <v>98</v>
      </c>
      <c r="B116" s="20">
        <v>1.4976666667</v>
      </c>
      <c r="C116" s="9">
        <v>1.1062189558</v>
      </c>
      <c r="D116" s="9">
        <f t="shared" si="2"/>
        <v>2.2999673325455929</v>
      </c>
    </row>
    <row r="117" spans="1:4" x14ac:dyDescent="0.25">
      <c r="A117" s="11" t="s">
        <v>99</v>
      </c>
      <c r="B117" s="20">
        <v>1.5086666666999999</v>
      </c>
      <c r="C117" s="9">
        <v>1.0753894968</v>
      </c>
      <c r="D117" s="9">
        <f t="shared" si="2"/>
        <v>2.2195668553361063</v>
      </c>
    </row>
    <row r="118" spans="1:4" x14ac:dyDescent="0.25">
      <c r="A118" s="11" t="s">
        <v>100</v>
      </c>
      <c r="B118" s="20">
        <v>1.5209999999999999</v>
      </c>
      <c r="C118" s="9">
        <v>1.1614989737000001</v>
      </c>
      <c r="D118" s="9">
        <f t="shared" si="2"/>
        <v>2.3778549101052691</v>
      </c>
    </row>
    <row r="119" spans="1:4" x14ac:dyDescent="0.25">
      <c r="A119" s="11" t="s">
        <v>101</v>
      </c>
      <c r="B119" s="20">
        <v>1.5286666667</v>
      </c>
      <c r="C119" s="9">
        <v>1.1294671835000001</v>
      </c>
      <c r="D119" s="9">
        <f t="shared" si="2"/>
        <v>2.3006817989909836</v>
      </c>
    </row>
    <row r="120" spans="1:4" x14ac:dyDescent="0.25">
      <c r="A120" s="11" t="s">
        <v>102</v>
      </c>
      <c r="B120" s="20">
        <v>1.5369999999999999</v>
      </c>
      <c r="C120" s="9">
        <v>1.0736527393999999</v>
      </c>
      <c r="D120" s="9">
        <f t="shared" si="2"/>
        <v>2.1751324342500578</v>
      </c>
    </row>
    <row r="121" spans="1:4" x14ac:dyDescent="0.25">
      <c r="A121" s="11" t="s">
        <v>103</v>
      </c>
      <c r="B121" s="20">
        <v>1.5506666667</v>
      </c>
      <c r="C121" s="9">
        <v>1.1064068654000001</v>
      </c>
      <c r="D121" s="9">
        <f t="shared" si="2"/>
        <v>2.2217344333978613</v>
      </c>
    </row>
    <row r="122" spans="1:4" x14ac:dyDescent="0.25">
      <c r="A122" s="11" t="s">
        <v>104</v>
      </c>
      <c r="B122" s="20">
        <v>1.5640000000000001</v>
      </c>
      <c r="C122" s="9">
        <v>1.2556473664000001</v>
      </c>
      <c r="D122" s="9">
        <f t="shared" si="2"/>
        <v>2.4999232562669502</v>
      </c>
    </row>
    <row r="123" spans="1:4" x14ac:dyDescent="0.25">
      <c r="A123" s="11" t="s">
        <v>105</v>
      </c>
      <c r="B123" s="20">
        <v>1.573</v>
      </c>
      <c r="C123" s="9">
        <v>1.2122264388999999</v>
      </c>
      <c r="D123" s="9">
        <f t="shared" si="2"/>
        <v>2.3996658141122826</v>
      </c>
    </row>
    <row r="124" spans="1:4" x14ac:dyDescent="0.25">
      <c r="A124" s="11" t="s">
        <v>106</v>
      </c>
      <c r="B124" s="20">
        <v>1.5866666667</v>
      </c>
      <c r="C124" s="9">
        <v>1.2235170601000001</v>
      </c>
      <c r="D124" s="9">
        <f t="shared" si="2"/>
        <v>2.401154286726999</v>
      </c>
    </row>
    <row r="125" spans="1:4" x14ac:dyDescent="0.25">
      <c r="A125" s="11" t="s">
        <v>107</v>
      </c>
      <c r="B125" s="20">
        <v>1.5963333333</v>
      </c>
      <c r="C125" s="9">
        <v>1.2232218449000001</v>
      </c>
      <c r="D125" s="9">
        <f t="shared" si="2"/>
        <v>2.3860381395169581</v>
      </c>
    </row>
    <row r="126" spans="1:4" x14ac:dyDescent="0.25">
      <c r="A126" s="11" t="s">
        <v>108</v>
      </c>
      <c r="B126" s="20">
        <v>1.6</v>
      </c>
      <c r="C126" s="9">
        <v>1.1989560212999999</v>
      </c>
      <c r="D126" s="9">
        <f t="shared" si="2"/>
        <v>2.3333452634629412</v>
      </c>
    </row>
    <row r="127" spans="1:4" x14ac:dyDescent="0.25">
      <c r="A127" s="11" t="s">
        <v>109</v>
      </c>
      <c r="B127" s="20">
        <v>1.6080000000000001</v>
      </c>
      <c r="C127" s="9">
        <v>1.2089205192000001</v>
      </c>
      <c r="D127" s="9">
        <f t="shared" si="2"/>
        <v>2.3410324837211762</v>
      </c>
    </row>
    <row r="128" spans="1:4" x14ac:dyDescent="0.25">
      <c r="A128" s="11" t="s">
        <v>110</v>
      </c>
      <c r="B128" s="20">
        <v>1.6166666667</v>
      </c>
      <c r="C128" s="9">
        <v>1.1663303518999999</v>
      </c>
      <c r="D128" s="9">
        <f t="shared" si="2"/>
        <v>2.2464503737509318</v>
      </c>
    </row>
    <row r="129" spans="1:4" x14ac:dyDescent="0.25">
      <c r="A129" s="11" t="s">
        <v>111</v>
      </c>
      <c r="B129" s="20">
        <v>1.62</v>
      </c>
      <c r="C129" s="9">
        <v>1.0501528408</v>
      </c>
      <c r="D129" s="9">
        <f t="shared" si="2"/>
        <v>2.0185208155464869</v>
      </c>
    </row>
    <row r="130" spans="1:4" x14ac:dyDescent="0.25">
      <c r="A130" s="11" t="s">
        <v>112</v>
      </c>
      <c r="B130" s="20">
        <v>1.6253333333</v>
      </c>
      <c r="C130" s="9">
        <v>1.0529146997000001</v>
      </c>
      <c r="D130" s="9">
        <f t="shared" si="2"/>
        <v>2.017188492774173</v>
      </c>
    </row>
    <row r="131" spans="1:4" x14ac:dyDescent="0.25">
      <c r="A131" s="11" t="s">
        <v>113</v>
      </c>
      <c r="B131" s="20">
        <v>1.6336666666999999</v>
      </c>
      <c r="C131" s="9">
        <v>1.0307138166000001</v>
      </c>
      <c r="D131" s="9">
        <f t="shared" si="2"/>
        <v>1.9645830163809377</v>
      </c>
    </row>
    <row r="132" spans="1:4" x14ac:dyDescent="0.25">
      <c r="A132" s="11" t="s">
        <v>114</v>
      </c>
      <c r="B132" s="20">
        <v>1.6413333333</v>
      </c>
      <c r="C132" s="9">
        <v>0.98608821795000001</v>
      </c>
      <c r="D132" s="9">
        <f t="shared" si="2"/>
        <v>1.8707455273908902</v>
      </c>
    </row>
    <row r="133" spans="1:4" x14ac:dyDescent="0.25">
      <c r="A133" s="11" t="s">
        <v>115</v>
      </c>
      <c r="B133" s="20">
        <v>1.6473333333</v>
      </c>
      <c r="C133" s="9">
        <v>0.94832620162000003</v>
      </c>
      <c r="D133" s="9">
        <f t="shared" si="2"/>
        <v>1.7925529743468431</v>
      </c>
    </row>
    <row r="134" spans="1:4" x14ac:dyDescent="0.25">
      <c r="A134" s="11" t="s">
        <v>116</v>
      </c>
      <c r="B134" s="20">
        <v>1.6596666667</v>
      </c>
      <c r="C134" s="9">
        <v>1.1251623151000001</v>
      </c>
      <c r="D134" s="9">
        <f t="shared" si="2"/>
        <v>2.1110087904386563</v>
      </c>
    </row>
    <row r="135" spans="1:4" x14ac:dyDescent="0.25">
      <c r="A135" s="11" t="s">
        <v>117</v>
      </c>
      <c r="B135" s="20">
        <v>1.6719999999999999</v>
      </c>
      <c r="C135" s="9">
        <v>1.2095693675000001</v>
      </c>
      <c r="D135" s="9">
        <f t="shared" si="2"/>
        <v>2.2526319623317765</v>
      </c>
    </row>
    <row r="136" spans="1:4" x14ac:dyDescent="0.25">
      <c r="A136" s="11" t="s">
        <v>118</v>
      </c>
      <c r="B136" s="20">
        <v>1.6843333332999999</v>
      </c>
      <c r="C136" s="9">
        <v>1.2563606655999999</v>
      </c>
      <c r="D136" s="9">
        <f t="shared" si="2"/>
        <v>2.3226406508648307</v>
      </c>
    </row>
    <row r="137" spans="1:4" x14ac:dyDescent="0.25">
      <c r="A137" s="11" t="s">
        <v>119</v>
      </c>
      <c r="B137" s="20">
        <v>1.7010000000000001</v>
      </c>
      <c r="C137" s="9">
        <v>1.397304195</v>
      </c>
      <c r="D137" s="9">
        <f t="shared" ref="D137:D168" si="3">C137*$B$241/B137</f>
        <v>2.557893066044691</v>
      </c>
    </row>
    <row r="138" spans="1:4" x14ac:dyDescent="0.25">
      <c r="A138" s="11" t="s">
        <v>120</v>
      </c>
      <c r="B138" s="20">
        <v>1.7143333332999999</v>
      </c>
      <c r="C138" s="9">
        <v>1.5291604408999999</v>
      </c>
      <c r="D138" s="9">
        <f t="shared" si="3"/>
        <v>2.777496498586161</v>
      </c>
    </row>
    <row r="139" spans="1:4" x14ac:dyDescent="0.25">
      <c r="A139" s="11" t="s">
        <v>121</v>
      </c>
      <c r="B139" s="20">
        <v>1.73</v>
      </c>
      <c r="C139" s="9">
        <v>1.5208591724</v>
      </c>
      <c r="D139" s="9">
        <f t="shared" si="3"/>
        <v>2.7374023363868938</v>
      </c>
    </row>
    <row r="140" spans="1:4" x14ac:dyDescent="0.25">
      <c r="A140" s="11" t="s">
        <v>122</v>
      </c>
      <c r="B140" s="20">
        <v>1.7423333333</v>
      </c>
      <c r="C140" s="9">
        <v>1.4966101829</v>
      </c>
      <c r="D140" s="9">
        <f t="shared" si="3"/>
        <v>2.6746883483277752</v>
      </c>
    </row>
    <row r="141" spans="1:4" x14ac:dyDescent="0.25">
      <c r="A141" s="11" t="s">
        <v>123</v>
      </c>
      <c r="B141" s="20">
        <v>1.7589999999999999</v>
      </c>
      <c r="C141" s="9">
        <v>1.4345354224</v>
      </c>
      <c r="D141" s="9">
        <f t="shared" si="3"/>
        <v>2.5394588070178092</v>
      </c>
    </row>
    <row r="142" spans="1:4" x14ac:dyDescent="0.25">
      <c r="A142" s="11" t="s">
        <v>124</v>
      </c>
      <c r="B142" s="20">
        <v>1.7713333333000001</v>
      </c>
      <c r="C142" s="9">
        <v>1.6244266455</v>
      </c>
      <c r="D142" s="9">
        <f t="shared" si="3"/>
        <v>2.8555879760325502</v>
      </c>
    </row>
    <row r="143" spans="1:4" x14ac:dyDescent="0.25">
      <c r="A143" s="11" t="s">
        <v>125</v>
      </c>
      <c r="B143" s="20">
        <v>1.7763333333</v>
      </c>
      <c r="C143" s="9">
        <v>1.4524706239</v>
      </c>
      <c r="D143" s="9">
        <f t="shared" si="3"/>
        <v>2.5461185875739263</v>
      </c>
    </row>
    <row r="144" spans="1:4" x14ac:dyDescent="0.25">
      <c r="A144" s="11" t="s">
        <v>126</v>
      </c>
      <c r="B144" s="20">
        <v>1.7749999999999999</v>
      </c>
      <c r="C144" s="9">
        <v>1.1911174625000001</v>
      </c>
      <c r="D144" s="9">
        <f t="shared" si="3"/>
        <v>2.0895461605414933</v>
      </c>
    </row>
    <row r="145" spans="1:4" x14ac:dyDescent="0.25">
      <c r="A145" s="11" t="s">
        <v>127</v>
      </c>
      <c r="B145" s="20">
        <v>1.7806666667</v>
      </c>
      <c r="C145" s="9">
        <v>1.1591419517999999</v>
      </c>
      <c r="D145" s="9">
        <f t="shared" si="3"/>
        <v>2.0269812459140053</v>
      </c>
    </row>
    <row r="146" spans="1:4" x14ac:dyDescent="0.25">
      <c r="A146" s="11" t="s">
        <v>128</v>
      </c>
      <c r="B146" s="20">
        <v>1.7946666667</v>
      </c>
      <c r="C146" s="9">
        <v>1.3902539652000001</v>
      </c>
      <c r="D146" s="9">
        <f t="shared" si="3"/>
        <v>2.4121598324120184</v>
      </c>
    </row>
    <row r="147" spans="1:4" x14ac:dyDescent="0.25">
      <c r="A147" s="11" t="s">
        <v>129</v>
      </c>
      <c r="B147" s="20">
        <v>1.8043333333</v>
      </c>
      <c r="C147" s="9">
        <v>1.397380171</v>
      </c>
      <c r="D147" s="9">
        <f t="shared" si="3"/>
        <v>2.411534832196383</v>
      </c>
    </row>
    <row r="148" spans="1:4" x14ac:dyDescent="0.25">
      <c r="A148" s="11" t="s">
        <v>130</v>
      </c>
      <c r="B148" s="20">
        <v>1.8149999999999999</v>
      </c>
      <c r="C148" s="9">
        <v>1.4165666726999999</v>
      </c>
      <c r="D148" s="9">
        <f t="shared" si="3"/>
        <v>2.4302789541892436</v>
      </c>
    </row>
    <row r="149" spans="1:4" x14ac:dyDescent="0.25">
      <c r="A149" s="11" t="s">
        <v>131</v>
      </c>
      <c r="B149" s="20">
        <v>1.8336666666999999</v>
      </c>
      <c r="C149" s="9">
        <v>1.5878977503</v>
      </c>
      <c r="D149" s="9">
        <f t="shared" si="3"/>
        <v>2.6964841914815136</v>
      </c>
    </row>
    <row r="150" spans="1:4" x14ac:dyDescent="0.25">
      <c r="A150" s="11" t="s">
        <v>132</v>
      </c>
      <c r="B150" s="20">
        <v>1.8306666667</v>
      </c>
      <c r="C150" s="9">
        <v>1.5254062409</v>
      </c>
      <c r="D150" s="9">
        <f t="shared" si="3"/>
        <v>2.5946093594970532</v>
      </c>
    </row>
    <row r="151" spans="1:4" x14ac:dyDescent="0.25">
      <c r="A151" s="11" t="s">
        <v>133</v>
      </c>
      <c r="B151" s="20">
        <v>1.8443333333</v>
      </c>
      <c r="C151" s="9">
        <v>1.6024577686000001</v>
      </c>
      <c r="D151" s="9">
        <f t="shared" si="3"/>
        <v>2.705471184765877</v>
      </c>
    </row>
    <row r="152" spans="1:4" x14ac:dyDescent="0.25">
      <c r="A152" s="11" t="s">
        <v>134</v>
      </c>
      <c r="B152" s="20">
        <v>1.8513333332999999</v>
      </c>
      <c r="C152" s="9">
        <v>1.5183418524000001</v>
      </c>
      <c r="D152" s="9">
        <f t="shared" si="3"/>
        <v>2.5537635147974065</v>
      </c>
    </row>
    <row r="153" spans="1:4" x14ac:dyDescent="0.25">
      <c r="A153" s="11" t="s">
        <v>135</v>
      </c>
      <c r="B153" s="20">
        <v>1.867</v>
      </c>
      <c r="C153" s="9">
        <v>1.6528491571999999</v>
      </c>
      <c r="D153" s="9">
        <f t="shared" si="3"/>
        <v>2.7566690992281839</v>
      </c>
    </row>
    <row r="154" spans="1:4" x14ac:dyDescent="0.25">
      <c r="A154" s="11" t="s">
        <v>136</v>
      </c>
      <c r="B154" s="20">
        <v>1.8816666666999999</v>
      </c>
      <c r="C154" s="9">
        <v>1.9180244390000001</v>
      </c>
      <c r="D154" s="9">
        <f t="shared" si="3"/>
        <v>3.1740018849949716</v>
      </c>
    </row>
    <row r="155" spans="1:4" x14ac:dyDescent="0.25">
      <c r="A155" s="11" t="s">
        <v>137</v>
      </c>
      <c r="B155" s="20">
        <v>1.8936666666999999</v>
      </c>
      <c r="C155" s="9">
        <v>1.8867253343999999</v>
      </c>
      <c r="D155" s="9">
        <f t="shared" si="3"/>
        <v>3.1024220744217623</v>
      </c>
    </row>
    <row r="156" spans="1:4" x14ac:dyDescent="0.25">
      <c r="A156" s="11" t="s">
        <v>138</v>
      </c>
      <c r="B156" s="20">
        <v>1.9139999999999999</v>
      </c>
      <c r="C156" s="9">
        <v>1.9390850228000001</v>
      </c>
      <c r="D156" s="9">
        <f t="shared" si="3"/>
        <v>3.1546461604260512</v>
      </c>
    </row>
    <row r="157" spans="1:4" x14ac:dyDescent="0.25">
      <c r="A157" s="11" t="s">
        <v>139</v>
      </c>
      <c r="B157" s="20">
        <v>1.9236666667</v>
      </c>
      <c r="C157" s="9">
        <v>1.9419336623000001</v>
      </c>
      <c r="D157" s="9">
        <f t="shared" si="3"/>
        <v>3.143404755073715</v>
      </c>
    </row>
    <row r="158" spans="1:4" x14ac:dyDescent="0.25">
      <c r="A158" s="11" t="s">
        <v>140</v>
      </c>
      <c r="B158" s="20">
        <v>1.9366666667000001</v>
      </c>
      <c r="C158" s="9">
        <v>2.1857177038</v>
      </c>
      <c r="D158" s="9">
        <f t="shared" si="3"/>
        <v>3.5142684019686579</v>
      </c>
    </row>
    <row r="159" spans="1:4" x14ac:dyDescent="0.25">
      <c r="A159" s="11" t="s">
        <v>141</v>
      </c>
      <c r="B159" s="20">
        <v>1.966</v>
      </c>
      <c r="C159" s="9">
        <v>2.5485714511999999</v>
      </c>
      <c r="D159" s="9">
        <f t="shared" si="3"/>
        <v>4.0365379111489332</v>
      </c>
    </row>
    <row r="160" spans="1:4" x14ac:dyDescent="0.25">
      <c r="A160" s="11" t="s">
        <v>142</v>
      </c>
      <c r="B160" s="20">
        <v>1.9843333332999999</v>
      </c>
      <c r="C160" s="9">
        <v>2.3852873174</v>
      </c>
      <c r="D160" s="9">
        <f t="shared" si="3"/>
        <v>3.7430170599974706</v>
      </c>
    </row>
    <row r="161" spans="1:4" x14ac:dyDescent="0.25">
      <c r="A161" s="11" t="s">
        <v>143</v>
      </c>
      <c r="B161" s="20">
        <v>1.9946666666999999</v>
      </c>
      <c r="C161" s="9">
        <v>2.3426500746999999</v>
      </c>
      <c r="D161" s="9">
        <f t="shared" si="3"/>
        <v>3.6570662455957454</v>
      </c>
    </row>
    <row r="162" spans="1:4" x14ac:dyDescent="0.25">
      <c r="A162" s="11" t="s">
        <v>144</v>
      </c>
      <c r="B162" s="20">
        <v>2.0126666666999999</v>
      </c>
      <c r="C162" s="9">
        <v>2.8459174085000001</v>
      </c>
      <c r="D162" s="9">
        <f t="shared" si="3"/>
        <v>4.4029745343494078</v>
      </c>
    </row>
    <row r="163" spans="1:4" x14ac:dyDescent="0.25">
      <c r="A163" s="11" t="s">
        <v>145</v>
      </c>
      <c r="B163" s="20">
        <v>2.0316666667000001</v>
      </c>
      <c r="C163" s="9">
        <v>2.8354547348999999</v>
      </c>
      <c r="D163" s="9">
        <f t="shared" si="3"/>
        <v>4.3457626069354633</v>
      </c>
    </row>
    <row r="164" spans="1:4" x14ac:dyDescent="0.25">
      <c r="A164" s="11" t="s">
        <v>146</v>
      </c>
      <c r="B164" s="20">
        <v>2.0233333333000001</v>
      </c>
      <c r="C164" s="9">
        <v>2.2627142695</v>
      </c>
      <c r="D164" s="9">
        <f t="shared" si="3"/>
        <v>3.4822345058643536</v>
      </c>
    </row>
    <row r="165" spans="1:4" x14ac:dyDescent="0.25">
      <c r="A165" s="11" t="s">
        <v>147</v>
      </c>
      <c r="B165" s="20">
        <v>2.0431699999999999</v>
      </c>
      <c r="C165" s="9">
        <v>2.3647192149</v>
      </c>
      <c r="D165" s="9">
        <f t="shared" si="3"/>
        <v>3.603884072909918</v>
      </c>
    </row>
    <row r="166" spans="1:4" x14ac:dyDescent="0.25">
      <c r="A166" s="11" t="s">
        <v>148</v>
      </c>
      <c r="B166" s="20">
        <v>2.0663100000000001</v>
      </c>
      <c r="C166" s="9">
        <v>3.0185006506000001</v>
      </c>
      <c r="D166" s="9">
        <f t="shared" si="3"/>
        <v>4.5487443761399318</v>
      </c>
    </row>
    <row r="167" spans="1:4" x14ac:dyDescent="0.25">
      <c r="A167" s="11" t="s">
        <v>149</v>
      </c>
      <c r="B167" s="20">
        <v>2.0793900000000001</v>
      </c>
      <c r="C167" s="9">
        <v>2.8524976587999999</v>
      </c>
      <c r="D167" s="9">
        <f t="shared" si="3"/>
        <v>4.2715459340898798</v>
      </c>
    </row>
    <row r="168" spans="1:4" x14ac:dyDescent="0.25">
      <c r="A168" s="11" t="s">
        <v>150</v>
      </c>
      <c r="B168" s="20">
        <v>2.1048966667000002</v>
      </c>
      <c r="C168" s="9">
        <v>2.9659070760000001</v>
      </c>
      <c r="D168" s="9">
        <f t="shared" si="3"/>
        <v>4.3875542072962963</v>
      </c>
    </row>
    <row r="169" spans="1:4" x14ac:dyDescent="0.25">
      <c r="A169" s="11" t="s">
        <v>151</v>
      </c>
      <c r="B169" s="20">
        <v>2.1276966666999999</v>
      </c>
      <c r="C169" s="9">
        <v>3.1076362711000001</v>
      </c>
      <c r="D169" s="9">
        <f t="shared" ref="D169:D200" si="4">C169*$B$241/B169</f>
        <v>4.5479554709578007</v>
      </c>
    </row>
    <row r="170" spans="1:4" x14ac:dyDescent="0.25">
      <c r="A170" s="11" t="s">
        <v>152</v>
      </c>
      <c r="B170" s="20">
        <v>2.1553766667000001</v>
      </c>
      <c r="C170" s="9">
        <v>3.7593931506999998</v>
      </c>
      <c r="D170" s="9">
        <f t="shared" si="4"/>
        <v>5.4311313245892272</v>
      </c>
    </row>
    <row r="171" spans="1:4" x14ac:dyDescent="0.25">
      <c r="A171" s="11" t="s">
        <v>153</v>
      </c>
      <c r="B171" s="20">
        <v>2.1886100000000002</v>
      </c>
      <c r="C171" s="9">
        <v>3.8526405985999999</v>
      </c>
      <c r="D171" s="9">
        <f t="shared" si="4"/>
        <v>5.4813287844715273</v>
      </c>
    </row>
    <row r="172" spans="1:4" x14ac:dyDescent="0.25">
      <c r="A172" s="11" t="s">
        <v>154</v>
      </c>
      <c r="B172" s="20">
        <v>2.1384866667</v>
      </c>
      <c r="C172" s="9">
        <v>2.2995724351</v>
      </c>
      <c r="D172" s="9">
        <f t="shared" si="4"/>
        <v>3.3483918999933429</v>
      </c>
    </row>
    <row r="173" spans="1:4" x14ac:dyDescent="0.25">
      <c r="A173" s="11" t="s">
        <v>155</v>
      </c>
      <c r="B173" s="20">
        <v>2.1237766667</v>
      </c>
      <c r="C173" s="9">
        <v>1.8897934594000001</v>
      </c>
      <c r="D173" s="9">
        <f t="shared" si="4"/>
        <v>2.7707748176684772</v>
      </c>
    </row>
    <row r="174" spans="1:4" x14ac:dyDescent="0.25">
      <c r="A174" s="11" t="s">
        <v>156</v>
      </c>
      <c r="B174" s="20">
        <v>2.1350699999999998</v>
      </c>
      <c r="C174" s="9">
        <v>2.3161151992</v>
      </c>
      <c r="D174" s="9">
        <f t="shared" si="4"/>
        <v>3.3778765508466382</v>
      </c>
    </row>
    <row r="175" spans="1:4" x14ac:dyDescent="0.25">
      <c r="A175" s="11" t="s">
        <v>157</v>
      </c>
      <c r="B175" s="20">
        <v>2.1534399999999998</v>
      </c>
      <c r="C175" s="9">
        <v>2.5659703135999998</v>
      </c>
      <c r="D175" s="9">
        <f t="shared" si="4"/>
        <v>3.7103475079031552</v>
      </c>
    </row>
    <row r="176" spans="1:4" x14ac:dyDescent="0.25">
      <c r="A176" s="11" t="s">
        <v>158</v>
      </c>
      <c r="B176" s="20">
        <v>2.1703000000000001</v>
      </c>
      <c r="C176" s="9">
        <v>2.6026247264000002</v>
      </c>
      <c r="D176" s="9">
        <f t="shared" si="4"/>
        <v>3.7341135177415428</v>
      </c>
    </row>
    <row r="177" spans="1:4" x14ac:dyDescent="0.25">
      <c r="A177" s="11" t="s">
        <v>159</v>
      </c>
      <c r="B177" s="20">
        <v>2.17374</v>
      </c>
      <c r="C177" s="9">
        <v>2.7129046636999998</v>
      </c>
      <c r="D177" s="9">
        <f t="shared" si="4"/>
        <v>3.8861778346982403</v>
      </c>
    </row>
    <row r="178" spans="1:4" x14ac:dyDescent="0.25">
      <c r="A178" s="11" t="s">
        <v>160</v>
      </c>
      <c r="B178" s="20">
        <v>2.1729733332999999</v>
      </c>
      <c r="C178" s="9">
        <v>2.8051776682999998</v>
      </c>
      <c r="D178" s="9">
        <f t="shared" si="4"/>
        <v>4.0197746912445274</v>
      </c>
    </row>
    <row r="179" spans="1:4" x14ac:dyDescent="0.25">
      <c r="A179" s="11" t="s">
        <v>161</v>
      </c>
      <c r="B179" s="20">
        <v>2.1793433332999999</v>
      </c>
      <c r="C179" s="9">
        <v>2.7214542931999999</v>
      </c>
      <c r="D179" s="9">
        <f t="shared" si="4"/>
        <v>3.8884017130467412</v>
      </c>
    </row>
    <row r="180" spans="1:4" x14ac:dyDescent="0.25">
      <c r="A180" s="11" t="s">
        <v>162</v>
      </c>
      <c r="B180" s="20">
        <v>2.19699</v>
      </c>
      <c r="C180" s="9">
        <v>2.8841960393999999</v>
      </c>
      <c r="D180" s="9">
        <f t="shared" si="4"/>
        <v>4.0878262798379321</v>
      </c>
    </row>
    <row r="181" spans="1:4" x14ac:dyDescent="0.25">
      <c r="A181" s="11" t="s">
        <v>163</v>
      </c>
      <c r="B181" s="20">
        <v>2.2204366667</v>
      </c>
      <c r="C181" s="9">
        <v>3.2955668220000001</v>
      </c>
      <c r="D181" s="9">
        <f t="shared" si="4"/>
        <v>4.6215479885766353</v>
      </c>
    </row>
    <row r="182" spans="1:4" x14ac:dyDescent="0.25">
      <c r="A182" s="11" t="s">
        <v>164</v>
      </c>
      <c r="B182" s="20">
        <v>2.2456833333000001</v>
      </c>
      <c r="C182" s="9">
        <v>3.7953720251999998</v>
      </c>
      <c r="D182" s="9">
        <f t="shared" si="4"/>
        <v>5.2626146661978543</v>
      </c>
    </row>
    <row r="183" spans="1:4" x14ac:dyDescent="0.25">
      <c r="A183" s="11" t="s">
        <v>165</v>
      </c>
      <c r="B183" s="20">
        <v>2.2603266667000002</v>
      </c>
      <c r="C183" s="9">
        <v>3.6340926433999998</v>
      </c>
      <c r="D183" s="9">
        <f t="shared" si="4"/>
        <v>5.0063420774816629</v>
      </c>
    </row>
    <row r="184" spans="1:4" x14ac:dyDescent="0.25">
      <c r="A184" s="11" t="s">
        <v>166</v>
      </c>
      <c r="B184" s="20">
        <v>2.2704733333</v>
      </c>
      <c r="C184" s="9">
        <v>3.3654264476</v>
      </c>
      <c r="D184" s="9">
        <f t="shared" si="4"/>
        <v>4.6155072046839765</v>
      </c>
    </row>
    <row r="185" spans="1:4" x14ac:dyDescent="0.25">
      <c r="A185" s="11" t="s">
        <v>213</v>
      </c>
      <c r="B185" s="20">
        <v>2.2832599999999998</v>
      </c>
      <c r="C185" s="9">
        <v>3.6077270976000002</v>
      </c>
      <c r="D185" s="9">
        <f t="shared" si="4"/>
        <v>4.9201013089540373</v>
      </c>
    </row>
    <row r="186" spans="1:4" x14ac:dyDescent="0.25">
      <c r="A186" s="11" t="s">
        <v>214</v>
      </c>
      <c r="B186" s="20">
        <v>2.2880799999999999</v>
      </c>
      <c r="C186" s="9">
        <v>3.7222213968000002</v>
      </c>
      <c r="D186" s="9">
        <f t="shared" si="4"/>
        <v>5.0655514603187504</v>
      </c>
    </row>
    <row r="187" spans="1:4" x14ac:dyDescent="0.25">
      <c r="A187" s="11" t="s">
        <v>215</v>
      </c>
      <c r="B187" s="20">
        <v>2.2984100000000001</v>
      </c>
      <c r="C187" s="9">
        <v>3.6668312695999998</v>
      </c>
      <c r="D187" s="9">
        <f t="shared" si="4"/>
        <v>4.9677434457760734</v>
      </c>
    </row>
    <row r="188" spans="1:4" x14ac:dyDescent="0.25">
      <c r="A188" s="11" t="s">
        <v>216</v>
      </c>
      <c r="B188" s="20">
        <v>2.3136933332999998</v>
      </c>
      <c r="C188" s="9">
        <v>3.5059407189999998</v>
      </c>
      <c r="D188" s="9">
        <f t="shared" si="4"/>
        <v>4.7183973206671146</v>
      </c>
    </row>
    <row r="189" spans="1:4" x14ac:dyDescent="0.25">
      <c r="A189" s="11" t="s">
        <v>243</v>
      </c>
      <c r="B189" s="20">
        <v>2.3229933332999999</v>
      </c>
      <c r="C189" s="9">
        <v>3.5652553672999998</v>
      </c>
      <c r="D189" s="9">
        <f t="shared" si="4"/>
        <v>4.7790152269275836</v>
      </c>
    </row>
    <row r="190" spans="1:4" x14ac:dyDescent="0.25">
      <c r="A190" s="11" t="s">
        <v>244</v>
      </c>
      <c r="B190" s="20">
        <v>2.3204500000000001</v>
      </c>
      <c r="C190" s="9">
        <v>3.6040271455999999</v>
      </c>
      <c r="D190" s="9">
        <f t="shared" si="4"/>
        <v>4.8362815276978699</v>
      </c>
    </row>
    <row r="191" spans="1:4" x14ac:dyDescent="0.25">
      <c r="A191" s="11" t="s">
        <v>245</v>
      </c>
      <c r="B191" s="20">
        <v>2.3330000000000002</v>
      </c>
      <c r="C191" s="9">
        <v>3.5663142486999999</v>
      </c>
      <c r="D191" s="9">
        <f t="shared" si="4"/>
        <v>4.7599304307393968</v>
      </c>
    </row>
    <row r="192" spans="1:4" x14ac:dyDescent="0.25">
      <c r="A192" s="11" t="s">
        <v>246</v>
      </c>
      <c r="B192" s="20">
        <v>2.3416266666999999</v>
      </c>
      <c r="C192" s="9">
        <v>3.2882789841000002</v>
      </c>
      <c r="D192" s="9">
        <f t="shared" si="4"/>
        <v>4.372670342520407</v>
      </c>
    </row>
    <row r="193" spans="1:4" x14ac:dyDescent="0.25">
      <c r="A193" s="11" t="s">
        <v>247</v>
      </c>
      <c r="B193" s="20">
        <v>2.3562099999999999</v>
      </c>
      <c r="C193" s="9">
        <v>3.4037443452999998</v>
      </c>
      <c r="D193" s="9">
        <f t="shared" si="4"/>
        <v>4.4981990897210231</v>
      </c>
    </row>
    <row r="194" spans="1:4" x14ac:dyDescent="0.25">
      <c r="A194" s="11" t="s">
        <v>248</v>
      </c>
      <c r="B194" s="20">
        <v>2.3687233333000002</v>
      </c>
      <c r="C194" s="9">
        <v>3.6750536235000002</v>
      </c>
      <c r="D194" s="9">
        <f t="shared" si="4"/>
        <v>4.8310894370437723</v>
      </c>
    </row>
    <row r="195" spans="1:4" x14ac:dyDescent="0.25">
      <c r="A195" s="11" t="s">
        <v>249</v>
      </c>
      <c r="B195" s="20">
        <v>2.3747833332999999</v>
      </c>
      <c r="C195" s="9">
        <v>3.5037805502000001</v>
      </c>
      <c r="D195" s="9">
        <f t="shared" si="4"/>
        <v>4.5941867034041177</v>
      </c>
    </row>
    <row r="196" spans="1:4" x14ac:dyDescent="0.25">
      <c r="A196" s="11" t="s">
        <v>250</v>
      </c>
      <c r="B196" s="20">
        <v>2.3688833332999999</v>
      </c>
      <c r="C196" s="9">
        <v>2.8769790241000002</v>
      </c>
      <c r="D196" s="9">
        <f t="shared" si="4"/>
        <v>3.7817146714472383</v>
      </c>
    </row>
    <row r="197" spans="1:4" x14ac:dyDescent="0.25">
      <c r="A197" s="11" t="s">
        <v>251</v>
      </c>
      <c r="B197" s="20">
        <v>2.3535499999999998</v>
      </c>
      <c r="C197" s="9">
        <v>2.2696942552000001</v>
      </c>
      <c r="D197" s="9">
        <f t="shared" si="4"/>
        <v>3.0028916661362399</v>
      </c>
    </row>
    <row r="198" spans="1:4" x14ac:dyDescent="0.25">
      <c r="A198" s="11" t="s">
        <v>252</v>
      </c>
      <c r="B198" s="20">
        <v>2.3696000000000002</v>
      </c>
      <c r="C198" s="9">
        <v>2.6648191183000001</v>
      </c>
      <c r="D198" s="9">
        <f t="shared" si="4"/>
        <v>3.5017765462739696</v>
      </c>
    </row>
    <row r="199" spans="1:4" x14ac:dyDescent="0.25">
      <c r="A199" s="11" t="s">
        <v>253</v>
      </c>
      <c r="B199" s="20">
        <v>2.3785500000000002</v>
      </c>
      <c r="C199" s="9">
        <v>2.6023207819</v>
      </c>
      <c r="D199" s="9">
        <f t="shared" si="4"/>
        <v>3.4067814989083129</v>
      </c>
    </row>
    <row r="200" spans="1:4" x14ac:dyDescent="0.25">
      <c r="A200" s="11" t="s">
        <v>254</v>
      </c>
      <c r="B200" s="20">
        <v>2.3783699999999999</v>
      </c>
      <c r="C200" s="9">
        <v>2.1623371404</v>
      </c>
      <c r="D200" s="9">
        <f t="shared" si="4"/>
        <v>2.8309990589834952</v>
      </c>
    </row>
    <row r="201" spans="1:4" x14ac:dyDescent="0.25">
      <c r="A201" s="11" t="s">
        <v>259</v>
      </c>
      <c r="B201" s="20">
        <v>2.3768933333</v>
      </c>
      <c r="C201" s="9">
        <v>1.8957772669999999</v>
      </c>
      <c r="D201" s="9">
        <f t="shared" ref="D201:D232" si="5">C201*$B$241/B201</f>
        <v>2.4835525512499497</v>
      </c>
    </row>
    <row r="202" spans="1:4" x14ac:dyDescent="0.25">
      <c r="A202" s="11" t="s">
        <v>260</v>
      </c>
      <c r="B202" s="20">
        <v>2.3959033333000002</v>
      </c>
      <c r="C202" s="9">
        <v>2.2509634887000001</v>
      </c>
      <c r="D202" s="9">
        <f t="shared" si="5"/>
        <v>2.9254649168777682</v>
      </c>
    </row>
    <row r="203" spans="1:4" x14ac:dyDescent="0.25">
      <c r="A203" s="11" t="s">
        <v>261</v>
      </c>
      <c r="B203" s="20">
        <v>2.4060733333000002</v>
      </c>
      <c r="C203" s="9">
        <v>2.2114731271000001</v>
      </c>
      <c r="D203" s="9">
        <f t="shared" si="5"/>
        <v>2.8619928332574882</v>
      </c>
    </row>
    <row r="204" spans="1:4" x14ac:dyDescent="0.25">
      <c r="A204" s="11" t="s">
        <v>262</v>
      </c>
      <c r="B204" s="20">
        <v>2.4213466666999999</v>
      </c>
      <c r="C204" s="9">
        <v>2.2288342778999999</v>
      </c>
      <c r="D204" s="9">
        <f t="shared" si="5"/>
        <v>2.8662663252667175</v>
      </c>
    </row>
    <row r="205" spans="1:4" x14ac:dyDescent="0.25">
      <c r="A205" s="11" t="s">
        <v>263</v>
      </c>
      <c r="B205" s="20">
        <v>2.4383866667</v>
      </c>
      <c r="C205" s="9">
        <v>2.3262824967000002</v>
      </c>
      <c r="D205" s="9">
        <f t="shared" si="5"/>
        <v>2.9706782288953293</v>
      </c>
    </row>
    <row r="206" spans="1:4" x14ac:dyDescent="0.25">
      <c r="A206" s="11" t="s">
        <v>264</v>
      </c>
      <c r="B206" s="20">
        <v>2.4411999999999998</v>
      </c>
      <c r="C206" s="9">
        <v>2.3845401180999999</v>
      </c>
      <c r="D206" s="9">
        <f t="shared" si="5"/>
        <v>3.0415643385154971</v>
      </c>
    </row>
    <row r="207" spans="1:4" x14ac:dyDescent="0.25">
      <c r="A207" s="11" t="s">
        <v>265</v>
      </c>
      <c r="B207" s="20">
        <v>2.4528699999999999</v>
      </c>
      <c r="C207" s="9">
        <v>2.4377039076</v>
      </c>
      <c r="D207" s="9">
        <f t="shared" si="5"/>
        <v>3.0945831555792007</v>
      </c>
    </row>
    <row r="208" spans="1:4" x14ac:dyDescent="0.25">
      <c r="A208" s="11" t="s">
        <v>266</v>
      </c>
      <c r="B208" s="20">
        <v>2.4723833332999998</v>
      </c>
      <c r="C208" s="9">
        <v>2.5142834676999999</v>
      </c>
      <c r="D208" s="9">
        <f t="shared" si="5"/>
        <v>3.1666070024340822</v>
      </c>
    </row>
    <row r="209" spans="1:4" x14ac:dyDescent="0.25">
      <c r="A209" s="11" t="s">
        <v>267</v>
      </c>
      <c r="B209" s="20">
        <v>2.4932166667</v>
      </c>
      <c r="C209" s="9">
        <v>2.5777429482000001</v>
      </c>
      <c r="D209" s="9">
        <f t="shared" si="5"/>
        <v>3.2194028293077817</v>
      </c>
    </row>
    <row r="210" spans="1:4" x14ac:dyDescent="0.25">
      <c r="A210" s="11" t="s">
        <v>268</v>
      </c>
      <c r="B210" s="20">
        <v>2.5067900000000001</v>
      </c>
      <c r="C210" s="9">
        <v>2.85145895</v>
      </c>
      <c r="D210" s="9">
        <f t="shared" si="5"/>
        <v>3.5419702212918511</v>
      </c>
    </row>
    <row r="211" spans="1:4" x14ac:dyDescent="0.25">
      <c r="A211" s="11" t="s">
        <v>269</v>
      </c>
      <c r="B211" s="20">
        <v>2.5168633332999999</v>
      </c>
      <c r="C211" s="9">
        <v>2.8400527775</v>
      </c>
      <c r="D211" s="9">
        <f t="shared" si="5"/>
        <v>3.5136824727325733</v>
      </c>
    </row>
    <row r="212" spans="1:4" x14ac:dyDescent="0.25">
      <c r="A212" s="11" t="s">
        <v>270</v>
      </c>
      <c r="B212" s="20">
        <v>2.52711</v>
      </c>
      <c r="C212" s="9">
        <v>2.6251157503</v>
      </c>
      <c r="D212" s="9">
        <f t="shared" si="5"/>
        <v>3.2345960118281956</v>
      </c>
    </row>
    <row r="213" spans="1:4" x14ac:dyDescent="0.25">
      <c r="A213" s="11" t="s">
        <v>271</v>
      </c>
      <c r="B213" s="20">
        <v>2.5338566667000002</v>
      </c>
      <c r="C213" s="9">
        <v>2.3612041784</v>
      </c>
      <c r="D213" s="9">
        <f t="shared" si="5"/>
        <v>2.9016647510799558</v>
      </c>
    </row>
    <row r="214" spans="1:4" x14ac:dyDescent="0.25">
      <c r="A214" s="11" t="s">
        <v>272</v>
      </c>
      <c r="B214" s="20">
        <v>2.5524733333</v>
      </c>
      <c r="C214" s="9">
        <v>2.7913205421999998</v>
      </c>
      <c r="D214" s="9">
        <f t="shared" si="5"/>
        <v>3.4052126141528292</v>
      </c>
    </row>
    <row r="215" spans="1:4" x14ac:dyDescent="0.25">
      <c r="A215" s="11" t="s">
        <v>273</v>
      </c>
      <c r="B215" s="20">
        <v>2.5608933333000001</v>
      </c>
      <c r="C215" s="9">
        <v>2.6520632483000002</v>
      </c>
      <c r="D215" s="9">
        <f t="shared" si="5"/>
        <v>3.2246911300253176</v>
      </c>
    </row>
    <row r="216" spans="1:4" x14ac:dyDescent="0.25">
      <c r="A216" s="11" t="s">
        <v>274</v>
      </c>
      <c r="B216" s="20">
        <v>2.5788799999999998</v>
      </c>
      <c r="C216" s="9">
        <v>2.5936584280999999</v>
      </c>
      <c r="D216" s="9">
        <f t="shared" si="5"/>
        <v>3.1316800258721584</v>
      </c>
    </row>
    <row r="217" spans="1:4" x14ac:dyDescent="0.25">
      <c r="A217" s="11" t="s">
        <v>275</v>
      </c>
      <c r="B217" s="20">
        <v>2.5876733333000002</v>
      </c>
      <c r="C217" s="9">
        <v>2.4142071159</v>
      </c>
      <c r="D217" s="9">
        <f t="shared" si="5"/>
        <v>2.9050981560175404</v>
      </c>
    </row>
    <row r="218" spans="1:4" x14ac:dyDescent="0.25">
      <c r="A218" s="11" t="s">
        <v>276</v>
      </c>
      <c r="B218" s="20">
        <v>2.5632600000000001</v>
      </c>
      <c r="C218" s="9">
        <v>1.9432896758</v>
      </c>
      <c r="D218" s="9">
        <f t="shared" si="5"/>
        <v>2.3606990125599312</v>
      </c>
    </row>
    <row r="219" spans="1:4" x14ac:dyDescent="0.25">
      <c r="A219" s="11" t="s">
        <v>277</v>
      </c>
      <c r="B219" s="20">
        <v>2.5924166667000001</v>
      </c>
      <c r="C219" s="9">
        <v>2.1827993749000001</v>
      </c>
      <c r="D219" s="9">
        <f t="shared" si="5"/>
        <v>2.6218313443390873</v>
      </c>
    </row>
    <row r="220" spans="1:4" x14ac:dyDescent="0.25">
      <c r="A220" s="11" t="s">
        <v>278</v>
      </c>
      <c r="B220" s="20">
        <v>2.6104966667</v>
      </c>
      <c r="C220" s="9">
        <v>2.1541112574999999</v>
      </c>
      <c r="D220" s="9">
        <f t="shared" si="5"/>
        <v>2.569453264266361</v>
      </c>
    </row>
    <row r="221" spans="1:4" x14ac:dyDescent="0.25">
      <c r="A221" s="11" t="s">
        <v>279</v>
      </c>
      <c r="B221" s="20">
        <v>2.6367033332999998</v>
      </c>
      <c r="C221" s="9">
        <v>2.5591966973</v>
      </c>
      <c r="D221" s="9">
        <f t="shared" si="5"/>
        <v>3.0223039150787741</v>
      </c>
    </row>
    <row r="222" spans="1:4" x14ac:dyDescent="0.25">
      <c r="A222" s="11" t="s">
        <v>280</v>
      </c>
      <c r="B222" s="20">
        <v>2.6862266667000001</v>
      </c>
      <c r="C222" s="9">
        <v>2.9711776238000001</v>
      </c>
      <c r="D222" s="9">
        <f t="shared" si="5"/>
        <v>3.4441471235741186</v>
      </c>
    </row>
    <row r="223" spans="1:4" x14ac:dyDescent="0.25">
      <c r="A223" s="11" t="s">
        <v>281</v>
      </c>
      <c r="B223" s="20">
        <v>2.7288999999999999</v>
      </c>
      <c r="C223" s="9">
        <v>3.1558093532</v>
      </c>
      <c r="D223" s="9">
        <f t="shared" si="5"/>
        <v>3.6009647744992033</v>
      </c>
    </row>
    <row r="224" spans="1:4" x14ac:dyDescent="0.25">
      <c r="A224" s="11" t="s">
        <v>282</v>
      </c>
      <c r="B224" s="20">
        <v>2.7868033333</v>
      </c>
      <c r="C224" s="9">
        <v>3.3300179679999999</v>
      </c>
      <c r="D224" s="9">
        <f t="shared" si="5"/>
        <v>3.7207971246132452</v>
      </c>
    </row>
    <row r="225" spans="1:5" x14ac:dyDescent="0.25">
      <c r="A225" s="11" t="s">
        <v>284</v>
      </c>
      <c r="B225" s="20">
        <v>2.8482599999999998</v>
      </c>
      <c r="C225" s="9">
        <v>3.7065731754</v>
      </c>
      <c r="D225" s="9">
        <f t="shared" si="5"/>
        <v>4.052179572860215</v>
      </c>
    </row>
    <row r="226" spans="1:5" x14ac:dyDescent="0.25">
      <c r="A226" s="11" t="s">
        <v>285</v>
      </c>
      <c r="B226" s="20">
        <v>2.9170633332999998</v>
      </c>
      <c r="C226" s="9">
        <v>4.4969613530999997</v>
      </c>
      <c r="D226" s="9">
        <f t="shared" si="5"/>
        <v>4.8003072103513356</v>
      </c>
    </row>
    <row r="227" spans="1:5" x14ac:dyDescent="0.25">
      <c r="A227" s="11" t="s">
        <v>286</v>
      </c>
      <c r="B227" s="20">
        <v>2.9550900000000002</v>
      </c>
      <c r="C227" s="9">
        <v>4.0805545682000002</v>
      </c>
      <c r="D227" s="9">
        <f t="shared" si="5"/>
        <v>4.2997599783511209</v>
      </c>
    </row>
    <row r="228" spans="1:5" x14ac:dyDescent="0.25">
      <c r="A228" s="11" t="s">
        <v>287</v>
      </c>
      <c r="B228" s="20">
        <v>2.98441</v>
      </c>
      <c r="C228" s="9">
        <v>3.5718207820000001</v>
      </c>
      <c r="D228" s="9">
        <f t="shared" si="5"/>
        <v>3.7267212402249528</v>
      </c>
    </row>
    <row r="229" spans="1:5" x14ac:dyDescent="0.25">
      <c r="A229" s="11" t="s">
        <v>288</v>
      </c>
      <c r="B229" s="20">
        <v>3.0120300000000002</v>
      </c>
      <c r="C229" s="9">
        <v>3.3843415541000001</v>
      </c>
      <c r="D229" s="9">
        <f t="shared" si="5"/>
        <v>3.4987316087331561</v>
      </c>
    </row>
    <row r="230" spans="1:5" x14ac:dyDescent="0.25">
      <c r="A230" s="11" t="s">
        <v>289</v>
      </c>
      <c r="B230" s="20">
        <v>3.0346666667000002</v>
      </c>
      <c r="C230" s="9">
        <v>3.5758930800000002</v>
      </c>
      <c r="D230" s="9">
        <f t="shared" si="5"/>
        <v>3.6691820972756721</v>
      </c>
    </row>
    <row r="231" spans="1:5" x14ac:dyDescent="0.25">
      <c r="A231" s="11" t="s">
        <v>290</v>
      </c>
      <c r="B231" s="20">
        <v>3.0603433333000001</v>
      </c>
      <c r="C231" s="9">
        <v>3.7570974006000002</v>
      </c>
      <c r="D231" s="9">
        <f t="shared" si="5"/>
        <v>3.8227688423702335</v>
      </c>
      <c r="E231" s="8" t="s">
        <v>182</v>
      </c>
    </row>
    <row r="232" spans="1:5" x14ac:dyDescent="0.25">
      <c r="A232" s="11" t="s">
        <v>291</v>
      </c>
      <c r="B232" s="20">
        <v>3.0809899999999999</v>
      </c>
      <c r="C232" s="9">
        <v>3.3577960277000001</v>
      </c>
      <c r="D232" s="9">
        <f t="shared" si="5"/>
        <v>3.3935930177343185</v>
      </c>
      <c r="E232" s="8" t="s">
        <v>183</v>
      </c>
    </row>
    <row r="233" spans="1:5" x14ac:dyDescent="0.25">
      <c r="A233" s="11" t="s">
        <v>292</v>
      </c>
      <c r="B233" s="20">
        <v>3.1052178764999998</v>
      </c>
      <c r="C233" s="9">
        <v>3.2437550991999999</v>
      </c>
      <c r="D233" s="9">
        <f t="shared" ref="D233:D240" si="6">C233*$B$241/B233</f>
        <v>3.2527577145270024</v>
      </c>
      <c r="E233">
        <f>MAX('Gasoline-M'!E617:E619)</f>
        <v>0</v>
      </c>
    </row>
    <row r="234" spans="1:5" x14ac:dyDescent="0.25">
      <c r="A234" s="11" t="s">
        <v>293</v>
      </c>
      <c r="B234" s="20">
        <v>3.1197539999999999</v>
      </c>
      <c r="C234" s="9">
        <v>3.7365044725000001</v>
      </c>
      <c r="D234" s="9">
        <f t="shared" si="6"/>
        <v>3.7294165311212071</v>
      </c>
      <c r="E234">
        <f>MAX('Gasoline-M'!E620:E622)</f>
        <v>1</v>
      </c>
    </row>
    <row r="235" spans="1:5" x14ac:dyDescent="0.25">
      <c r="A235" s="11" t="s">
        <v>294</v>
      </c>
      <c r="B235" s="20">
        <v>3.1373289999999998</v>
      </c>
      <c r="C235" s="9">
        <v>3.7993649230000002</v>
      </c>
      <c r="D235" s="9">
        <f t="shared" si="6"/>
        <v>3.7709144544211428</v>
      </c>
      <c r="E235">
        <f>MAX('Gasoline-M'!E623:E625)</f>
        <v>1</v>
      </c>
    </row>
    <row r="236" spans="1:5" x14ac:dyDescent="0.25">
      <c r="A236" s="11" t="s">
        <v>295</v>
      </c>
      <c r="B236" s="20">
        <v>3.1556543332999998</v>
      </c>
      <c r="C236" s="9">
        <v>3.5395782246</v>
      </c>
      <c r="D236" s="9">
        <f t="shared" si="6"/>
        <v>3.4926721803049157</v>
      </c>
      <c r="E236">
        <f>MAX('Gasoline-M'!E626:E628)</f>
        <v>1</v>
      </c>
    </row>
    <row r="237" spans="1:5" x14ac:dyDescent="0.25">
      <c r="A237" s="11" t="s">
        <v>296</v>
      </c>
      <c r="B237" s="20">
        <v>3.1722579999999998</v>
      </c>
      <c r="C237" s="9">
        <v>3.474519651</v>
      </c>
      <c r="D237" s="9">
        <f t="shared" si="6"/>
        <v>3.4105310387715111</v>
      </c>
      <c r="E237">
        <f>MAX('Gasoline-M'!E629:E631)</f>
        <v>1</v>
      </c>
    </row>
    <row r="238" spans="1:5" x14ac:dyDescent="0.25">
      <c r="A238" s="11" t="s">
        <v>297</v>
      </c>
      <c r="B238" s="20">
        <v>3.1853069999999999</v>
      </c>
      <c r="C238" s="9">
        <v>3.6667727230999998</v>
      </c>
      <c r="D238" s="9">
        <f t="shared" si="6"/>
        <v>3.5844987340331125</v>
      </c>
      <c r="E238">
        <f>MAX('Gasoline-M'!E632:E634)</f>
        <v>1</v>
      </c>
    </row>
    <row r="239" spans="1:5" x14ac:dyDescent="0.25">
      <c r="A239" s="11" t="s">
        <v>298</v>
      </c>
      <c r="B239" s="20">
        <v>3.201295</v>
      </c>
      <c r="C239" s="9">
        <v>3.7181605690000001</v>
      </c>
      <c r="D239" s="9">
        <f t="shared" si="6"/>
        <v>3.6165808629110048</v>
      </c>
      <c r="E239">
        <f>MAX('Gasoline-M'!E635:E637)</f>
        <v>1</v>
      </c>
    </row>
    <row r="240" spans="1:5" x14ac:dyDescent="0.25">
      <c r="A240" s="11" t="s">
        <v>299</v>
      </c>
      <c r="B240" s="20">
        <v>3.2197990000000001</v>
      </c>
      <c r="C240" s="9">
        <v>3.4458211605</v>
      </c>
      <c r="D240" s="9">
        <f t="shared" si="6"/>
        <v>3.3324198122698583</v>
      </c>
      <c r="E240">
        <f>MAX('Gasoline-M'!E638:E640)</f>
        <v>1</v>
      </c>
    </row>
    <row r="241" spans="1:5" x14ac:dyDescent="0.25">
      <c r="A241" s="12" t="str">
        <f>"Base CPI ("&amp;TEXT('Notes and Sources'!$G$7,"m/yyyy")&amp;")"</f>
        <v>Base CPI (4/2024)</v>
      </c>
      <c r="B241" s="22">
        <v>3.113836</v>
      </c>
      <c r="C241" s="13"/>
      <c r="D241" s="13"/>
      <c r="E241" s="15"/>
    </row>
    <row r="242" spans="1:5" x14ac:dyDescent="0.25">
      <c r="A242" s="34" t="str">
        <f>A1&amp;" "&amp;TEXT(C1,"Mmmm yyyy")</f>
        <v>EIA Short-Term Energy Outlook, April 2024</v>
      </c>
      <c r="B242" s="34"/>
      <c r="C242" s="34"/>
      <c r="D242" s="34"/>
      <c r="E242" s="34"/>
    </row>
    <row r="243" spans="1:5" x14ac:dyDescent="0.25">
      <c r="A243" s="29" t="s">
        <v>184</v>
      </c>
      <c r="B243" s="29"/>
      <c r="C243" s="29"/>
      <c r="D243" s="29"/>
      <c r="E243" s="29"/>
    </row>
    <row r="244" spans="1:5" x14ac:dyDescent="0.25">
      <c r="A244" t="str">
        <f>"Real Price ("&amp;TEXT($C$1,"mmm yyyy")&amp;" $)"</f>
        <v>Real Price (Apr 2024 $)</v>
      </c>
    </row>
    <row r="245" spans="1:5" x14ac:dyDescent="0.25">
      <c r="A245" s="30" t="s">
        <v>167</v>
      </c>
      <c r="B245" s="30"/>
      <c r="C245" s="30"/>
      <c r="D245" s="30"/>
      <c r="E245" s="30"/>
    </row>
  </sheetData>
  <mergeCells count="6">
    <mergeCell ref="A245:E245"/>
    <mergeCell ref="C39:D39"/>
    <mergeCell ref="A1:B1"/>
    <mergeCell ref="C1:D1"/>
    <mergeCell ref="A242:E242"/>
    <mergeCell ref="A243:E243"/>
  </mergeCells>
  <phoneticPr fontId="3" type="noConversion"/>
  <conditionalFormatting sqref="B181:D182 B185:D186 B189:D190 B193:D194 B197:D198 B217:D218 B221:D222 B225:D226 B229:D230 B233:D240">
    <cfRule type="expression" dxfId="136" priority="6" stopIfTrue="1">
      <formula>$E181=1</formula>
    </cfRule>
  </conditionalFormatting>
  <conditionalFormatting sqref="B183:D184 B187:D188">
    <cfRule type="expression" dxfId="135" priority="7" stopIfTrue="1">
      <formula>#REF!=1</formula>
    </cfRule>
  </conditionalFormatting>
  <conditionalFormatting sqref="B191:D192">
    <cfRule type="expression" dxfId="134" priority="11" stopIfTrue="1">
      <formula>#REF!=1</formula>
    </cfRule>
  </conditionalFormatting>
  <conditionalFormatting sqref="B195:D196">
    <cfRule type="expression" dxfId="133" priority="32" stopIfTrue="1">
      <formula>#REF!=1</formula>
    </cfRule>
  </conditionalFormatting>
  <conditionalFormatting sqref="B199:D200">
    <cfRule type="expression" dxfId="132" priority="55" stopIfTrue="1">
      <formula>#REF!=1</formula>
    </cfRule>
  </conditionalFormatting>
  <conditionalFormatting sqref="B201:D202 B209:D210">
    <cfRule type="expression" dxfId="131" priority="108" stopIfTrue="1">
      <formula>$E205=1</formula>
    </cfRule>
  </conditionalFormatting>
  <conditionalFormatting sqref="B203:D204">
    <cfRule type="expression" dxfId="130" priority="81" stopIfTrue="1">
      <formula>#REF!=1</formula>
    </cfRule>
  </conditionalFormatting>
  <conditionalFormatting sqref="B205:D208">
    <cfRule type="expression" dxfId="129" priority="109" stopIfTrue="1">
      <formula>#REF!=1</formula>
    </cfRule>
  </conditionalFormatting>
  <conditionalFormatting sqref="B211:D216">
    <cfRule type="expression" dxfId="128" priority="136" stopIfTrue="1">
      <formula>#REF!=1</formula>
    </cfRule>
  </conditionalFormatting>
  <conditionalFormatting sqref="B219:D220">
    <cfRule type="expression" dxfId="127" priority="195" stopIfTrue="1">
      <formula>#REF!=1</formula>
    </cfRule>
  </conditionalFormatting>
  <conditionalFormatting sqref="B223:D224">
    <cfRule type="expression" dxfId="126" priority="223" stopIfTrue="1">
      <formula>#REF!=1</formula>
    </cfRule>
  </conditionalFormatting>
  <conditionalFormatting sqref="B227:D228">
    <cfRule type="expression" dxfId="125" priority="234" stopIfTrue="1">
      <formula>#REF!=1</formula>
    </cfRule>
  </conditionalFormatting>
  <conditionalFormatting sqref="B231:D232">
    <cfRule type="expression" dxfId="124" priority="270" stopIfTrue="1">
      <formula>#REF!=1</formula>
    </cfRule>
  </conditionalFormatting>
  <hyperlinks>
    <hyperlink ref="A3" location="Contents!B4" display="Return to Contents" xr:uid="{00000000-0004-0000-0500-000000000000}"/>
    <hyperlink ref="A245" location="'Notes and Sources'!A7" display="See Notes and Sources for more information" xr:uid="{00000000-0004-0000-05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5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222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27760</v>
      </c>
      <c r="B41" s="20">
        <v>0.55800000000000005</v>
      </c>
      <c r="C41" s="9">
        <v>0.60499999999999998</v>
      </c>
      <c r="D41" s="9">
        <f t="shared" ref="D41:D104" si="0">C41*$B$641/B41</f>
        <v>3.3761125089605732</v>
      </c>
    </row>
    <row r="42" spans="1:4" x14ac:dyDescent="0.25">
      <c r="A42" s="10">
        <v>27791</v>
      </c>
      <c r="B42" s="20">
        <v>0.55900000000000005</v>
      </c>
      <c r="C42" s="9">
        <v>0.6</v>
      </c>
      <c r="D42" s="9">
        <f t="shared" si="0"/>
        <v>3.3422211091234342</v>
      </c>
    </row>
    <row r="43" spans="1:4" x14ac:dyDescent="0.25">
      <c r="A43" s="10">
        <v>27820</v>
      </c>
      <c r="B43" s="20">
        <v>0.56000000000000005</v>
      </c>
      <c r="C43" s="9">
        <v>0.59399999999999997</v>
      </c>
      <c r="D43" s="9">
        <f t="shared" si="0"/>
        <v>3.3028903285714279</v>
      </c>
    </row>
    <row r="44" spans="1:4" x14ac:dyDescent="0.25">
      <c r="A44" s="10">
        <v>27851</v>
      </c>
      <c r="B44" s="20">
        <v>0.56100000000000005</v>
      </c>
      <c r="C44" s="9">
        <v>0.59199999999999997</v>
      </c>
      <c r="D44" s="9">
        <f t="shared" si="0"/>
        <v>3.2859018039215684</v>
      </c>
    </row>
    <row r="45" spans="1:4" x14ac:dyDescent="0.25">
      <c r="A45" s="10">
        <v>27881</v>
      </c>
      <c r="B45" s="20">
        <v>0.56399999999999995</v>
      </c>
      <c r="C45" s="9">
        <v>0.6</v>
      </c>
      <c r="D45" s="9">
        <f t="shared" si="0"/>
        <v>3.3125914893617021</v>
      </c>
    </row>
    <row r="46" spans="1:4" x14ac:dyDescent="0.25">
      <c r="A46" s="10">
        <v>27912</v>
      </c>
      <c r="B46" s="20">
        <v>0.56699999999999995</v>
      </c>
      <c r="C46" s="9">
        <v>0.61599999999999999</v>
      </c>
      <c r="D46" s="9">
        <f t="shared" si="0"/>
        <v>3.3829329382716051</v>
      </c>
    </row>
    <row r="47" spans="1:4" x14ac:dyDescent="0.25">
      <c r="A47" s="10">
        <v>27942</v>
      </c>
      <c r="B47" s="20">
        <v>0.56999999999999995</v>
      </c>
      <c r="C47" s="9">
        <v>0.623</v>
      </c>
      <c r="D47" s="9">
        <f t="shared" si="0"/>
        <v>3.4033681192982459</v>
      </c>
    </row>
    <row r="48" spans="1:4" x14ac:dyDescent="0.25">
      <c r="A48" s="10">
        <v>27973</v>
      </c>
      <c r="B48" s="20">
        <v>0.57299999999999995</v>
      </c>
      <c r="C48" s="9">
        <v>0.628</v>
      </c>
      <c r="D48" s="9">
        <f t="shared" si="0"/>
        <v>3.412720781849913</v>
      </c>
    </row>
    <row r="49" spans="1:4" x14ac:dyDescent="0.25">
      <c r="A49" s="10">
        <v>28004</v>
      </c>
      <c r="B49" s="20">
        <v>0.57599999999999996</v>
      </c>
      <c r="C49" s="9">
        <v>0.63</v>
      </c>
      <c r="D49" s="9">
        <f t="shared" si="0"/>
        <v>3.4057581250000006</v>
      </c>
    </row>
    <row r="50" spans="1:4" x14ac:dyDescent="0.25">
      <c r="A50" s="10">
        <v>28034</v>
      </c>
      <c r="B50" s="20">
        <v>0.57899999999999996</v>
      </c>
      <c r="C50" s="9">
        <v>0.629</v>
      </c>
      <c r="D50" s="9">
        <f t="shared" si="0"/>
        <v>3.3827337547495686</v>
      </c>
    </row>
    <row r="51" spans="1:4" x14ac:dyDescent="0.25">
      <c r="A51" s="10">
        <v>28065</v>
      </c>
      <c r="B51" s="20">
        <v>0.58099999999999996</v>
      </c>
      <c r="C51" s="9">
        <v>0.629</v>
      </c>
      <c r="D51" s="9">
        <f t="shared" si="0"/>
        <v>3.371089232358004</v>
      </c>
    </row>
    <row r="52" spans="1:4" x14ac:dyDescent="0.25">
      <c r="A52" s="10">
        <v>28095</v>
      </c>
      <c r="B52" s="20">
        <v>0.58399999999999996</v>
      </c>
      <c r="C52" s="9">
        <v>0.626</v>
      </c>
      <c r="D52" s="9">
        <f t="shared" si="0"/>
        <v>3.3377762602739729</v>
      </c>
    </row>
    <row r="53" spans="1:4" x14ac:dyDescent="0.25">
      <c r="A53" s="10">
        <v>28126</v>
      </c>
      <c r="B53" s="20">
        <v>0.58699999999999997</v>
      </c>
      <c r="C53" s="9">
        <v>0.627</v>
      </c>
      <c r="D53" s="9">
        <f t="shared" si="0"/>
        <v>3.3260224395229985</v>
      </c>
    </row>
    <row r="54" spans="1:4" x14ac:dyDescent="0.25">
      <c r="A54" s="10">
        <v>28157</v>
      </c>
      <c r="B54" s="20">
        <v>0.59299999999999997</v>
      </c>
      <c r="C54" s="9">
        <v>0.63700000000000001</v>
      </c>
      <c r="D54" s="9">
        <f t="shared" si="0"/>
        <v>3.3448794806070832</v>
      </c>
    </row>
    <row r="55" spans="1:4" x14ac:dyDescent="0.25">
      <c r="A55" s="10">
        <v>28185</v>
      </c>
      <c r="B55" s="20">
        <v>0.59599999999999997</v>
      </c>
      <c r="C55" s="9">
        <v>0.64300000000000002</v>
      </c>
      <c r="D55" s="9">
        <f t="shared" si="0"/>
        <v>3.3593901812080542</v>
      </c>
    </row>
    <row r="56" spans="1:4" x14ac:dyDescent="0.25">
      <c r="A56" s="10">
        <v>28216</v>
      </c>
      <c r="B56" s="20">
        <v>0.6</v>
      </c>
      <c r="C56" s="9">
        <v>0.65100000000000002</v>
      </c>
      <c r="D56" s="9">
        <f t="shared" si="0"/>
        <v>3.3785120600000003</v>
      </c>
    </row>
    <row r="57" spans="1:4" x14ac:dyDescent="0.25">
      <c r="A57" s="10">
        <v>28246</v>
      </c>
      <c r="B57" s="20">
        <v>0.60199999999999998</v>
      </c>
      <c r="C57" s="9">
        <v>0.65900000000000003</v>
      </c>
      <c r="D57" s="9">
        <f t="shared" si="0"/>
        <v>3.4086676478405322</v>
      </c>
    </row>
    <row r="58" spans="1:4" x14ac:dyDescent="0.25">
      <c r="A58" s="10">
        <v>28277</v>
      </c>
      <c r="B58" s="20">
        <v>0.60499999999999998</v>
      </c>
      <c r="C58" s="9">
        <v>0.66500000000000004</v>
      </c>
      <c r="D58" s="9">
        <f t="shared" si="0"/>
        <v>3.4226461818181821</v>
      </c>
    </row>
    <row r="59" spans="1:4" x14ac:dyDescent="0.25">
      <c r="A59" s="10">
        <v>28307</v>
      </c>
      <c r="B59" s="20">
        <v>0.60799999999999998</v>
      </c>
      <c r="C59" s="9">
        <v>0.66700000000000004</v>
      </c>
      <c r="D59" s="9">
        <f t="shared" si="0"/>
        <v>3.4160010065789477</v>
      </c>
    </row>
    <row r="60" spans="1:4" x14ac:dyDescent="0.25">
      <c r="A60" s="10">
        <v>28338</v>
      </c>
      <c r="B60" s="20">
        <v>0.61099999999999999</v>
      </c>
      <c r="C60" s="9">
        <v>0.66700000000000004</v>
      </c>
      <c r="D60" s="9">
        <f t="shared" si="0"/>
        <v>3.3992284975450087</v>
      </c>
    </row>
    <row r="61" spans="1:4" x14ac:dyDescent="0.25">
      <c r="A61" s="10">
        <v>28369</v>
      </c>
      <c r="B61" s="20">
        <v>0.61299999999999999</v>
      </c>
      <c r="C61" s="9">
        <v>0.66600000000000004</v>
      </c>
      <c r="D61" s="9">
        <f t="shared" si="0"/>
        <v>3.3830583621533448</v>
      </c>
    </row>
    <row r="62" spans="1:4" x14ac:dyDescent="0.25">
      <c r="A62" s="10">
        <v>28399</v>
      </c>
      <c r="B62" s="20">
        <v>0.61599999999999999</v>
      </c>
      <c r="C62" s="9">
        <v>0.66500000000000004</v>
      </c>
      <c r="D62" s="9">
        <f t="shared" si="0"/>
        <v>3.3615275000000002</v>
      </c>
    </row>
    <row r="63" spans="1:4" x14ac:dyDescent="0.25">
      <c r="A63" s="10">
        <v>28430</v>
      </c>
      <c r="B63" s="20">
        <v>0.62</v>
      </c>
      <c r="C63" s="9">
        <v>0.66400000000000003</v>
      </c>
      <c r="D63" s="9">
        <f t="shared" si="0"/>
        <v>3.3348179096774198</v>
      </c>
    </row>
    <row r="64" spans="1:4" x14ac:dyDescent="0.25">
      <c r="A64" s="10">
        <v>28460</v>
      </c>
      <c r="B64" s="20">
        <v>0.623</v>
      </c>
      <c r="C64" s="9">
        <v>0.66500000000000004</v>
      </c>
      <c r="D64" s="9">
        <f t="shared" si="0"/>
        <v>3.3237575280898879</v>
      </c>
    </row>
    <row r="65" spans="1:4" x14ac:dyDescent="0.25">
      <c r="A65" s="10">
        <v>28491</v>
      </c>
      <c r="B65" s="20">
        <v>0.627</v>
      </c>
      <c r="C65" s="9">
        <v>0.64800000000000002</v>
      </c>
      <c r="D65" s="9">
        <f t="shared" si="0"/>
        <v>3.2181271578947368</v>
      </c>
    </row>
    <row r="66" spans="1:4" x14ac:dyDescent="0.25">
      <c r="A66" s="10">
        <v>28522</v>
      </c>
      <c r="B66" s="20">
        <v>0.63</v>
      </c>
      <c r="C66" s="9">
        <v>0.64700000000000002</v>
      </c>
      <c r="D66" s="9">
        <f t="shared" si="0"/>
        <v>3.1978601460317466</v>
      </c>
    </row>
    <row r="67" spans="1:4" x14ac:dyDescent="0.25">
      <c r="A67" s="10">
        <v>28550</v>
      </c>
      <c r="B67" s="20">
        <v>0.63400000000000001</v>
      </c>
      <c r="C67" s="9">
        <v>0.64700000000000002</v>
      </c>
      <c r="D67" s="9">
        <f t="shared" si="0"/>
        <v>3.1776843722397481</v>
      </c>
    </row>
    <row r="68" spans="1:4" x14ac:dyDescent="0.25">
      <c r="A68" s="10">
        <v>28581</v>
      </c>
      <c r="B68" s="20">
        <v>0.63900000000000001</v>
      </c>
      <c r="C68" s="9">
        <v>0.64900000000000002</v>
      </c>
      <c r="D68" s="9">
        <f t="shared" si="0"/>
        <v>3.1625658278560249</v>
      </c>
    </row>
    <row r="69" spans="1:4" x14ac:dyDescent="0.25">
      <c r="A69" s="10">
        <v>28611</v>
      </c>
      <c r="B69" s="20">
        <v>0.64500000000000002</v>
      </c>
      <c r="C69" s="9">
        <v>0.65500000000000003</v>
      </c>
      <c r="D69" s="9">
        <f t="shared" si="0"/>
        <v>3.1621125271317831</v>
      </c>
    </row>
    <row r="70" spans="1:4" x14ac:dyDescent="0.25">
      <c r="A70" s="10">
        <v>28642</v>
      </c>
      <c r="B70" s="20">
        <v>0.65</v>
      </c>
      <c r="C70" s="9">
        <v>0.66300000000000003</v>
      </c>
      <c r="D70" s="9">
        <f t="shared" si="0"/>
        <v>3.1761127199999999</v>
      </c>
    </row>
    <row r="71" spans="1:4" x14ac:dyDescent="0.25">
      <c r="A71" s="10">
        <v>28672</v>
      </c>
      <c r="B71" s="20">
        <v>0.65500000000000003</v>
      </c>
      <c r="C71" s="9">
        <v>0.67400000000000004</v>
      </c>
      <c r="D71" s="9">
        <f t="shared" si="0"/>
        <v>3.2041610137404581</v>
      </c>
    </row>
    <row r="72" spans="1:4" x14ac:dyDescent="0.25">
      <c r="A72" s="10">
        <v>28703</v>
      </c>
      <c r="B72" s="20">
        <v>0.65900000000000003</v>
      </c>
      <c r="C72" s="9">
        <v>0.68200000000000005</v>
      </c>
      <c r="D72" s="9">
        <f t="shared" si="0"/>
        <v>3.2225131289833078</v>
      </c>
    </row>
    <row r="73" spans="1:4" x14ac:dyDescent="0.25">
      <c r="A73" s="10">
        <v>28734</v>
      </c>
      <c r="B73" s="20">
        <v>0.66500000000000004</v>
      </c>
      <c r="C73" s="9">
        <v>0.68799999999999994</v>
      </c>
      <c r="D73" s="9">
        <f t="shared" si="0"/>
        <v>3.2215325834586461</v>
      </c>
    </row>
    <row r="74" spans="1:4" x14ac:dyDescent="0.25">
      <c r="A74" s="10">
        <v>28764</v>
      </c>
      <c r="B74" s="20">
        <v>0.67100000000000004</v>
      </c>
      <c r="C74" s="9">
        <v>0.69</v>
      </c>
      <c r="D74" s="9">
        <f t="shared" si="0"/>
        <v>3.2020072131147539</v>
      </c>
    </row>
    <row r="75" spans="1:4" x14ac:dyDescent="0.25">
      <c r="A75" s="10">
        <v>28795</v>
      </c>
      <c r="B75" s="20">
        <v>0.67500000000000004</v>
      </c>
      <c r="C75" s="9">
        <v>0.69499999999999995</v>
      </c>
      <c r="D75" s="9">
        <f t="shared" si="0"/>
        <v>3.2060978074074069</v>
      </c>
    </row>
    <row r="76" spans="1:4" x14ac:dyDescent="0.25">
      <c r="A76" s="10">
        <v>28825</v>
      </c>
      <c r="B76" s="20">
        <v>0.67900000000000005</v>
      </c>
      <c r="C76" s="9">
        <v>0.70499999999999996</v>
      </c>
      <c r="D76" s="9">
        <f t="shared" si="0"/>
        <v>3.2330697790868919</v>
      </c>
    </row>
    <row r="77" spans="1:4" x14ac:dyDescent="0.25">
      <c r="A77" s="10">
        <v>28856</v>
      </c>
      <c r="B77" s="20">
        <v>0.68500000000000005</v>
      </c>
      <c r="C77" s="9">
        <v>0.71599999999999997</v>
      </c>
      <c r="D77" s="9">
        <f t="shared" si="0"/>
        <v>3.254754125547445</v>
      </c>
    </row>
    <row r="78" spans="1:4" x14ac:dyDescent="0.25">
      <c r="A78" s="10">
        <v>28887</v>
      </c>
      <c r="B78" s="20">
        <v>0.69199999999999995</v>
      </c>
      <c r="C78" s="9">
        <v>0.73</v>
      </c>
      <c r="D78" s="9">
        <f t="shared" si="0"/>
        <v>3.2848269942196535</v>
      </c>
    </row>
    <row r="79" spans="1:4" x14ac:dyDescent="0.25">
      <c r="A79" s="10">
        <v>28915</v>
      </c>
      <c r="B79" s="20">
        <v>0.69899999999999995</v>
      </c>
      <c r="C79" s="9">
        <v>0.755</v>
      </c>
      <c r="D79" s="9">
        <f t="shared" si="0"/>
        <v>3.3632992560801149</v>
      </c>
    </row>
    <row r="80" spans="1:4" x14ac:dyDescent="0.25">
      <c r="A80" s="10">
        <v>28946</v>
      </c>
      <c r="B80" s="20">
        <v>0.70599999999999996</v>
      </c>
      <c r="C80" s="9">
        <v>0.80200000000000005</v>
      </c>
      <c r="D80" s="9">
        <f t="shared" si="0"/>
        <v>3.5372471274787545</v>
      </c>
    </row>
    <row r="81" spans="1:4" x14ac:dyDescent="0.25">
      <c r="A81" s="10">
        <v>28976</v>
      </c>
      <c r="B81" s="20">
        <v>0.71399999999999997</v>
      </c>
      <c r="C81" s="9">
        <v>0.84399999999999997</v>
      </c>
      <c r="D81" s="9">
        <f t="shared" si="0"/>
        <v>3.6807809299719891</v>
      </c>
    </row>
    <row r="82" spans="1:4" x14ac:dyDescent="0.25">
      <c r="A82" s="10">
        <v>29007</v>
      </c>
      <c r="B82" s="20">
        <v>0.72199999999999998</v>
      </c>
      <c r="C82" s="9">
        <v>0.90100000000000002</v>
      </c>
      <c r="D82" s="9">
        <f t="shared" si="0"/>
        <v>3.8858258116343496</v>
      </c>
    </row>
    <row r="83" spans="1:4" x14ac:dyDescent="0.25">
      <c r="A83" s="10">
        <v>29037</v>
      </c>
      <c r="B83" s="20">
        <v>0.73</v>
      </c>
      <c r="C83" s="9">
        <v>0.94899999999999995</v>
      </c>
      <c r="D83" s="9">
        <f t="shared" si="0"/>
        <v>4.0479867999999994</v>
      </c>
    </row>
    <row r="84" spans="1:4" x14ac:dyDescent="0.25">
      <c r="A84" s="10">
        <v>29068</v>
      </c>
      <c r="B84" s="20">
        <v>0.73699999999999999</v>
      </c>
      <c r="C84" s="9">
        <v>0.98799999999999999</v>
      </c>
      <c r="D84" s="9">
        <f t="shared" si="0"/>
        <v>4.1743147462686565</v>
      </c>
    </row>
    <row r="85" spans="1:4" x14ac:dyDescent="0.25">
      <c r="A85" s="10">
        <v>29099</v>
      </c>
      <c r="B85" s="20">
        <v>0.74399999999999999</v>
      </c>
      <c r="C85" s="9">
        <v>1.02</v>
      </c>
      <c r="D85" s="9">
        <f t="shared" si="0"/>
        <v>4.2689687096774191</v>
      </c>
    </row>
    <row r="86" spans="1:4" x14ac:dyDescent="0.25">
      <c r="A86" s="10">
        <v>29129</v>
      </c>
      <c r="B86" s="20">
        <v>0.752</v>
      </c>
      <c r="C86" s="9">
        <v>1.028</v>
      </c>
      <c r="D86" s="9">
        <f t="shared" si="0"/>
        <v>4.256680063829787</v>
      </c>
    </row>
    <row r="87" spans="1:4" x14ac:dyDescent="0.25">
      <c r="A87" s="10">
        <v>29160</v>
      </c>
      <c r="B87" s="20">
        <v>0.76</v>
      </c>
      <c r="C87" s="9">
        <v>1.0409999999999999</v>
      </c>
      <c r="D87" s="9">
        <f t="shared" si="0"/>
        <v>4.2651358894736839</v>
      </c>
    </row>
    <row r="88" spans="1:4" x14ac:dyDescent="0.25">
      <c r="A88" s="10">
        <v>29190</v>
      </c>
      <c r="B88" s="20">
        <v>0.76900000000000002</v>
      </c>
      <c r="C88" s="9">
        <v>1.0649999999999999</v>
      </c>
      <c r="D88" s="9">
        <f t="shared" si="0"/>
        <v>4.3123996618985698</v>
      </c>
    </row>
    <row r="89" spans="1:4" x14ac:dyDescent="0.25">
      <c r="A89" s="10">
        <v>29221</v>
      </c>
      <c r="B89" s="20">
        <v>0.78</v>
      </c>
      <c r="C89" s="9">
        <v>1.131</v>
      </c>
      <c r="D89" s="9">
        <f t="shared" si="0"/>
        <v>4.5150622</v>
      </c>
    </row>
    <row r="90" spans="1:4" x14ac:dyDescent="0.25">
      <c r="A90" s="10">
        <v>29252</v>
      </c>
      <c r="B90" s="20">
        <v>0.79</v>
      </c>
      <c r="C90" s="9">
        <v>1.2070000000000001</v>
      </c>
      <c r="D90" s="9">
        <f t="shared" si="0"/>
        <v>4.757468420253165</v>
      </c>
    </row>
    <row r="91" spans="1:4" x14ac:dyDescent="0.25">
      <c r="A91" s="10">
        <v>29281</v>
      </c>
      <c r="B91" s="20">
        <v>0.80100000000000005</v>
      </c>
      <c r="C91" s="9">
        <v>1.252</v>
      </c>
      <c r="D91" s="9">
        <f t="shared" si="0"/>
        <v>4.8670695031210984</v>
      </c>
    </row>
    <row r="92" spans="1:4" x14ac:dyDescent="0.25">
      <c r="A92" s="10">
        <v>29312</v>
      </c>
      <c r="B92" s="20">
        <v>0.80900000000000005</v>
      </c>
      <c r="C92" s="9">
        <v>1.264</v>
      </c>
      <c r="D92" s="9">
        <f t="shared" si="0"/>
        <v>4.8651281878862793</v>
      </c>
    </row>
    <row r="93" spans="1:4" x14ac:dyDescent="0.25">
      <c r="A93" s="10">
        <v>29342</v>
      </c>
      <c r="B93" s="20">
        <v>0.81699999999999995</v>
      </c>
      <c r="C93" s="9">
        <v>1.266</v>
      </c>
      <c r="D93" s="9">
        <f t="shared" si="0"/>
        <v>4.8251118433292532</v>
      </c>
    </row>
    <row r="94" spans="1:4" x14ac:dyDescent="0.25">
      <c r="A94" s="10">
        <v>29373</v>
      </c>
      <c r="B94" s="20">
        <v>0.82499999999999996</v>
      </c>
      <c r="C94" s="9">
        <v>1.2689999999999999</v>
      </c>
      <c r="D94" s="9">
        <f t="shared" si="0"/>
        <v>4.7896459199999999</v>
      </c>
    </row>
    <row r="95" spans="1:4" x14ac:dyDescent="0.25">
      <c r="A95" s="10">
        <v>29403</v>
      </c>
      <c r="B95" s="20">
        <v>0.82599999999999996</v>
      </c>
      <c r="C95" s="9">
        <v>1.2709999999999999</v>
      </c>
      <c r="D95" s="9">
        <f t="shared" si="0"/>
        <v>4.791386871670702</v>
      </c>
    </row>
    <row r="96" spans="1:4" x14ac:dyDescent="0.25">
      <c r="A96" s="10">
        <v>29434</v>
      </c>
      <c r="B96" s="20">
        <v>0.83199999999999996</v>
      </c>
      <c r="C96" s="9">
        <v>1.2669999999999999</v>
      </c>
      <c r="D96" s="9">
        <f t="shared" si="0"/>
        <v>4.7418632355769228</v>
      </c>
    </row>
    <row r="97" spans="1:4" x14ac:dyDescent="0.25">
      <c r="A97" s="10">
        <v>29465</v>
      </c>
      <c r="B97" s="20">
        <v>0.83899999999999997</v>
      </c>
      <c r="C97" s="9">
        <v>1.2569999999999999</v>
      </c>
      <c r="D97" s="9">
        <f t="shared" si="0"/>
        <v>4.6651869511323003</v>
      </c>
    </row>
    <row r="98" spans="1:4" x14ac:dyDescent="0.25">
      <c r="A98" s="10">
        <v>29495</v>
      </c>
      <c r="B98" s="20">
        <v>0.84699999999999998</v>
      </c>
      <c r="C98" s="9">
        <v>1.25</v>
      </c>
      <c r="D98" s="9">
        <f t="shared" si="0"/>
        <v>4.5953896103896099</v>
      </c>
    </row>
    <row r="99" spans="1:4" x14ac:dyDescent="0.25">
      <c r="A99" s="10">
        <v>29526</v>
      </c>
      <c r="B99" s="20">
        <v>0.85599999999999998</v>
      </c>
      <c r="C99" s="9">
        <v>1.25</v>
      </c>
      <c r="D99" s="9">
        <f t="shared" si="0"/>
        <v>4.547073598130841</v>
      </c>
    </row>
    <row r="100" spans="1:4" x14ac:dyDescent="0.25">
      <c r="A100" s="10">
        <v>29556</v>
      </c>
      <c r="B100" s="20">
        <v>0.86399999999999999</v>
      </c>
      <c r="C100" s="9">
        <v>1.258</v>
      </c>
      <c r="D100" s="9">
        <f t="shared" si="0"/>
        <v>4.5338028796296301</v>
      </c>
    </row>
    <row r="101" spans="1:4" x14ac:dyDescent="0.25">
      <c r="A101" s="10">
        <v>29587</v>
      </c>
      <c r="B101" s="20">
        <v>0.872</v>
      </c>
      <c r="C101" s="9">
        <v>1.298</v>
      </c>
      <c r="D101" s="9">
        <f t="shared" si="0"/>
        <v>4.6350448715596331</v>
      </c>
    </row>
    <row r="102" spans="1:4" x14ac:dyDescent="0.25">
      <c r="A102" s="10">
        <v>29618</v>
      </c>
      <c r="B102" s="20">
        <v>0.88</v>
      </c>
      <c r="C102" s="9">
        <v>1.3819999999999999</v>
      </c>
      <c r="D102" s="9">
        <f t="shared" si="0"/>
        <v>4.8901378999999991</v>
      </c>
    </row>
    <row r="103" spans="1:4" x14ac:dyDescent="0.25">
      <c r="A103" s="10">
        <v>29646</v>
      </c>
      <c r="B103" s="20">
        <v>0.88600000000000001</v>
      </c>
      <c r="C103" s="9">
        <v>1.417</v>
      </c>
      <c r="D103" s="9">
        <f t="shared" si="0"/>
        <v>4.9800289074492099</v>
      </c>
    </row>
    <row r="104" spans="1:4" x14ac:dyDescent="0.25">
      <c r="A104" s="10">
        <v>29677</v>
      </c>
      <c r="B104" s="20">
        <v>0.89100000000000001</v>
      </c>
      <c r="C104" s="9">
        <v>1.4119999999999999</v>
      </c>
      <c r="D104" s="9">
        <f t="shared" si="0"/>
        <v>4.9346087901234563</v>
      </c>
    </row>
    <row r="105" spans="1:4" x14ac:dyDescent="0.25">
      <c r="A105" s="10">
        <v>29707</v>
      </c>
      <c r="B105" s="20">
        <v>0.89700000000000002</v>
      </c>
      <c r="C105" s="9">
        <v>1.4</v>
      </c>
      <c r="D105" s="9">
        <f t="shared" ref="D105:D168" si="1">C105*$B$641/B105</f>
        <v>4.8599447045707906</v>
      </c>
    </row>
    <row r="106" spans="1:4" x14ac:dyDescent="0.25">
      <c r="A106" s="10">
        <v>29738</v>
      </c>
      <c r="B106" s="20">
        <v>0.90500000000000003</v>
      </c>
      <c r="C106" s="9">
        <v>1.391</v>
      </c>
      <c r="D106" s="9">
        <f t="shared" si="1"/>
        <v>4.7860175425414369</v>
      </c>
    </row>
    <row r="107" spans="1:4" x14ac:dyDescent="0.25">
      <c r="A107" s="10">
        <v>29768</v>
      </c>
      <c r="B107" s="20">
        <v>0.91500000000000004</v>
      </c>
      <c r="C107" s="9">
        <v>1.3819999999999999</v>
      </c>
      <c r="D107" s="9">
        <f t="shared" si="1"/>
        <v>4.7030834448087422</v>
      </c>
    </row>
    <row r="108" spans="1:4" x14ac:dyDescent="0.25">
      <c r="A108" s="10">
        <v>29799</v>
      </c>
      <c r="B108" s="20">
        <v>0.92200000000000004</v>
      </c>
      <c r="C108" s="9">
        <v>1.3759999999999999</v>
      </c>
      <c r="D108" s="9">
        <f t="shared" si="1"/>
        <v>4.6471131626898039</v>
      </c>
    </row>
    <row r="109" spans="1:4" x14ac:dyDescent="0.25">
      <c r="A109" s="10">
        <v>29830</v>
      </c>
      <c r="B109" s="20">
        <v>0.93100000000000005</v>
      </c>
      <c r="C109" s="9">
        <v>1.3759999999999999</v>
      </c>
      <c r="D109" s="9">
        <f t="shared" si="1"/>
        <v>4.6021894049409227</v>
      </c>
    </row>
    <row r="110" spans="1:4" x14ac:dyDescent="0.25">
      <c r="A110" s="10">
        <v>29860</v>
      </c>
      <c r="B110" s="20">
        <v>0.93400000000000005</v>
      </c>
      <c r="C110" s="9">
        <v>1.371</v>
      </c>
      <c r="D110" s="9">
        <f t="shared" si="1"/>
        <v>4.5707378543897219</v>
      </c>
    </row>
    <row r="111" spans="1:4" x14ac:dyDescent="0.25">
      <c r="A111" s="10">
        <v>29891</v>
      </c>
      <c r="B111" s="20">
        <v>0.93799999999999994</v>
      </c>
      <c r="C111" s="9">
        <v>1.369</v>
      </c>
      <c r="D111" s="9">
        <f t="shared" si="1"/>
        <v>4.5446071257995735</v>
      </c>
    </row>
    <row r="112" spans="1:4" x14ac:dyDescent="0.25">
      <c r="A112" s="10">
        <v>29921</v>
      </c>
      <c r="B112" s="20">
        <v>0.94099999999999995</v>
      </c>
      <c r="C112" s="9">
        <v>1.365</v>
      </c>
      <c r="D112" s="9">
        <f t="shared" si="1"/>
        <v>4.5168821891604676</v>
      </c>
    </row>
    <row r="113" spans="1:4" x14ac:dyDescent="0.25">
      <c r="A113" s="10">
        <v>29952</v>
      </c>
      <c r="B113" s="20">
        <v>0.94399999999999995</v>
      </c>
      <c r="C113" s="9">
        <v>1.3125599999999999</v>
      </c>
      <c r="D113" s="9">
        <f t="shared" si="1"/>
        <v>4.3295514620338986</v>
      </c>
    </row>
    <row r="114" spans="1:4" x14ac:dyDescent="0.25">
      <c r="A114" s="10">
        <v>29983</v>
      </c>
      <c r="B114" s="20">
        <v>0.94699999999999995</v>
      </c>
      <c r="C114" s="9">
        <v>1.29098</v>
      </c>
      <c r="D114" s="9">
        <f t="shared" si="1"/>
        <v>4.2448785631256598</v>
      </c>
    </row>
    <row r="115" spans="1:4" x14ac:dyDescent="0.25">
      <c r="A115" s="10">
        <v>30011</v>
      </c>
      <c r="B115" s="20">
        <v>0.94699999999999995</v>
      </c>
      <c r="C115" s="9">
        <v>1.24797</v>
      </c>
      <c r="D115" s="9">
        <f t="shared" si="1"/>
        <v>4.103457141414995</v>
      </c>
    </row>
    <row r="116" spans="1:4" x14ac:dyDescent="0.25">
      <c r="A116" s="10">
        <v>30042</v>
      </c>
      <c r="B116" s="20">
        <v>0.95</v>
      </c>
      <c r="C116" s="9">
        <v>1.1973199999999999</v>
      </c>
      <c r="D116" s="9">
        <f t="shared" si="1"/>
        <v>3.9244822310736844</v>
      </c>
    </row>
    <row r="117" spans="1:4" x14ac:dyDescent="0.25">
      <c r="A117" s="10">
        <v>30072</v>
      </c>
      <c r="B117" s="20">
        <v>0.95899999999999996</v>
      </c>
      <c r="C117" s="9">
        <v>1.2080900000000001</v>
      </c>
      <c r="D117" s="9">
        <f t="shared" si="1"/>
        <v>3.9226216196454646</v>
      </c>
    </row>
    <row r="118" spans="1:4" x14ac:dyDescent="0.25">
      <c r="A118" s="10">
        <v>30103</v>
      </c>
      <c r="B118" s="20">
        <v>0.97</v>
      </c>
      <c r="C118" s="9">
        <v>1.2765599999999999</v>
      </c>
      <c r="D118" s="9">
        <f t="shared" si="1"/>
        <v>4.0979365816082476</v>
      </c>
    </row>
    <row r="119" spans="1:4" x14ac:dyDescent="0.25">
      <c r="A119" s="10">
        <v>30133</v>
      </c>
      <c r="B119" s="20">
        <v>0.97499999999999998</v>
      </c>
      <c r="C119" s="9">
        <v>1.29593</v>
      </c>
      <c r="D119" s="9">
        <f t="shared" si="1"/>
        <v>4.1387830640820509</v>
      </c>
    </row>
    <row r="120" spans="1:4" x14ac:dyDescent="0.25">
      <c r="A120" s="10">
        <v>30164</v>
      </c>
      <c r="B120" s="20">
        <v>0.97699999999999998</v>
      </c>
      <c r="C120" s="9">
        <v>1.2895700000000001</v>
      </c>
      <c r="D120" s="9">
        <f t="shared" si="1"/>
        <v>4.1100404201842382</v>
      </c>
    </row>
    <row r="121" spans="1:4" x14ac:dyDescent="0.25">
      <c r="A121" s="10">
        <v>30195</v>
      </c>
      <c r="B121" s="20">
        <v>0.97699999999999998</v>
      </c>
      <c r="C121" s="9">
        <v>1.2700199999999999</v>
      </c>
      <c r="D121" s="9">
        <f t="shared" si="1"/>
        <v>4.0477318287819859</v>
      </c>
    </row>
    <row r="122" spans="1:4" x14ac:dyDescent="0.25">
      <c r="A122" s="10">
        <v>30225</v>
      </c>
      <c r="B122" s="20">
        <v>0.98099999999999998</v>
      </c>
      <c r="C122" s="9">
        <v>1.25759</v>
      </c>
      <c r="D122" s="9">
        <f t="shared" si="1"/>
        <v>3.9917726964729869</v>
      </c>
    </row>
    <row r="123" spans="1:4" x14ac:dyDescent="0.25">
      <c r="A123" s="10">
        <v>30256</v>
      </c>
      <c r="B123" s="20">
        <v>0.98</v>
      </c>
      <c r="C123" s="9">
        <v>1.2421500000000001</v>
      </c>
      <c r="D123" s="9">
        <f t="shared" si="1"/>
        <v>3.9467871300000006</v>
      </c>
    </row>
    <row r="124" spans="1:4" x14ac:dyDescent="0.25">
      <c r="A124" s="10">
        <v>30286</v>
      </c>
      <c r="B124" s="20">
        <v>0.97699999999999998</v>
      </c>
      <c r="C124" s="9">
        <v>1.21353</v>
      </c>
      <c r="D124" s="9">
        <f t="shared" si="1"/>
        <v>3.8676902774616173</v>
      </c>
    </row>
    <row r="125" spans="1:4" x14ac:dyDescent="0.25">
      <c r="A125" s="10">
        <v>30317</v>
      </c>
      <c r="B125" s="20">
        <v>0.97899999999999998</v>
      </c>
      <c r="C125" s="9">
        <v>1.1848000000000001</v>
      </c>
      <c r="D125" s="9">
        <f t="shared" si="1"/>
        <v>3.7684094921348321</v>
      </c>
    </row>
    <row r="126" spans="1:4" x14ac:dyDescent="0.25">
      <c r="A126" s="10">
        <v>30348</v>
      </c>
      <c r="B126" s="20">
        <v>0.98</v>
      </c>
      <c r="C126" s="9">
        <v>1.1442600000000001</v>
      </c>
      <c r="D126" s="9">
        <f t="shared" si="1"/>
        <v>3.6357530422040822</v>
      </c>
    </row>
    <row r="127" spans="1:4" x14ac:dyDescent="0.25">
      <c r="A127" s="10">
        <v>30376</v>
      </c>
      <c r="B127" s="20">
        <v>0.98099999999999998</v>
      </c>
      <c r="C127" s="9">
        <v>1.11622</v>
      </c>
      <c r="D127" s="9">
        <f t="shared" si="1"/>
        <v>3.5430438531294599</v>
      </c>
    </row>
    <row r="128" spans="1:4" x14ac:dyDescent="0.25">
      <c r="A128" s="10">
        <v>30407</v>
      </c>
      <c r="B128" s="20">
        <v>0.98799999999999999</v>
      </c>
      <c r="C128" s="9">
        <v>1.1873400000000001</v>
      </c>
      <c r="D128" s="9">
        <f t="shared" si="1"/>
        <v>3.7420870812145752</v>
      </c>
    </row>
    <row r="129" spans="1:4" x14ac:dyDescent="0.25">
      <c r="A129" s="10">
        <v>30437</v>
      </c>
      <c r="B129" s="20">
        <v>0.99199999999999999</v>
      </c>
      <c r="C129" s="9">
        <v>1.2300500000000001</v>
      </c>
      <c r="D129" s="9">
        <f t="shared" si="1"/>
        <v>3.861062471572581</v>
      </c>
    </row>
    <row r="130" spans="1:4" x14ac:dyDescent="0.25">
      <c r="A130" s="10">
        <v>30468</v>
      </c>
      <c r="B130" s="20">
        <v>0.99399999999999999</v>
      </c>
      <c r="C130" s="9">
        <v>1.2446200000000001</v>
      </c>
      <c r="D130" s="9">
        <f t="shared" si="1"/>
        <v>3.8989361793963786</v>
      </c>
    </row>
    <row r="131" spans="1:4" x14ac:dyDescent="0.25">
      <c r="A131" s="10">
        <v>30498</v>
      </c>
      <c r="B131" s="20">
        <v>0.998</v>
      </c>
      <c r="C131" s="9">
        <v>1.25302</v>
      </c>
      <c r="D131" s="9">
        <f t="shared" si="1"/>
        <v>3.9095178203607217</v>
      </c>
    </row>
    <row r="132" spans="1:4" x14ac:dyDescent="0.25">
      <c r="A132" s="10">
        <v>30529</v>
      </c>
      <c r="B132" s="20">
        <v>1.0009999999999999</v>
      </c>
      <c r="C132" s="9">
        <v>1.2516499999999999</v>
      </c>
      <c r="D132" s="9">
        <f t="shared" si="1"/>
        <v>3.8935392901098904</v>
      </c>
    </row>
    <row r="133" spans="1:4" x14ac:dyDescent="0.25">
      <c r="A133" s="10">
        <v>30560</v>
      </c>
      <c r="B133" s="20">
        <v>1.004</v>
      </c>
      <c r="C133" s="9">
        <v>1.23708</v>
      </c>
      <c r="D133" s="9">
        <f t="shared" si="1"/>
        <v>3.8367173694023902</v>
      </c>
    </row>
    <row r="134" spans="1:4" x14ac:dyDescent="0.25">
      <c r="A134" s="10">
        <v>30590</v>
      </c>
      <c r="B134" s="20">
        <v>1.008</v>
      </c>
      <c r="C134" s="9">
        <v>1.21767</v>
      </c>
      <c r="D134" s="9">
        <f t="shared" si="1"/>
        <v>3.7615324227380955</v>
      </c>
    </row>
    <row r="135" spans="1:4" x14ac:dyDescent="0.25">
      <c r="A135" s="10">
        <v>30621</v>
      </c>
      <c r="B135" s="20">
        <v>1.0109999999999999</v>
      </c>
      <c r="C135" s="9">
        <v>1.2002299999999999</v>
      </c>
      <c r="D135" s="9">
        <f t="shared" si="1"/>
        <v>3.6966561644708213</v>
      </c>
    </row>
    <row r="136" spans="1:4" x14ac:dyDescent="0.25">
      <c r="A136" s="10">
        <v>30651</v>
      </c>
      <c r="B136" s="20">
        <v>1.014</v>
      </c>
      <c r="C136" s="9">
        <v>1.18458</v>
      </c>
      <c r="D136" s="9">
        <f t="shared" si="1"/>
        <v>3.6376606004733727</v>
      </c>
    </row>
    <row r="137" spans="1:4" x14ac:dyDescent="0.25">
      <c r="A137" s="10">
        <v>30682</v>
      </c>
      <c r="B137" s="20">
        <v>1.0209999999999999</v>
      </c>
      <c r="C137" s="9">
        <v>1.17134</v>
      </c>
      <c r="D137" s="9">
        <f t="shared" si="1"/>
        <v>3.5723414889715972</v>
      </c>
    </row>
    <row r="138" spans="1:4" x14ac:dyDescent="0.25">
      <c r="A138" s="10">
        <v>30713</v>
      </c>
      <c r="B138" s="20">
        <v>1.026</v>
      </c>
      <c r="C138" s="9">
        <v>1.16672</v>
      </c>
      <c r="D138" s="9">
        <f t="shared" si="1"/>
        <v>3.5409110506042887</v>
      </c>
    </row>
    <row r="139" spans="1:4" x14ac:dyDescent="0.25">
      <c r="A139" s="10">
        <v>30742</v>
      </c>
      <c r="B139" s="20">
        <v>1.0289999999999999</v>
      </c>
      <c r="C139" s="9">
        <v>1.1737200000000001</v>
      </c>
      <c r="D139" s="9">
        <f t="shared" si="1"/>
        <v>3.5517702525947525</v>
      </c>
    </row>
    <row r="140" spans="1:4" x14ac:dyDescent="0.25">
      <c r="A140" s="10">
        <v>30773</v>
      </c>
      <c r="B140" s="20">
        <v>1.0329999999999999</v>
      </c>
      <c r="C140" s="9">
        <v>1.1992700000000001</v>
      </c>
      <c r="D140" s="9">
        <f t="shared" si="1"/>
        <v>3.6150339784317524</v>
      </c>
    </row>
    <row r="141" spans="1:4" x14ac:dyDescent="0.25">
      <c r="A141" s="10">
        <v>30803</v>
      </c>
      <c r="B141" s="20">
        <v>1.0349999999999999</v>
      </c>
      <c r="C141" s="9">
        <v>1.2071099999999999</v>
      </c>
      <c r="D141" s="9">
        <f t="shared" si="1"/>
        <v>3.6316353371594206</v>
      </c>
    </row>
    <row r="142" spans="1:4" x14ac:dyDescent="0.25">
      <c r="A142" s="10">
        <v>30834</v>
      </c>
      <c r="B142" s="20">
        <v>1.0369999999999999</v>
      </c>
      <c r="C142" s="9">
        <v>1.19675</v>
      </c>
      <c r="D142" s="9">
        <f t="shared" si="1"/>
        <v>3.5935228862102222</v>
      </c>
    </row>
    <row r="143" spans="1:4" x14ac:dyDescent="0.25">
      <c r="A143" s="10">
        <v>30864</v>
      </c>
      <c r="B143" s="20">
        <v>1.0409999999999999</v>
      </c>
      <c r="C143" s="9">
        <v>1.17727</v>
      </c>
      <c r="D143" s="9">
        <f t="shared" si="1"/>
        <v>3.521446405110471</v>
      </c>
    </row>
    <row r="144" spans="1:4" x14ac:dyDescent="0.25">
      <c r="A144" s="10">
        <v>30895</v>
      </c>
      <c r="B144" s="20">
        <v>1.044</v>
      </c>
      <c r="C144" s="9">
        <v>1.1629100000000001</v>
      </c>
      <c r="D144" s="9">
        <f t="shared" si="1"/>
        <v>3.4684971482375482</v>
      </c>
    </row>
    <row r="145" spans="1:4" x14ac:dyDescent="0.25">
      <c r="A145" s="10">
        <v>30926</v>
      </c>
      <c r="B145" s="20">
        <v>1.0469999999999999</v>
      </c>
      <c r="C145" s="9">
        <v>1.16638</v>
      </c>
      <c r="D145" s="9">
        <f t="shared" si="1"/>
        <v>3.4688787332187205</v>
      </c>
    </row>
    <row r="146" spans="1:4" x14ac:dyDescent="0.25">
      <c r="A146" s="10">
        <v>30956</v>
      </c>
      <c r="B146" s="20">
        <v>1.0509999999999999</v>
      </c>
      <c r="C146" s="9">
        <v>1.1720200000000001</v>
      </c>
      <c r="D146" s="9">
        <f t="shared" si="1"/>
        <v>3.4723863641484303</v>
      </c>
    </row>
    <row r="147" spans="1:4" x14ac:dyDescent="0.25">
      <c r="A147" s="10">
        <v>30987</v>
      </c>
      <c r="B147" s="20">
        <v>1.0529999999999999</v>
      </c>
      <c r="C147" s="9">
        <v>1.1665700000000001</v>
      </c>
      <c r="D147" s="9">
        <f t="shared" si="1"/>
        <v>3.4496748931813874</v>
      </c>
    </row>
    <row r="148" spans="1:4" x14ac:dyDescent="0.25">
      <c r="A148" s="10">
        <v>31017</v>
      </c>
      <c r="B148" s="20">
        <v>1.0549999999999999</v>
      </c>
      <c r="C148" s="9">
        <v>1.1469499999999999</v>
      </c>
      <c r="D148" s="9">
        <f t="shared" si="1"/>
        <v>3.3852267300473935</v>
      </c>
    </row>
    <row r="149" spans="1:4" x14ac:dyDescent="0.25">
      <c r="A149" s="10">
        <v>31048</v>
      </c>
      <c r="B149" s="20">
        <v>1.0569999999999999</v>
      </c>
      <c r="C149" s="9">
        <v>1.1031</v>
      </c>
      <c r="D149" s="9">
        <f t="shared" si="1"/>
        <v>3.2496428491958373</v>
      </c>
    </row>
    <row r="150" spans="1:4" x14ac:dyDescent="0.25">
      <c r="A150" s="10">
        <v>31079</v>
      </c>
      <c r="B150" s="20">
        <v>1.0629999999999999</v>
      </c>
      <c r="C150" s="9">
        <v>1.0884400000000001</v>
      </c>
      <c r="D150" s="9">
        <f t="shared" si="1"/>
        <v>3.1883571550705554</v>
      </c>
    </row>
    <row r="151" spans="1:4" x14ac:dyDescent="0.25">
      <c r="A151" s="10">
        <v>31107</v>
      </c>
      <c r="B151" s="20">
        <v>1.0680000000000001</v>
      </c>
      <c r="C151" s="9">
        <v>1.1225400000000001</v>
      </c>
      <c r="D151" s="9">
        <f t="shared" si="1"/>
        <v>3.2728515575280901</v>
      </c>
    </row>
    <row r="152" spans="1:4" x14ac:dyDescent="0.25">
      <c r="A152" s="10">
        <v>31138</v>
      </c>
      <c r="B152" s="20">
        <v>1.07</v>
      </c>
      <c r="C152" s="9">
        <v>1.17719</v>
      </c>
      <c r="D152" s="9">
        <f t="shared" si="1"/>
        <v>3.4257725241495325</v>
      </c>
    </row>
    <row r="153" spans="1:4" x14ac:dyDescent="0.25">
      <c r="A153" s="10">
        <v>31168</v>
      </c>
      <c r="B153" s="20">
        <v>1.0720000000000001</v>
      </c>
      <c r="C153" s="9">
        <v>1.2020900000000001</v>
      </c>
      <c r="D153" s="9">
        <f t="shared" si="1"/>
        <v>3.4917081317537315</v>
      </c>
    </row>
    <row r="154" spans="1:4" x14ac:dyDescent="0.25">
      <c r="A154" s="10">
        <v>31199</v>
      </c>
      <c r="B154" s="20">
        <v>1.075</v>
      </c>
      <c r="C154" s="9">
        <v>1.20879</v>
      </c>
      <c r="D154" s="9">
        <f t="shared" si="1"/>
        <v>3.5013709938976749</v>
      </c>
    </row>
    <row r="155" spans="1:4" x14ac:dyDescent="0.25">
      <c r="A155" s="10">
        <v>31229</v>
      </c>
      <c r="B155" s="20">
        <v>1.077</v>
      </c>
      <c r="C155" s="9">
        <v>1.2073799999999999</v>
      </c>
      <c r="D155" s="9">
        <f t="shared" si="1"/>
        <v>3.4907923023955427</v>
      </c>
    </row>
    <row r="156" spans="1:4" x14ac:dyDescent="0.25">
      <c r="A156" s="10">
        <v>31260</v>
      </c>
      <c r="B156" s="20">
        <v>1.079</v>
      </c>
      <c r="C156" s="9">
        <v>1.1960200000000001</v>
      </c>
      <c r="D156" s="9">
        <f t="shared" si="1"/>
        <v>3.4515385845412423</v>
      </c>
    </row>
    <row r="157" spans="1:4" x14ac:dyDescent="0.25">
      <c r="A157" s="10">
        <v>31291</v>
      </c>
      <c r="B157" s="20">
        <v>1.081</v>
      </c>
      <c r="C157" s="9">
        <v>1.1794199999999999</v>
      </c>
      <c r="D157" s="9">
        <f t="shared" si="1"/>
        <v>3.3973362212025902</v>
      </c>
    </row>
    <row r="158" spans="1:4" x14ac:dyDescent="0.25">
      <c r="A158" s="10">
        <v>31321</v>
      </c>
      <c r="B158" s="20">
        <v>1.085</v>
      </c>
      <c r="C158" s="9">
        <v>1.167</v>
      </c>
      <c r="D158" s="9">
        <f t="shared" si="1"/>
        <v>3.3491673843317975</v>
      </c>
    </row>
    <row r="159" spans="1:4" x14ac:dyDescent="0.25">
      <c r="A159" s="10">
        <v>31352</v>
      </c>
      <c r="B159" s="20">
        <v>1.0900000000000001</v>
      </c>
      <c r="C159" s="9">
        <v>1.1665700000000001</v>
      </c>
      <c r="D159" s="9">
        <f t="shared" si="1"/>
        <v>3.3325758371743124</v>
      </c>
    </row>
    <row r="160" spans="1:4" x14ac:dyDescent="0.25">
      <c r="A160" s="10">
        <v>31382</v>
      </c>
      <c r="B160" s="20">
        <v>1.095</v>
      </c>
      <c r="C160" s="9">
        <v>1.1619999999999999</v>
      </c>
      <c r="D160" s="9">
        <f t="shared" si="1"/>
        <v>3.3043629515981734</v>
      </c>
    </row>
    <row r="161" spans="1:4" x14ac:dyDescent="0.25">
      <c r="A161" s="10">
        <v>31413</v>
      </c>
      <c r="B161" s="20">
        <v>1.099</v>
      </c>
      <c r="C161" s="9">
        <v>1.1492599999999999</v>
      </c>
      <c r="D161" s="9">
        <f t="shared" si="1"/>
        <v>3.2562394552866243</v>
      </c>
    </row>
    <row r="162" spans="1:4" x14ac:dyDescent="0.25">
      <c r="A162" s="10">
        <v>31444</v>
      </c>
      <c r="B162" s="20">
        <v>1.097</v>
      </c>
      <c r="C162" s="9">
        <v>1.0773999999999999</v>
      </c>
      <c r="D162" s="9">
        <f t="shared" si="1"/>
        <v>3.0582013731996351</v>
      </c>
    </row>
    <row r="163" spans="1:4" x14ac:dyDescent="0.25">
      <c r="A163" s="10">
        <v>31472</v>
      </c>
      <c r="B163" s="20">
        <v>1.091</v>
      </c>
      <c r="C163" s="9">
        <v>0.94391000000000003</v>
      </c>
      <c r="D163" s="9">
        <f t="shared" si="1"/>
        <v>2.6940246918056832</v>
      </c>
    </row>
    <row r="164" spans="1:4" x14ac:dyDescent="0.25">
      <c r="A164" s="10">
        <v>31503</v>
      </c>
      <c r="B164" s="20">
        <v>1.087</v>
      </c>
      <c r="C164" s="9">
        <v>0.85906000000000005</v>
      </c>
      <c r="D164" s="9">
        <f t="shared" si="1"/>
        <v>2.4608757627966882</v>
      </c>
    </row>
    <row r="165" spans="1:4" x14ac:dyDescent="0.25">
      <c r="A165" s="10">
        <v>31533</v>
      </c>
      <c r="B165" s="20">
        <v>1.0900000000000001</v>
      </c>
      <c r="C165" s="9">
        <v>0.89298999999999995</v>
      </c>
      <c r="D165" s="9">
        <f t="shared" si="1"/>
        <v>2.5510315684770637</v>
      </c>
    </row>
    <row r="166" spans="1:4" x14ac:dyDescent="0.25">
      <c r="A166" s="10">
        <v>31564</v>
      </c>
      <c r="B166" s="20">
        <v>1.0940000000000001</v>
      </c>
      <c r="C166" s="9">
        <v>0.92178000000000004</v>
      </c>
      <c r="D166" s="9">
        <f t="shared" si="1"/>
        <v>2.6236487642413162</v>
      </c>
    </row>
    <row r="167" spans="1:4" x14ac:dyDescent="0.25">
      <c r="A167" s="10">
        <v>31594</v>
      </c>
      <c r="B167" s="20">
        <v>1.095</v>
      </c>
      <c r="C167" s="9">
        <v>0.85412999999999994</v>
      </c>
      <c r="D167" s="9">
        <f t="shared" si="1"/>
        <v>2.4288773905753427</v>
      </c>
    </row>
    <row r="168" spans="1:4" x14ac:dyDescent="0.25">
      <c r="A168" s="10">
        <v>31625</v>
      </c>
      <c r="B168" s="20">
        <v>1.0960000000000001</v>
      </c>
      <c r="C168" s="9">
        <v>0.80864999999999998</v>
      </c>
      <c r="D168" s="9">
        <f t="shared" si="1"/>
        <v>2.2974484319343063</v>
      </c>
    </row>
    <row r="169" spans="1:4" x14ac:dyDescent="0.25">
      <c r="A169" s="10">
        <v>31656</v>
      </c>
      <c r="B169" s="20">
        <v>1.1000000000000001</v>
      </c>
      <c r="C169" s="9">
        <v>0.82216</v>
      </c>
      <c r="D169" s="9">
        <f t="shared" ref="D169:D232" si="2">C169*$B$641/B169</f>
        <v>2.3273376415999998</v>
      </c>
    </row>
    <row r="170" spans="1:4" x14ac:dyDescent="0.25">
      <c r="A170" s="10">
        <v>31686</v>
      </c>
      <c r="B170" s="20">
        <v>1.1020000000000001</v>
      </c>
      <c r="C170" s="9">
        <v>0.79266999999999999</v>
      </c>
      <c r="D170" s="9">
        <f t="shared" si="2"/>
        <v>2.2397861906715062</v>
      </c>
    </row>
    <row r="171" spans="1:4" x14ac:dyDescent="0.25">
      <c r="A171" s="10">
        <v>31717</v>
      </c>
      <c r="B171" s="20">
        <v>1.1040000000000001</v>
      </c>
      <c r="C171" s="9">
        <v>0.7792</v>
      </c>
      <c r="D171" s="9">
        <f t="shared" si="2"/>
        <v>2.1977364231884056</v>
      </c>
    </row>
    <row r="172" spans="1:4" x14ac:dyDescent="0.25">
      <c r="A172" s="10">
        <v>31747</v>
      </c>
      <c r="B172" s="20">
        <v>1.1080000000000001</v>
      </c>
      <c r="C172" s="9">
        <v>0.77564</v>
      </c>
      <c r="D172" s="9">
        <f t="shared" si="2"/>
        <v>2.1797976128519854</v>
      </c>
    </row>
    <row r="173" spans="1:4" x14ac:dyDescent="0.25">
      <c r="A173" s="10">
        <v>31778</v>
      </c>
      <c r="B173" s="20">
        <v>1.1140000000000001</v>
      </c>
      <c r="C173" s="9">
        <v>0.81608000000000003</v>
      </c>
      <c r="D173" s="9">
        <f t="shared" si="2"/>
        <v>2.2810945088689407</v>
      </c>
    </row>
    <row r="174" spans="1:4" x14ac:dyDescent="0.25">
      <c r="A174" s="10">
        <v>31809</v>
      </c>
      <c r="B174" s="20">
        <v>1.1180000000000001</v>
      </c>
      <c r="C174" s="9">
        <v>0.86163999999999996</v>
      </c>
      <c r="D174" s="9">
        <f t="shared" si="2"/>
        <v>2.3998261637209297</v>
      </c>
    </row>
    <row r="175" spans="1:4" x14ac:dyDescent="0.25">
      <c r="A175" s="10">
        <v>31837</v>
      </c>
      <c r="B175" s="20">
        <v>1.1220000000000001</v>
      </c>
      <c r="C175" s="9">
        <v>0.87465999999999999</v>
      </c>
      <c r="D175" s="9">
        <f t="shared" si="2"/>
        <v>2.4274044525490193</v>
      </c>
    </row>
    <row r="176" spans="1:4" x14ac:dyDescent="0.25">
      <c r="A176" s="10">
        <v>31868</v>
      </c>
      <c r="B176" s="20">
        <v>1.127</v>
      </c>
      <c r="C176" s="9">
        <v>0.90522999999999998</v>
      </c>
      <c r="D176" s="9">
        <f t="shared" si="2"/>
        <v>2.5010982806388644</v>
      </c>
    </row>
    <row r="177" spans="1:4" x14ac:dyDescent="0.25">
      <c r="A177" s="10">
        <v>31898</v>
      </c>
      <c r="B177" s="20">
        <v>1.1299999999999999</v>
      </c>
      <c r="C177" s="9">
        <v>0.91105999999999998</v>
      </c>
      <c r="D177" s="9">
        <f t="shared" si="2"/>
        <v>2.5105233859823008</v>
      </c>
    </row>
    <row r="178" spans="1:4" x14ac:dyDescent="0.25">
      <c r="A178" s="10">
        <v>31929</v>
      </c>
      <c r="B178" s="20">
        <v>1.135</v>
      </c>
      <c r="C178" s="9">
        <v>0.92479</v>
      </c>
      <c r="D178" s="9">
        <f t="shared" si="2"/>
        <v>2.5371316250572686</v>
      </c>
    </row>
    <row r="179" spans="1:4" x14ac:dyDescent="0.25">
      <c r="A179" s="10">
        <v>31959</v>
      </c>
      <c r="B179" s="20">
        <v>1.1379999999999999</v>
      </c>
      <c r="C179" s="9">
        <v>0.93542000000000003</v>
      </c>
      <c r="D179" s="9">
        <f t="shared" si="2"/>
        <v>2.5595294122319863</v>
      </c>
    </row>
    <row r="180" spans="1:4" x14ac:dyDescent="0.25">
      <c r="A180" s="10">
        <v>31990</v>
      </c>
      <c r="B180" s="20">
        <v>1.143</v>
      </c>
      <c r="C180" s="9">
        <v>0.96118999999999999</v>
      </c>
      <c r="D180" s="9">
        <f t="shared" si="2"/>
        <v>2.6185372045844266</v>
      </c>
    </row>
    <row r="181" spans="1:4" x14ac:dyDescent="0.25">
      <c r="A181" s="10">
        <v>32021</v>
      </c>
      <c r="B181" s="20">
        <v>1.147</v>
      </c>
      <c r="C181" s="9">
        <v>0.95262000000000002</v>
      </c>
      <c r="D181" s="9">
        <f t="shared" si="2"/>
        <v>2.5861398869398431</v>
      </c>
    </row>
    <row r="182" spans="1:4" x14ac:dyDescent="0.25">
      <c r="A182" s="10">
        <v>32051</v>
      </c>
      <c r="B182" s="20">
        <v>1.1499999999999999</v>
      </c>
      <c r="C182" s="9">
        <v>0.93818999999999997</v>
      </c>
      <c r="D182" s="9">
        <f t="shared" si="2"/>
        <v>2.5403215624695656</v>
      </c>
    </row>
    <row r="183" spans="1:4" x14ac:dyDescent="0.25">
      <c r="A183" s="10">
        <v>32082</v>
      </c>
      <c r="B183" s="20">
        <v>1.1539999999999999</v>
      </c>
      <c r="C183" s="9">
        <v>0.93474999999999997</v>
      </c>
      <c r="D183" s="9">
        <f t="shared" si="2"/>
        <v>2.5222341429809361</v>
      </c>
    </row>
    <row r="184" spans="1:4" x14ac:dyDescent="0.25">
      <c r="A184" s="10">
        <v>32112</v>
      </c>
      <c r="B184" s="20">
        <v>1.1559999999999999</v>
      </c>
      <c r="C184" s="9">
        <v>0.91413</v>
      </c>
      <c r="D184" s="9">
        <f t="shared" si="2"/>
        <v>2.4623277704844293</v>
      </c>
    </row>
    <row r="185" spans="1:4" x14ac:dyDescent="0.25">
      <c r="A185" s="10">
        <v>32143</v>
      </c>
      <c r="B185" s="20">
        <v>1.1599999999999999</v>
      </c>
      <c r="C185" s="9">
        <v>0.88734000000000002</v>
      </c>
      <c r="D185" s="9">
        <f t="shared" si="2"/>
        <v>2.3819234795172419</v>
      </c>
    </row>
    <row r="186" spans="1:4" x14ac:dyDescent="0.25">
      <c r="A186" s="10">
        <v>32174</v>
      </c>
      <c r="B186" s="20">
        <v>1.1619999999999999</v>
      </c>
      <c r="C186" s="9">
        <v>0.86967000000000005</v>
      </c>
      <c r="D186" s="9">
        <f t="shared" si="2"/>
        <v>2.3304731102581759</v>
      </c>
    </row>
    <row r="187" spans="1:4" x14ac:dyDescent="0.25">
      <c r="A187" s="10">
        <v>32203</v>
      </c>
      <c r="B187" s="20">
        <v>1.165</v>
      </c>
      <c r="C187" s="9">
        <v>0.86663000000000001</v>
      </c>
      <c r="D187" s="9">
        <f t="shared" si="2"/>
        <v>2.3163465173218882</v>
      </c>
    </row>
    <row r="188" spans="1:4" x14ac:dyDescent="0.25">
      <c r="A188" s="10">
        <v>32234</v>
      </c>
      <c r="B188" s="20">
        <v>1.1719999999999999</v>
      </c>
      <c r="C188" s="9">
        <v>0.90120999999999996</v>
      </c>
      <c r="D188" s="9">
        <f t="shared" si="2"/>
        <v>2.3943857863139932</v>
      </c>
    </row>
    <row r="189" spans="1:4" x14ac:dyDescent="0.25">
      <c r="A189" s="10">
        <v>32264</v>
      </c>
      <c r="B189" s="20">
        <v>1.175</v>
      </c>
      <c r="C189" s="9">
        <v>0.92510999999999999</v>
      </c>
      <c r="D189" s="9">
        <f t="shared" si="2"/>
        <v>2.4516092101787232</v>
      </c>
    </row>
    <row r="190" spans="1:4" x14ac:dyDescent="0.25">
      <c r="A190" s="10">
        <v>32295</v>
      </c>
      <c r="B190" s="20">
        <v>1.18</v>
      </c>
      <c r="C190" s="9">
        <v>0.92178000000000004</v>
      </c>
      <c r="D190" s="9">
        <f t="shared" si="2"/>
        <v>2.4324336848135593</v>
      </c>
    </row>
    <row r="191" spans="1:4" x14ac:dyDescent="0.25">
      <c r="A191" s="10">
        <v>32325</v>
      </c>
      <c r="B191" s="20">
        <v>1.1850000000000001</v>
      </c>
      <c r="C191" s="9">
        <v>0.93140000000000001</v>
      </c>
      <c r="D191" s="9">
        <f t="shared" si="2"/>
        <v>2.4474488189029535</v>
      </c>
    </row>
    <row r="192" spans="1:4" x14ac:dyDescent="0.25">
      <c r="A192" s="10">
        <v>32356</v>
      </c>
      <c r="B192" s="20">
        <v>1.19</v>
      </c>
      <c r="C192" s="9">
        <v>0.95316999999999996</v>
      </c>
      <c r="D192" s="9">
        <f t="shared" si="2"/>
        <v>2.4941303026218486</v>
      </c>
    </row>
    <row r="193" spans="1:4" x14ac:dyDescent="0.25">
      <c r="A193" s="10">
        <v>32387</v>
      </c>
      <c r="B193" s="20">
        <v>1.1950000000000001</v>
      </c>
      <c r="C193" s="9">
        <v>0.93655999999999995</v>
      </c>
      <c r="D193" s="9">
        <f t="shared" si="2"/>
        <v>2.4404135934393305</v>
      </c>
    </row>
    <row r="194" spans="1:4" x14ac:dyDescent="0.25">
      <c r="A194" s="10">
        <v>32417</v>
      </c>
      <c r="B194" s="20">
        <v>1.1990000000000001</v>
      </c>
      <c r="C194" s="9">
        <v>0.91912000000000005</v>
      </c>
      <c r="D194" s="9">
        <f t="shared" si="2"/>
        <v>2.3869799368807341</v>
      </c>
    </row>
    <row r="195" spans="1:4" x14ac:dyDescent="0.25">
      <c r="A195" s="10">
        <v>32448</v>
      </c>
      <c r="B195" s="20">
        <v>1.2030000000000001</v>
      </c>
      <c r="C195" s="9">
        <v>0.90764999999999996</v>
      </c>
      <c r="D195" s="9">
        <f t="shared" si="2"/>
        <v>2.3493543187032415</v>
      </c>
    </row>
    <row r="196" spans="1:4" x14ac:dyDescent="0.25">
      <c r="A196" s="10">
        <v>32478</v>
      </c>
      <c r="B196" s="20">
        <v>1.2070000000000001</v>
      </c>
      <c r="C196" s="9">
        <v>0.88302000000000003</v>
      </c>
      <c r="D196" s="9">
        <f t="shared" si="2"/>
        <v>2.2780277255343826</v>
      </c>
    </row>
    <row r="197" spans="1:4" x14ac:dyDescent="0.25">
      <c r="A197" s="10">
        <v>32509</v>
      </c>
      <c r="B197" s="20">
        <v>1.212</v>
      </c>
      <c r="C197" s="9">
        <v>0.87228000000000006</v>
      </c>
      <c r="D197" s="9">
        <f t="shared" si="2"/>
        <v>2.2410370182178219</v>
      </c>
    </row>
    <row r="198" spans="1:4" x14ac:dyDescent="0.25">
      <c r="A198" s="10">
        <v>32540</v>
      </c>
      <c r="B198" s="20">
        <v>1.216</v>
      </c>
      <c r="C198" s="9">
        <v>0.88270999999999999</v>
      </c>
      <c r="D198" s="9">
        <f t="shared" si="2"/>
        <v>2.2603734996381579</v>
      </c>
    </row>
    <row r="199" spans="1:4" x14ac:dyDescent="0.25">
      <c r="A199" s="10">
        <v>32568</v>
      </c>
      <c r="B199" s="20">
        <v>1.222</v>
      </c>
      <c r="C199" s="9">
        <v>0.90276000000000001</v>
      </c>
      <c r="D199" s="9">
        <f t="shared" si="2"/>
        <v>2.3003654561047462</v>
      </c>
    </row>
    <row r="200" spans="1:4" x14ac:dyDescent="0.25">
      <c r="A200" s="10">
        <v>32599</v>
      </c>
      <c r="B200" s="20">
        <v>1.2310000000000001</v>
      </c>
      <c r="C200" s="9">
        <v>1.0366899999999999</v>
      </c>
      <c r="D200" s="9">
        <f t="shared" si="2"/>
        <v>2.6223254612835087</v>
      </c>
    </row>
    <row r="201" spans="1:4" x14ac:dyDescent="0.25">
      <c r="A201" s="10">
        <v>32629</v>
      </c>
      <c r="B201" s="20">
        <v>1.2370000000000001</v>
      </c>
      <c r="C201" s="9">
        <v>1.08969</v>
      </c>
      <c r="D201" s="9">
        <f t="shared" si="2"/>
        <v>2.7430201704446242</v>
      </c>
    </row>
    <row r="202" spans="1:4" x14ac:dyDescent="0.25">
      <c r="A202" s="10">
        <v>32660</v>
      </c>
      <c r="B202" s="20">
        <v>1.2410000000000001</v>
      </c>
      <c r="C202" s="9">
        <v>1.08134</v>
      </c>
      <c r="D202" s="9">
        <f t="shared" si="2"/>
        <v>2.7132275747300558</v>
      </c>
    </row>
    <row r="203" spans="1:4" x14ac:dyDescent="0.25">
      <c r="A203" s="10">
        <v>32690</v>
      </c>
      <c r="B203" s="20">
        <v>1.2450000000000001</v>
      </c>
      <c r="C203" s="9">
        <v>1.0568500000000001</v>
      </c>
      <c r="D203" s="9">
        <f t="shared" si="2"/>
        <v>2.6432590976706827</v>
      </c>
    </row>
    <row r="204" spans="1:4" x14ac:dyDescent="0.25">
      <c r="A204" s="10">
        <v>32721</v>
      </c>
      <c r="B204" s="20">
        <v>1.2450000000000001</v>
      </c>
      <c r="C204" s="9">
        <v>1.0234099999999999</v>
      </c>
      <c r="D204" s="9">
        <f t="shared" si="2"/>
        <v>2.5596232134618471</v>
      </c>
    </row>
    <row r="205" spans="1:4" x14ac:dyDescent="0.25">
      <c r="A205" s="10">
        <v>32752</v>
      </c>
      <c r="B205" s="20">
        <v>1.248</v>
      </c>
      <c r="C205" s="9">
        <v>0.99175999999999997</v>
      </c>
      <c r="D205" s="9">
        <f t="shared" si="2"/>
        <v>2.4745015956410255</v>
      </c>
    </row>
    <row r="206" spans="1:4" x14ac:dyDescent="0.25">
      <c r="A206" s="10">
        <v>32782</v>
      </c>
      <c r="B206" s="20">
        <v>1.254</v>
      </c>
      <c r="C206" s="9">
        <v>0.98936999999999997</v>
      </c>
      <c r="D206" s="9">
        <f t="shared" si="2"/>
        <v>2.4567272115789471</v>
      </c>
    </row>
    <row r="207" spans="1:4" x14ac:dyDescent="0.25">
      <c r="A207" s="10">
        <v>32813</v>
      </c>
      <c r="B207" s="20">
        <v>1.2589999999999999</v>
      </c>
      <c r="C207" s="9">
        <v>0.95782999999999996</v>
      </c>
      <c r="D207" s="9">
        <f t="shared" si="2"/>
        <v>2.3689638887053217</v>
      </c>
    </row>
    <row r="208" spans="1:4" x14ac:dyDescent="0.25">
      <c r="A208" s="10">
        <v>32843</v>
      </c>
      <c r="B208" s="20">
        <v>1.2629999999999999</v>
      </c>
      <c r="C208" s="9">
        <v>0.93318999999999996</v>
      </c>
      <c r="D208" s="9">
        <f t="shared" si="2"/>
        <v>2.3007130774663502</v>
      </c>
    </row>
    <row r="209" spans="1:4" x14ac:dyDescent="0.25">
      <c r="A209" s="10">
        <v>32874</v>
      </c>
      <c r="B209" s="20">
        <v>1.2749999999999999</v>
      </c>
      <c r="C209" s="9">
        <v>0.99672000000000005</v>
      </c>
      <c r="D209" s="9">
        <f t="shared" si="2"/>
        <v>2.4342138179764707</v>
      </c>
    </row>
    <row r="210" spans="1:4" x14ac:dyDescent="0.25">
      <c r="A210" s="10">
        <v>32905</v>
      </c>
      <c r="B210" s="20">
        <v>1.28</v>
      </c>
      <c r="C210" s="9">
        <v>0.99411000000000005</v>
      </c>
      <c r="D210" s="9">
        <f t="shared" si="2"/>
        <v>2.4183558640312501</v>
      </c>
    </row>
    <row r="211" spans="1:4" x14ac:dyDescent="0.25">
      <c r="A211" s="10">
        <v>32933</v>
      </c>
      <c r="B211" s="20">
        <v>1.286</v>
      </c>
      <c r="C211" s="9">
        <v>0.98606000000000005</v>
      </c>
      <c r="D211" s="9">
        <f t="shared" si="2"/>
        <v>2.3875809690202177</v>
      </c>
    </row>
    <row r="212" spans="1:4" x14ac:dyDescent="0.25">
      <c r="A212" s="10">
        <v>32964</v>
      </c>
      <c r="B212" s="20">
        <v>1.2889999999999999</v>
      </c>
      <c r="C212" s="9">
        <v>1.01562</v>
      </c>
      <c r="D212" s="9">
        <f t="shared" si="2"/>
        <v>2.4534322097129557</v>
      </c>
    </row>
    <row r="213" spans="1:4" x14ac:dyDescent="0.25">
      <c r="A213" s="10">
        <v>32994</v>
      </c>
      <c r="B213" s="20">
        <v>1.2909999999999999</v>
      </c>
      <c r="C213" s="9">
        <v>1.03148</v>
      </c>
      <c r="D213" s="9">
        <f t="shared" si="2"/>
        <v>2.4878850172579399</v>
      </c>
    </row>
    <row r="214" spans="1:4" x14ac:dyDescent="0.25">
      <c r="A214" s="10">
        <v>33025</v>
      </c>
      <c r="B214" s="20">
        <v>1.2989999999999999</v>
      </c>
      <c r="C214" s="9">
        <v>1.05525</v>
      </c>
      <c r="D214" s="9">
        <f t="shared" si="2"/>
        <v>2.5295422933025407</v>
      </c>
    </row>
    <row r="215" spans="1:4" x14ac:dyDescent="0.25">
      <c r="A215" s="10">
        <v>33055</v>
      </c>
      <c r="B215" s="20">
        <v>1.3049999999999999</v>
      </c>
      <c r="C215" s="9">
        <v>1.0488200000000001</v>
      </c>
      <c r="D215" s="9">
        <f t="shared" si="2"/>
        <v>2.5025697115095791</v>
      </c>
    </row>
    <row r="216" spans="1:4" x14ac:dyDescent="0.25">
      <c r="A216" s="10">
        <v>33086</v>
      </c>
      <c r="B216" s="20">
        <v>1.3160000000000001</v>
      </c>
      <c r="C216" s="9">
        <v>1.15689</v>
      </c>
      <c r="D216" s="9">
        <f t="shared" si="2"/>
        <v>2.7373599772340422</v>
      </c>
    </row>
    <row r="217" spans="1:4" x14ac:dyDescent="0.25">
      <c r="A217" s="10">
        <v>33117</v>
      </c>
      <c r="B217" s="20">
        <v>1.325</v>
      </c>
      <c r="C217" s="9">
        <v>1.2577</v>
      </c>
      <c r="D217" s="9">
        <f t="shared" si="2"/>
        <v>2.9556766318490566</v>
      </c>
    </row>
    <row r="218" spans="1:4" x14ac:dyDescent="0.25">
      <c r="A218" s="10">
        <v>33147</v>
      </c>
      <c r="B218" s="20">
        <v>1.3340000000000001</v>
      </c>
      <c r="C218" s="9">
        <v>1.34162</v>
      </c>
      <c r="D218" s="9">
        <f t="shared" si="2"/>
        <v>3.1316226794003001</v>
      </c>
    </row>
    <row r="219" spans="1:4" x14ac:dyDescent="0.25">
      <c r="A219" s="10">
        <v>33178</v>
      </c>
      <c r="B219" s="20">
        <v>1.337</v>
      </c>
      <c r="C219" s="9">
        <v>1.33717</v>
      </c>
      <c r="D219" s="9">
        <f t="shared" si="2"/>
        <v>3.1142319252954374</v>
      </c>
    </row>
    <row r="220" spans="1:4" x14ac:dyDescent="0.25">
      <c r="A220" s="10">
        <v>33208</v>
      </c>
      <c r="B220" s="20">
        <v>1.3420000000000001</v>
      </c>
      <c r="C220" s="9">
        <v>1.3085199999999999</v>
      </c>
      <c r="D220" s="9">
        <f t="shared" si="2"/>
        <v>3.0361525206557372</v>
      </c>
    </row>
    <row r="221" spans="1:4" x14ac:dyDescent="0.25">
      <c r="A221" s="10">
        <v>33239</v>
      </c>
      <c r="B221" s="20">
        <v>1.347</v>
      </c>
      <c r="C221" s="9">
        <v>1.18</v>
      </c>
      <c r="D221" s="9">
        <f t="shared" si="2"/>
        <v>2.7277850631031924</v>
      </c>
    </row>
    <row r="222" spans="1:4" x14ac:dyDescent="0.25">
      <c r="A222" s="10">
        <v>33270</v>
      </c>
      <c r="B222" s="20">
        <v>1.3480000000000001</v>
      </c>
      <c r="C222" s="9">
        <v>1.0942499999999999</v>
      </c>
      <c r="D222" s="9">
        <f t="shared" si="2"/>
        <v>2.5276817826409497</v>
      </c>
    </row>
    <row r="223" spans="1:4" x14ac:dyDescent="0.25">
      <c r="A223" s="10">
        <v>33298</v>
      </c>
      <c r="B223" s="20">
        <v>1.3480000000000001</v>
      </c>
      <c r="C223" s="9">
        <v>1.04</v>
      </c>
      <c r="D223" s="9">
        <f t="shared" si="2"/>
        <v>2.4023660534124627</v>
      </c>
    </row>
    <row r="224" spans="1:4" x14ac:dyDescent="0.25">
      <c r="A224" s="10">
        <v>33329</v>
      </c>
      <c r="B224" s="20">
        <v>1.351</v>
      </c>
      <c r="C224" s="9">
        <v>1.0762</v>
      </c>
      <c r="D224" s="9">
        <f t="shared" si="2"/>
        <v>2.480466545669874</v>
      </c>
    </row>
    <row r="225" spans="1:4" x14ac:dyDescent="0.25">
      <c r="A225" s="10">
        <v>33359</v>
      </c>
      <c r="B225" s="20">
        <v>1.3560000000000001</v>
      </c>
      <c r="C225" s="9">
        <v>1.12575</v>
      </c>
      <c r="D225" s="9">
        <f t="shared" si="2"/>
        <v>2.5851038915929201</v>
      </c>
    </row>
    <row r="226" spans="1:4" x14ac:dyDescent="0.25">
      <c r="A226" s="10">
        <v>33390</v>
      </c>
      <c r="B226" s="20">
        <v>1.36</v>
      </c>
      <c r="C226" s="9">
        <v>1.12825</v>
      </c>
      <c r="D226" s="9">
        <f t="shared" si="2"/>
        <v>2.5832246080882353</v>
      </c>
    </row>
    <row r="227" spans="1:4" x14ac:dyDescent="0.25">
      <c r="A227" s="10">
        <v>33420</v>
      </c>
      <c r="B227" s="20">
        <v>1.3620000000000001</v>
      </c>
      <c r="C227" s="9">
        <v>1.0955999999999999</v>
      </c>
      <c r="D227" s="9">
        <f t="shared" si="2"/>
        <v>2.5047861392070483</v>
      </c>
    </row>
    <row r="228" spans="1:4" x14ac:dyDescent="0.25">
      <c r="A228" s="10">
        <v>33451</v>
      </c>
      <c r="B228" s="20">
        <v>1.3660000000000001</v>
      </c>
      <c r="C228" s="9">
        <v>1.1147499999999999</v>
      </c>
      <c r="D228" s="9">
        <f t="shared" si="2"/>
        <v>2.541104451683748</v>
      </c>
    </row>
    <row r="229" spans="1:4" x14ac:dyDescent="0.25">
      <c r="A229" s="10">
        <v>33482</v>
      </c>
      <c r="B229" s="20">
        <v>1.37</v>
      </c>
      <c r="C229" s="9">
        <v>1.1092</v>
      </c>
      <c r="D229" s="9">
        <f t="shared" si="2"/>
        <v>2.5210707235036494</v>
      </c>
    </row>
    <row r="230" spans="1:4" x14ac:dyDescent="0.25">
      <c r="A230" s="10">
        <v>33512</v>
      </c>
      <c r="B230" s="20">
        <v>1.3720000000000001</v>
      </c>
      <c r="C230" s="9">
        <v>1.0880000000000001</v>
      </c>
      <c r="D230" s="9">
        <f t="shared" si="2"/>
        <v>2.469281026239067</v>
      </c>
    </row>
    <row r="231" spans="1:4" x14ac:dyDescent="0.25">
      <c r="A231" s="10">
        <v>33543</v>
      </c>
      <c r="B231" s="20">
        <v>1.3779999999999999</v>
      </c>
      <c r="C231" s="9">
        <v>1.099</v>
      </c>
      <c r="D231" s="9">
        <f t="shared" si="2"/>
        <v>2.4833858955007257</v>
      </c>
    </row>
    <row r="232" spans="1:4" x14ac:dyDescent="0.25">
      <c r="A232" s="10">
        <v>33573</v>
      </c>
      <c r="B232" s="20">
        <v>1.3819999999999999</v>
      </c>
      <c r="C232" s="9">
        <v>1.0762</v>
      </c>
      <c r="D232" s="9">
        <f t="shared" si="2"/>
        <v>2.424826558031838</v>
      </c>
    </row>
    <row r="233" spans="1:4" x14ac:dyDescent="0.25">
      <c r="A233" s="10">
        <v>33604</v>
      </c>
      <c r="B233" s="20">
        <v>1.383</v>
      </c>
      <c r="C233" s="9">
        <v>1.022</v>
      </c>
      <c r="D233" s="9">
        <f t="shared" ref="D233:D296" si="3">C233*$B$641/B233</f>
        <v>2.3010414981923355</v>
      </c>
    </row>
    <row r="234" spans="1:4" x14ac:dyDescent="0.25">
      <c r="A234" s="10">
        <v>33635</v>
      </c>
      <c r="B234" s="20">
        <v>1.3859999999999999</v>
      </c>
      <c r="C234" s="9">
        <v>1.006</v>
      </c>
      <c r="D234" s="9">
        <f t="shared" si="3"/>
        <v>2.2601147301587305</v>
      </c>
    </row>
    <row r="235" spans="1:4" x14ac:dyDescent="0.25">
      <c r="A235" s="10">
        <v>33664</v>
      </c>
      <c r="B235" s="20">
        <v>1.391</v>
      </c>
      <c r="C235" s="9">
        <v>1.0125999999999999</v>
      </c>
      <c r="D235" s="9">
        <f t="shared" si="3"/>
        <v>2.2667651571531269</v>
      </c>
    </row>
    <row r="236" spans="1:4" x14ac:dyDescent="0.25">
      <c r="A236" s="10">
        <v>33695</v>
      </c>
      <c r="B236" s="20">
        <v>1.3939999999999999</v>
      </c>
      <c r="C236" s="9">
        <v>1.05175</v>
      </c>
      <c r="D236" s="9">
        <f t="shared" si="3"/>
        <v>2.3493378859397418</v>
      </c>
    </row>
    <row r="237" spans="1:4" x14ac:dyDescent="0.25">
      <c r="A237" s="10">
        <v>33725</v>
      </c>
      <c r="B237" s="20">
        <v>1.397</v>
      </c>
      <c r="C237" s="9">
        <v>1.1072500000000001</v>
      </c>
      <c r="D237" s="9">
        <f t="shared" si="3"/>
        <v>2.467999220472441</v>
      </c>
    </row>
    <row r="238" spans="1:4" x14ac:dyDescent="0.25">
      <c r="A238" s="10">
        <v>33756</v>
      </c>
      <c r="B238" s="20">
        <v>1.401</v>
      </c>
      <c r="C238" s="9">
        <v>1.1448</v>
      </c>
      <c r="D238" s="9">
        <f t="shared" si="3"/>
        <v>2.5444107443254822</v>
      </c>
    </row>
    <row r="239" spans="1:4" x14ac:dyDescent="0.25">
      <c r="A239" s="10">
        <v>33786</v>
      </c>
      <c r="B239" s="20">
        <v>1.405</v>
      </c>
      <c r="C239" s="9">
        <v>1.1365000000000001</v>
      </c>
      <c r="D239" s="9">
        <f t="shared" si="3"/>
        <v>2.5187719672597866</v>
      </c>
    </row>
    <row r="240" spans="1:4" x14ac:dyDescent="0.25">
      <c r="A240" s="10">
        <v>33817</v>
      </c>
      <c r="B240" s="20">
        <v>1.4079999999999999</v>
      </c>
      <c r="C240" s="9">
        <v>1.1217999999999999</v>
      </c>
      <c r="D240" s="9">
        <f t="shared" si="3"/>
        <v>2.4808957562499998</v>
      </c>
    </row>
    <row r="241" spans="1:4" x14ac:dyDescent="0.25">
      <c r="A241" s="10">
        <v>33848</v>
      </c>
      <c r="B241" s="20">
        <v>1.411</v>
      </c>
      <c r="C241" s="9">
        <v>1.1214999999999999</v>
      </c>
      <c r="D241" s="9">
        <f t="shared" si="3"/>
        <v>2.4749589468462081</v>
      </c>
    </row>
    <row r="242" spans="1:4" x14ac:dyDescent="0.25">
      <c r="A242" s="10">
        <v>33878</v>
      </c>
      <c r="B242" s="20">
        <v>1.417</v>
      </c>
      <c r="C242" s="9">
        <v>1.1140000000000001</v>
      </c>
      <c r="D242" s="9">
        <f t="shared" si="3"/>
        <v>2.4479980973888495</v>
      </c>
    </row>
    <row r="243" spans="1:4" x14ac:dyDescent="0.25">
      <c r="A243" s="10">
        <v>33909</v>
      </c>
      <c r="B243" s="20">
        <v>1.421</v>
      </c>
      <c r="C243" s="9">
        <v>1.1112</v>
      </c>
      <c r="D243" s="9">
        <f t="shared" si="3"/>
        <v>2.4349715434201262</v>
      </c>
    </row>
    <row r="244" spans="1:4" x14ac:dyDescent="0.25">
      <c r="A244" s="10">
        <v>33939</v>
      </c>
      <c r="B244" s="20">
        <v>1.423</v>
      </c>
      <c r="C244" s="9">
        <v>1.0774999999999999</v>
      </c>
      <c r="D244" s="9">
        <f t="shared" si="3"/>
        <v>2.3578062473647221</v>
      </c>
    </row>
    <row r="245" spans="1:4" x14ac:dyDescent="0.25">
      <c r="A245" s="10">
        <v>33970</v>
      </c>
      <c r="B245" s="20">
        <v>1.4279999999999999</v>
      </c>
      <c r="C245" s="9">
        <v>1.06175</v>
      </c>
      <c r="D245" s="9">
        <f t="shared" si="3"/>
        <v>2.3152068438375353</v>
      </c>
    </row>
    <row r="246" spans="1:4" x14ac:dyDescent="0.25">
      <c r="A246" s="10">
        <v>34001</v>
      </c>
      <c r="B246" s="20">
        <v>1.431</v>
      </c>
      <c r="C246" s="9">
        <v>1.0542499999999999</v>
      </c>
      <c r="D246" s="9">
        <f t="shared" si="3"/>
        <v>2.2940332655485673</v>
      </c>
    </row>
    <row r="247" spans="1:4" x14ac:dyDescent="0.25">
      <c r="A247" s="10">
        <v>34029</v>
      </c>
      <c r="B247" s="20">
        <v>1.4330000000000001</v>
      </c>
      <c r="C247" s="9">
        <v>1.0522</v>
      </c>
      <c r="D247" s="9">
        <f t="shared" si="3"/>
        <v>2.286376998743894</v>
      </c>
    </row>
    <row r="248" spans="1:4" x14ac:dyDescent="0.25">
      <c r="A248" s="10">
        <v>34060</v>
      </c>
      <c r="B248" s="20">
        <v>1.4379999999999999</v>
      </c>
      <c r="C248" s="9">
        <v>1.0780000000000001</v>
      </c>
      <c r="D248" s="9">
        <f t="shared" si="3"/>
        <v>2.3342943031988876</v>
      </c>
    </row>
    <row r="249" spans="1:4" x14ac:dyDescent="0.25">
      <c r="A249" s="10">
        <v>34090</v>
      </c>
      <c r="B249" s="20">
        <v>1.4419999999999999</v>
      </c>
      <c r="C249" s="9">
        <v>1.1004</v>
      </c>
      <c r="D249" s="9">
        <f t="shared" si="3"/>
        <v>2.3761894135922335</v>
      </c>
    </row>
    <row r="250" spans="1:4" x14ac:dyDescent="0.25">
      <c r="A250" s="10">
        <v>34121</v>
      </c>
      <c r="B250" s="20">
        <v>1.4430000000000001</v>
      </c>
      <c r="C250" s="9">
        <v>1.0972500000000001</v>
      </c>
      <c r="D250" s="9">
        <f t="shared" si="3"/>
        <v>2.3677453575883578</v>
      </c>
    </row>
    <row r="251" spans="1:4" x14ac:dyDescent="0.25">
      <c r="A251" s="10">
        <v>34151</v>
      </c>
      <c r="B251" s="20">
        <v>1.4450000000000001</v>
      </c>
      <c r="C251" s="9">
        <v>1.07775</v>
      </c>
      <c r="D251" s="9">
        <f t="shared" si="3"/>
        <v>2.3224475771626296</v>
      </c>
    </row>
    <row r="252" spans="1:4" x14ac:dyDescent="0.25">
      <c r="A252" s="10">
        <v>34182</v>
      </c>
      <c r="B252" s="20">
        <v>1.448</v>
      </c>
      <c r="C252" s="9">
        <v>1.0616000000000001</v>
      </c>
      <c r="D252" s="9">
        <f t="shared" si="3"/>
        <v>2.2829062828729283</v>
      </c>
    </row>
    <row r="253" spans="1:4" x14ac:dyDescent="0.25">
      <c r="A253" s="10">
        <v>34213</v>
      </c>
      <c r="B253" s="20">
        <v>1.45</v>
      </c>
      <c r="C253" s="9">
        <v>1.0495000000000001</v>
      </c>
      <c r="D253" s="9">
        <f t="shared" si="3"/>
        <v>2.2537730220689656</v>
      </c>
    </row>
    <row r="254" spans="1:4" x14ac:dyDescent="0.25">
      <c r="A254" s="10">
        <v>34243</v>
      </c>
      <c r="B254" s="20">
        <v>1.456</v>
      </c>
      <c r="C254" s="9">
        <v>1.09175</v>
      </c>
      <c r="D254" s="9">
        <f t="shared" si="3"/>
        <v>2.3348423440934067</v>
      </c>
    </row>
    <row r="255" spans="1:4" x14ac:dyDescent="0.25">
      <c r="A255" s="10">
        <v>34274</v>
      </c>
      <c r="B255" s="20">
        <v>1.46</v>
      </c>
      <c r="C255" s="9">
        <v>1.0664</v>
      </c>
      <c r="D255" s="9">
        <f t="shared" si="3"/>
        <v>2.2743799386301369</v>
      </c>
    </row>
    <row r="256" spans="1:4" x14ac:dyDescent="0.25">
      <c r="A256" s="10">
        <v>34304</v>
      </c>
      <c r="B256" s="20">
        <v>1.4630000000000001</v>
      </c>
      <c r="C256" s="9">
        <v>1.014</v>
      </c>
      <c r="D256" s="9">
        <f t="shared" si="3"/>
        <v>2.1581884511278195</v>
      </c>
    </row>
    <row r="257" spans="1:4" x14ac:dyDescent="0.25">
      <c r="A257" s="10">
        <v>34335</v>
      </c>
      <c r="B257" s="20">
        <v>1.4630000000000001</v>
      </c>
      <c r="C257" s="9">
        <v>0.99839999999999995</v>
      </c>
      <c r="D257" s="9">
        <f t="shared" si="3"/>
        <v>2.124985551879699</v>
      </c>
    </row>
    <row r="258" spans="1:4" x14ac:dyDescent="0.25">
      <c r="A258" s="10">
        <v>34366</v>
      </c>
      <c r="B258" s="20">
        <v>1.4670000000000001</v>
      </c>
      <c r="C258" s="9">
        <v>1.0089999999999999</v>
      </c>
      <c r="D258" s="9">
        <f t="shared" si="3"/>
        <v>2.1416908820722558</v>
      </c>
    </row>
    <row r="259" spans="1:4" x14ac:dyDescent="0.25">
      <c r="A259" s="10">
        <v>34394</v>
      </c>
      <c r="B259" s="20">
        <v>1.4710000000000001</v>
      </c>
      <c r="C259" s="9">
        <v>1.0077499999999999</v>
      </c>
      <c r="D259" s="9">
        <f t="shared" si="3"/>
        <v>2.1332210938137317</v>
      </c>
    </row>
    <row r="260" spans="1:4" x14ac:dyDescent="0.25">
      <c r="A260" s="10">
        <v>34425</v>
      </c>
      <c r="B260" s="20">
        <v>1.472</v>
      </c>
      <c r="C260" s="9">
        <v>1.02725</v>
      </c>
      <c r="D260" s="9">
        <f t="shared" si="3"/>
        <v>2.1730217601902173</v>
      </c>
    </row>
    <row r="261" spans="1:4" x14ac:dyDescent="0.25">
      <c r="A261" s="10">
        <v>34455</v>
      </c>
      <c r="B261" s="20">
        <v>1.4750000000000001</v>
      </c>
      <c r="C261" s="9">
        <v>1.0474000000000001</v>
      </c>
      <c r="D261" s="9">
        <f t="shared" si="3"/>
        <v>2.2111402212881357</v>
      </c>
    </row>
    <row r="262" spans="1:4" x14ac:dyDescent="0.25">
      <c r="A262" s="10">
        <v>34486</v>
      </c>
      <c r="B262" s="20">
        <v>1.4790000000000001</v>
      </c>
      <c r="C262" s="9">
        <v>1.0780000000000001</v>
      </c>
      <c r="D262" s="9">
        <f t="shared" si="3"/>
        <v>2.2695843191345504</v>
      </c>
    </row>
    <row r="263" spans="1:4" x14ac:dyDescent="0.25">
      <c r="A263" s="10">
        <v>34516</v>
      </c>
      <c r="B263" s="20">
        <v>1.484</v>
      </c>
      <c r="C263" s="9">
        <v>1.10575</v>
      </c>
      <c r="D263" s="9">
        <f t="shared" si="3"/>
        <v>2.3201645262803234</v>
      </c>
    </row>
    <row r="264" spans="1:4" x14ac:dyDescent="0.25">
      <c r="A264" s="10">
        <v>34547</v>
      </c>
      <c r="B264" s="20">
        <v>1.49</v>
      </c>
      <c r="C264" s="9">
        <v>1.1548</v>
      </c>
      <c r="D264" s="9">
        <f t="shared" si="3"/>
        <v>2.4133273911409399</v>
      </c>
    </row>
    <row r="265" spans="1:4" x14ac:dyDescent="0.25">
      <c r="A265" s="10">
        <v>34578</v>
      </c>
      <c r="B265" s="20">
        <v>1.4930000000000001</v>
      </c>
      <c r="C265" s="9">
        <v>1.14375</v>
      </c>
      <c r="D265" s="9">
        <f t="shared" si="3"/>
        <v>2.3854319658405894</v>
      </c>
    </row>
    <row r="266" spans="1:4" x14ac:dyDescent="0.25">
      <c r="A266" s="10">
        <v>34608</v>
      </c>
      <c r="B266" s="20">
        <v>1.494</v>
      </c>
      <c r="C266" s="9">
        <v>1.1135999999999999</v>
      </c>
      <c r="D266" s="9">
        <f t="shared" si="3"/>
        <v>2.3209958297188753</v>
      </c>
    </row>
    <row r="267" spans="1:4" x14ac:dyDescent="0.25">
      <c r="A267" s="10">
        <v>34639</v>
      </c>
      <c r="B267" s="20">
        <v>1.498</v>
      </c>
      <c r="C267" s="9">
        <v>1.11575</v>
      </c>
      <c r="D267" s="9">
        <f t="shared" si="3"/>
        <v>2.3192673678237652</v>
      </c>
    </row>
    <row r="268" spans="1:4" x14ac:dyDescent="0.25">
      <c r="A268" s="10">
        <v>34669</v>
      </c>
      <c r="B268" s="20">
        <v>1.5009999999999999</v>
      </c>
      <c r="C268" s="9">
        <v>1.0905</v>
      </c>
      <c r="D268" s="9">
        <f t="shared" si="3"/>
        <v>2.2622506049300468</v>
      </c>
    </row>
    <row r="269" spans="1:4" x14ac:dyDescent="0.25">
      <c r="A269" s="10">
        <v>34700</v>
      </c>
      <c r="B269" s="20">
        <v>1.5049999999999999</v>
      </c>
      <c r="C269" s="9">
        <v>1.0818000000000001</v>
      </c>
      <c r="D269" s="9">
        <f t="shared" si="3"/>
        <v>2.2382377307641201</v>
      </c>
    </row>
    <row r="270" spans="1:4" x14ac:dyDescent="0.25">
      <c r="A270" s="10">
        <v>34731</v>
      </c>
      <c r="B270" s="20">
        <v>1.5089999999999999</v>
      </c>
      <c r="C270" s="9">
        <v>1.0725</v>
      </c>
      <c r="D270" s="9">
        <f t="shared" si="3"/>
        <v>2.2131140556660043</v>
      </c>
    </row>
    <row r="271" spans="1:4" x14ac:dyDescent="0.25">
      <c r="A271" s="10">
        <v>34759</v>
      </c>
      <c r="B271" s="20">
        <v>1.512</v>
      </c>
      <c r="C271" s="9">
        <v>1.0720000000000001</v>
      </c>
      <c r="D271" s="9">
        <f t="shared" si="3"/>
        <v>2.2076932486772489</v>
      </c>
    </row>
    <row r="272" spans="1:4" x14ac:dyDescent="0.25">
      <c r="A272" s="10">
        <v>34790</v>
      </c>
      <c r="B272" s="20">
        <v>1.518</v>
      </c>
      <c r="C272" s="9">
        <v>1.1112500000000001</v>
      </c>
      <c r="D272" s="9">
        <f t="shared" si="3"/>
        <v>2.2794797463768117</v>
      </c>
    </row>
    <row r="273" spans="1:4" x14ac:dyDescent="0.25">
      <c r="A273" s="10">
        <v>34820</v>
      </c>
      <c r="B273" s="20">
        <v>1.5209999999999999</v>
      </c>
      <c r="C273" s="9">
        <v>1.1783999999999999</v>
      </c>
      <c r="D273" s="9">
        <f t="shared" si="3"/>
        <v>2.4124551889546351</v>
      </c>
    </row>
    <row r="274" spans="1:4" x14ac:dyDescent="0.25">
      <c r="A274" s="10">
        <v>34851</v>
      </c>
      <c r="B274" s="20">
        <v>1.524</v>
      </c>
      <c r="C274" s="9">
        <v>1.1915</v>
      </c>
      <c r="D274" s="9">
        <f t="shared" si="3"/>
        <v>2.4344721745406823</v>
      </c>
    </row>
    <row r="275" spans="1:4" x14ac:dyDescent="0.25">
      <c r="A275" s="10">
        <v>34881</v>
      </c>
      <c r="B275" s="20">
        <v>1.526</v>
      </c>
      <c r="C275" s="9">
        <v>1.1537999999999999</v>
      </c>
      <c r="D275" s="9">
        <f t="shared" si="3"/>
        <v>2.3543538511140234</v>
      </c>
    </row>
    <row r="276" spans="1:4" x14ac:dyDescent="0.25">
      <c r="A276" s="10">
        <v>34912</v>
      </c>
      <c r="B276" s="20">
        <v>1.5289999999999999</v>
      </c>
      <c r="C276" s="9">
        <v>1.1232500000000001</v>
      </c>
      <c r="D276" s="9">
        <f t="shared" si="3"/>
        <v>2.2875188273381299</v>
      </c>
    </row>
    <row r="277" spans="1:4" x14ac:dyDescent="0.25">
      <c r="A277" s="10">
        <v>34943</v>
      </c>
      <c r="B277" s="20">
        <v>1.5309999999999999</v>
      </c>
      <c r="C277" s="9">
        <v>1.1107499999999999</v>
      </c>
      <c r="D277" s="9">
        <f t="shared" si="3"/>
        <v>2.2591073396472892</v>
      </c>
    </row>
    <row r="278" spans="1:4" x14ac:dyDescent="0.25">
      <c r="A278" s="10">
        <v>34973</v>
      </c>
      <c r="B278" s="20">
        <v>1.5349999999999999</v>
      </c>
      <c r="C278" s="9">
        <v>1.0871999999999999</v>
      </c>
      <c r="D278" s="9">
        <f t="shared" si="3"/>
        <v>2.2054478822149837</v>
      </c>
    </row>
    <row r="279" spans="1:4" x14ac:dyDescent="0.25">
      <c r="A279" s="10">
        <v>35004</v>
      </c>
      <c r="B279" s="20">
        <v>1.5369999999999999</v>
      </c>
      <c r="C279" s="9">
        <v>1.0622499999999999</v>
      </c>
      <c r="D279" s="9">
        <f t="shared" si="3"/>
        <v>2.1520314189980483</v>
      </c>
    </row>
    <row r="280" spans="1:4" x14ac:dyDescent="0.25">
      <c r="A280" s="10">
        <v>35034</v>
      </c>
      <c r="B280" s="20">
        <v>1.5389999999999999</v>
      </c>
      <c r="C280" s="9">
        <v>1.07125</v>
      </c>
      <c r="D280" s="9">
        <f t="shared" si="3"/>
        <v>2.1674443242365178</v>
      </c>
    </row>
    <row r="281" spans="1:4" x14ac:dyDescent="0.25">
      <c r="A281" s="10">
        <v>35065</v>
      </c>
      <c r="B281" s="20">
        <v>1.5469999999999999</v>
      </c>
      <c r="C281" s="9">
        <v>1.0904</v>
      </c>
      <c r="D281" s="9">
        <f t="shared" si="3"/>
        <v>2.1947813667744023</v>
      </c>
    </row>
    <row r="282" spans="1:4" x14ac:dyDescent="0.25">
      <c r="A282" s="10">
        <v>35096</v>
      </c>
      <c r="B282" s="20">
        <v>1.55</v>
      </c>
      <c r="C282" s="9">
        <v>1.0892500000000001</v>
      </c>
      <c r="D282" s="9">
        <f t="shared" si="3"/>
        <v>2.1882231374193548</v>
      </c>
    </row>
    <row r="283" spans="1:4" x14ac:dyDescent="0.25">
      <c r="A283" s="10">
        <v>35125</v>
      </c>
      <c r="B283" s="20">
        <v>1.5549999999999999</v>
      </c>
      <c r="C283" s="9">
        <v>1.137</v>
      </c>
      <c r="D283" s="9">
        <f t="shared" si="3"/>
        <v>2.2768048437299035</v>
      </c>
    </row>
    <row r="284" spans="1:4" x14ac:dyDescent="0.25">
      <c r="A284" s="10">
        <v>35156</v>
      </c>
      <c r="B284" s="20">
        <v>1.5609999999999999</v>
      </c>
      <c r="C284" s="9">
        <v>1.2305999999999999</v>
      </c>
      <c r="D284" s="9">
        <f t="shared" si="3"/>
        <v>2.4547639856502239</v>
      </c>
    </row>
    <row r="285" spans="1:4" x14ac:dyDescent="0.25">
      <c r="A285" s="10">
        <v>35186</v>
      </c>
      <c r="B285" s="20">
        <v>1.5640000000000001</v>
      </c>
      <c r="C285" s="9">
        <v>1.27915</v>
      </c>
      <c r="D285" s="9">
        <f t="shared" si="3"/>
        <v>2.5467156773657291</v>
      </c>
    </row>
    <row r="286" spans="1:4" x14ac:dyDescent="0.25">
      <c r="A286" s="10">
        <v>35217</v>
      </c>
      <c r="B286" s="20">
        <v>1.5669999999999999</v>
      </c>
      <c r="C286" s="9">
        <v>1.2558</v>
      </c>
      <c r="D286" s="9">
        <f t="shared" si="3"/>
        <v>2.4954404906190173</v>
      </c>
    </row>
    <row r="287" spans="1:4" x14ac:dyDescent="0.25">
      <c r="A287" s="10">
        <v>35247</v>
      </c>
      <c r="B287" s="20">
        <v>1.57</v>
      </c>
      <c r="C287" s="9">
        <v>1.22722</v>
      </c>
      <c r="D287" s="9">
        <f t="shared" si="3"/>
        <v>2.4339884177834392</v>
      </c>
    </row>
    <row r="288" spans="1:4" x14ac:dyDescent="0.25">
      <c r="A288" s="10">
        <v>35278</v>
      </c>
      <c r="B288" s="20">
        <v>1.5720000000000001</v>
      </c>
      <c r="C288" s="9">
        <v>1.2064999999999999</v>
      </c>
      <c r="D288" s="9">
        <f t="shared" si="3"/>
        <v>2.3898493218829513</v>
      </c>
    </row>
    <row r="289" spans="1:4" x14ac:dyDescent="0.25">
      <c r="A289" s="10">
        <v>35309</v>
      </c>
      <c r="B289" s="20">
        <v>1.577</v>
      </c>
      <c r="C289" s="9">
        <v>1.2021599999999999</v>
      </c>
      <c r="D289" s="9">
        <f t="shared" si="3"/>
        <v>2.3737026542549144</v>
      </c>
    </row>
    <row r="290" spans="1:4" x14ac:dyDescent="0.25">
      <c r="A290" s="10">
        <v>35339</v>
      </c>
      <c r="B290" s="20">
        <v>1.5820000000000001</v>
      </c>
      <c r="C290" s="9">
        <v>1.204</v>
      </c>
      <c r="D290" s="9">
        <f t="shared" si="3"/>
        <v>2.369822088495575</v>
      </c>
    </row>
    <row r="291" spans="1:4" x14ac:dyDescent="0.25">
      <c r="A291" s="10">
        <v>35370</v>
      </c>
      <c r="B291" s="20">
        <v>1.587</v>
      </c>
      <c r="C291" s="9">
        <v>1.2322500000000001</v>
      </c>
      <c r="D291" s="9">
        <f t="shared" si="3"/>
        <v>2.4177847580340268</v>
      </c>
    </row>
    <row r="292" spans="1:4" x14ac:dyDescent="0.25">
      <c r="A292" s="10">
        <v>35400</v>
      </c>
      <c r="B292" s="20">
        <v>1.591</v>
      </c>
      <c r="C292" s="9">
        <v>1.2352000000000001</v>
      </c>
      <c r="D292" s="9">
        <f t="shared" si="3"/>
        <v>2.4174797153991201</v>
      </c>
    </row>
    <row r="293" spans="1:4" x14ac:dyDescent="0.25">
      <c r="A293" s="10">
        <v>35431</v>
      </c>
      <c r="B293" s="20">
        <v>1.5940000000000001</v>
      </c>
      <c r="C293" s="9">
        <v>1.2362500000000001</v>
      </c>
      <c r="D293" s="9">
        <f t="shared" si="3"/>
        <v>2.4149810257214557</v>
      </c>
    </row>
    <row r="294" spans="1:4" x14ac:dyDescent="0.25">
      <c r="A294" s="10">
        <v>35462</v>
      </c>
      <c r="B294" s="20">
        <v>1.597</v>
      </c>
      <c r="C294" s="9">
        <v>1.23</v>
      </c>
      <c r="D294" s="9">
        <f t="shared" si="3"/>
        <v>2.3982581590482153</v>
      </c>
    </row>
    <row r="295" spans="1:4" x14ac:dyDescent="0.25">
      <c r="A295" s="10">
        <v>35490</v>
      </c>
      <c r="B295" s="20">
        <v>1.5980000000000001</v>
      </c>
      <c r="C295" s="9">
        <v>1.2050000000000001</v>
      </c>
      <c r="D295" s="9">
        <f t="shared" si="3"/>
        <v>2.3480427909887358</v>
      </c>
    </row>
    <row r="296" spans="1:4" x14ac:dyDescent="0.25">
      <c r="A296" s="10">
        <v>35521</v>
      </c>
      <c r="B296" s="20">
        <v>1.599</v>
      </c>
      <c r="C296" s="9">
        <v>1.1990000000000001</v>
      </c>
      <c r="D296" s="9">
        <f t="shared" si="3"/>
        <v>2.334890158849281</v>
      </c>
    </row>
    <row r="297" spans="1:4" x14ac:dyDescent="0.25">
      <c r="A297" s="10">
        <v>35551</v>
      </c>
      <c r="B297" s="20">
        <v>1.599</v>
      </c>
      <c r="C297" s="9">
        <v>1.20025</v>
      </c>
      <c r="D297" s="9">
        <f t="shared" ref="D297:D360" si="4">C297*$B$641/B297</f>
        <v>2.337324364602877</v>
      </c>
    </row>
    <row r="298" spans="1:4" x14ac:dyDescent="0.25">
      <c r="A298" s="10">
        <v>35582</v>
      </c>
      <c r="B298" s="20">
        <v>1.6020000000000001</v>
      </c>
      <c r="C298" s="9">
        <v>1.1976</v>
      </c>
      <c r="D298" s="9">
        <f t="shared" si="4"/>
        <v>2.3277965003745318</v>
      </c>
    </row>
    <row r="299" spans="1:4" x14ac:dyDescent="0.25">
      <c r="A299" s="10">
        <v>35612</v>
      </c>
      <c r="B299" s="20">
        <v>1.6040000000000001</v>
      </c>
      <c r="C299" s="9">
        <v>1.17425</v>
      </c>
      <c r="D299" s="9">
        <f t="shared" si="4"/>
        <v>2.2795647899002494</v>
      </c>
    </row>
    <row r="300" spans="1:4" x14ac:dyDescent="0.25">
      <c r="A300" s="10">
        <v>35643</v>
      </c>
      <c r="B300" s="20">
        <v>1.6080000000000001</v>
      </c>
      <c r="C300" s="9">
        <v>1.2235</v>
      </c>
      <c r="D300" s="9">
        <f t="shared" si="4"/>
        <v>2.3692651405472636</v>
      </c>
    </row>
    <row r="301" spans="1:4" x14ac:dyDescent="0.25">
      <c r="A301" s="10">
        <v>35674</v>
      </c>
      <c r="B301" s="20">
        <v>1.6120000000000001</v>
      </c>
      <c r="C301" s="9">
        <v>1.2314000000000001</v>
      </c>
      <c r="D301" s="9">
        <f t="shared" si="4"/>
        <v>2.3786461851116623</v>
      </c>
    </row>
    <row r="302" spans="1:4" x14ac:dyDescent="0.25">
      <c r="A302" s="10">
        <v>35704</v>
      </c>
      <c r="B302" s="20">
        <v>1.615</v>
      </c>
      <c r="C302" s="9">
        <v>1.19675</v>
      </c>
      <c r="D302" s="9">
        <f t="shared" si="4"/>
        <v>2.3074199585139321</v>
      </c>
    </row>
    <row r="303" spans="1:4" x14ac:dyDescent="0.25">
      <c r="A303" s="10">
        <v>35735</v>
      </c>
      <c r="B303" s="20">
        <v>1.617</v>
      </c>
      <c r="C303" s="9">
        <v>1.17075</v>
      </c>
      <c r="D303" s="9">
        <f t="shared" si="4"/>
        <v>2.2544981428571429</v>
      </c>
    </row>
    <row r="304" spans="1:4" x14ac:dyDescent="0.25">
      <c r="A304" s="10">
        <v>35765</v>
      </c>
      <c r="B304" s="20">
        <v>1.6180000000000001</v>
      </c>
      <c r="C304" s="9">
        <v>1.1314</v>
      </c>
      <c r="D304" s="9">
        <f t="shared" si="4"/>
        <v>2.1773758037082818</v>
      </c>
    </row>
    <row r="305" spans="1:4" x14ac:dyDescent="0.25">
      <c r="A305" s="10">
        <v>35796</v>
      </c>
      <c r="B305" s="20">
        <v>1.62</v>
      </c>
      <c r="C305" s="9">
        <v>1.0862499999999999</v>
      </c>
      <c r="D305" s="9">
        <f t="shared" si="4"/>
        <v>2.087903922839506</v>
      </c>
    </row>
    <row r="306" spans="1:4" x14ac:dyDescent="0.25">
      <c r="A306" s="10">
        <v>35827</v>
      </c>
      <c r="B306" s="20">
        <v>1.62</v>
      </c>
      <c r="C306" s="9">
        <v>1.0489999999999999</v>
      </c>
      <c r="D306" s="9">
        <f t="shared" si="4"/>
        <v>2.0163049160493824</v>
      </c>
    </row>
    <row r="307" spans="1:4" x14ac:dyDescent="0.25">
      <c r="A307" s="10">
        <v>35855</v>
      </c>
      <c r="B307" s="20">
        <v>1.62</v>
      </c>
      <c r="C307" s="9">
        <v>1.0167999999999999</v>
      </c>
      <c r="D307" s="9">
        <f t="shared" si="4"/>
        <v>1.9544126202469132</v>
      </c>
    </row>
    <row r="308" spans="1:4" x14ac:dyDescent="0.25">
      <c r="A308" s="10">
        <v>35886</v>
      </c>
      <c r="B308" s="20">
        <v>1.6220000000000001</v>
      </c>
      <c r="C308" s="9">
        <v>1.0302500000000001</v>
      </c>
      <c r="D308" s="9">
        <f t="shared" si="4"/>
        <v>1.9778233902589397</v>
      </c>
    </row>
    <row r="309" spans="1:4" x14ac:dyDescent="0.25">
      <c r="A309" s="10">
        <v>35916</v>
      </c>
      <c r="B309" s="20">
        <v>1.6259999999999999</v>
      </c>
      <c r="C309" s="9">
        <v>1.0634999999999999</v>
      </c>
      <c r="D309" s="9">
        <f t="shared" si="4"/>
        <v>2.036632586715867</v>
      </c>
    </row>
    <row r="310" spans="1:4" x14ac:dyDescent="0.25">
      <c r="A310" s="10">
        <v>35947</v>
      </c>
      <c r="B310" s="20">
        <v>1.6279999999999999</v>
      </c>
      <c r="C310" s="9">
        <v>1.0644</v>
      </c>
      <c r="D310" s="9">
        <f t="shared" si="4"/>
        <v>2.0358519891891893</v>
      </c>
    </row>
    <row r="311" spans="1:4" x14ac:dyDescent="0.25">
      <c r="A311" s="10">
        <v>35977</v>
      </c>
      <c r="B311" s="20">
        <v>1.6319999999999999</v>
      </c>
      <c r="C311" s="9">
        <v>1.05525</v>
      </c>
      <c r="D311" s="9">
        <f t="shared" si="4"/>
        <v>2.0134040680147063</v>
      </c>
    </row>
    <row r="312" spans="1:4" x14ac:dyDescent="0.25">
      <c r="A312" s="10">
        <v>36008</v>
      </c>
      <c r="B312" s="20">
        <v>1.6339999999999999</v>
      </c>
      <c r="C312" s="9">
        <v>1.026</v>
      </c>
      <c r="D312" s="9">
        <f t="shared" si="4"/>
        <v>1.9551993488372095</v>
      </c>
    </row>
    <row r="313" spans="1:4" x14ac:dyDescent="0.25">
      <c r="A313" s="10">
        <v>36039</v>
      </c>
      <c r="B313" s="20">
        <v>1.635</v>
      </c>
      <c r="C313" s="9">
        <v>1.00925</v>
      </c>
      <c r="D313" s="9">
        <f t="shared" si="4"/>
        <v>1.9221033535168195</v>
      </c>
    </row>
    <row r="314" spans="1:4" x14ac:dyDescent="0.25">
      <c r="A314" s="10">
        <v>36069</v>
      </c>
      <c r="B314" s="20">
        <v>1.639</v>
      </c>
      <c r="C314" s="9">
        <v>1.01875</v>
      </c>
      <c r="D314" s="9">
        <f t="shared" si="4"/>
        <v>1.9354609060402685</v>
      </c>
    </row>
    <row r="315" spans="1:4" x14ac:dyDescent="0.25">
      <c r="A315" s="10">
        <v>36100</v>
      </c>
      <c r="B315" s="20">
        <v>1.641</v>
      </c>
      <c r="C315" s="9">
        <v>0.99539999999999995</v>
      </c>
      <c r="D315" s="9">
        <f t="shared" si="4"/>
        <v>1.888794853382084</v>
      </c>
    </row>
    <row r="316" spans="1:4" x14ac:dyDescent="0.25">
      <c r="A316" s="10">
        <v>36130</v>
      </c>
      <c r="B316" s="20">
        <v>1.6439999999999999</v>
      </c>
      <c r="C316" s="9">
        <v>0.94499999999999995</v>
      </c>
      <c r="D316" s="9">
        <f t="shared" si="4"/>
        <v>1.7898874817518249</v>
      </c>
    </row>
    <row r="317" spans="1:4" x14ac:dyDescent="0.25">
      <c r="A317" s="10">
        <v>36161</v>
      </c>
      <c r="B317" s="20">
        <v>1.647</v>
      </c>
      <c r="C317" s="9">
        <v>0.93899999999999995</v>
      </c>
      <c r="D317" s="9">
        <f t="shared" si="4"/>
        <v>1.775283548269581</v>
      </c>
    </row>
    <row r="318" spans="1:4" x14ac:dyDescent="0.25">
      <c r="A318" s="10">
        <v>36192</v>
      </c>
      <c r="B318" s="20">
        <v>1.647</v>
      </c>
      <c r="C318" s="9">
        <v>0.92049999999999998</v>
      </c>
      <c r="D318" s="9">
        <f t="shared" si="4"/>
        <v>1.7403072483302975</v>
      </c>
    </row>
    <row r="319" spans="1:4" x14ac:dyDescent="0.25">
      <c r="A319" s="10">
        <v>36220</v>
      </c>
      <c r="B319" s="20">
        <v>1.6479999999999999</v>
      </c>
      <c r="C319" s="9">
        <v>0.98199999999999998</v>
      </c>
      <c r="D319" s="9">
        <f t="shared" si="4"/>
        <v>1.8554532475728156</v>
      </c>
    </row>
    <row r="320" spans="1:4" x14ac:dyDescent="0.25">
      <c r="A320" s="10">
        <v>36251</v>
      </c>
      <c r="B320" s="20">
        <v>1.659</v>
      </c>
      <c r="C320" s="9">
        <v>1.131</v>
      </c>
      <c r="D320" s="9">
        <f t="shared" si="4"/>
        <v>2.1228140542495479</v>
      </c>
    </row>
    <row r="321" spans="1:4" x14ac:dyDescent="0.25">
      <c r="A321" s="10">
        <v>36281</v>
      </c>
      <c r="B321" s="20">
        <v>1.66</v>
      </c>
      <c r="C321" s="9">
        <v>1.1306</v>
      </c>
      <c r="D321" s="9">
        <f t="shared" si="4"/>
        <v>2.1207849286746994</v>
      </c>
    </row>
    <row r="322" spans="1:4" x14ac:dyDescent="0.25">
      <c r="A322" s="10">
        <v>36312</v>
      </c>
      <c r="B322" s="20">
        <v>1.66</v>
      </c>
      <c r="C322" s="9">
        <v>1.11425</v>
      </c>
      <c r="D322" s="9">
        <f t="shared" si="4"/>
        <v>2.090115519879518</v>
      </c>
    </row>
    <row r="323" spans="1:4" x14ac:dyDescent="0.25">
      <c r="A323" s="10">
        <v>36342</v>
      </c>
      <c r="B323" s="20">
        <v>1.667</v>
      </c>
      <c r="C323" s="9">
        <v>1.1575</v>
      </c>
      <c r="D323" s="9">
        <f t="shared" si="4"/>
        <v>2.1621266766646672</v>
      </c>
    </row>
    <row r="324" spans="1:4" x14ac:dyDescent="0.25">
      <c r="A324" s="10">
        <v>36373</v>
      </c>
      <c r="B324" s="20">
        <v>1.671</v>
      </c>
      <c r="C324" s="9">
        <v>1.2208000000000001</v>
      </c>
      <c r="D324" s="9">
        <f t="shared" si="4"/>
        <v>2.2749078329144226</v>
      </c>
    </row>
    <row r="325" spans="1:4" x14ac:dyDescent="0.25">
      <c r="A325" s="10">
        <v>36404</v>
      </c>
      <c r="B325" s="20">
        <v>1.6779999999999999</v>
      </c>
      <c r="C325" s="9">
        <v>1.2555000000000001</v>
      </c>
      <c r="D325" s="9">
        <f t="shared" si="4"/>
        <v>2.3298099511323005</v>
      </c>
    </row>
    <row r="326" spans="1:4" x14ac:dyDescent="0.25">
      <c r="A326" s="10">
        <v>36434</v>
      </c>
      <c r="B326" s="20">
        <v>1.681</v>
      </c>
      <c r="C326" s="9">
        <v>1.2442500000000001</v>
      </c>
      <c r="D326" s="9">
        <f t="shared" si="4"/>
        <v>2.3048128750743606</v>
      </c>
    </row>
    <row r="327" spans="1:4" x14ac:dyDescent="0.25">
      <c r="A327" s="10">
        <v>36465</v>
      </c>
      <c r="B327" s="20">
        <v>1.6839999999999999</v>
      </c>
      <c r="C327" s="9">
        <v>1.2514000000000001</v>
      </c>
      <c r="D327" s="9">
        <f t="shared" si="4"/>
        <v>2.3139277733966748</v>
      </c>
    </row>
    <row r="328" spans="1:4" x14ac:dyDescent="0.25">
      <c r="A328" s="10">
        <v>36495</v>
      </c>
      <c r="B328" s="20">
        <v>1.6879999999999999</v>
      </c>
      <c r="C328" s="9">
        <v>1.2725</v>
      </c>
      <c r="D328" s="9">
        <f t="shared" si="4"/>
        <v>2.3473674822274884</v>
      </c>
    </row>
    <row r="329" spans="1:4" x14ac:dyDescent="0.25">
      <c r="A329" s="10">
        <v>36526</v>
      </c>
      <c r="B329" s="20">
        <v>1.6930000000000001</v>
      </c>
      <c r="C329" s="9">
        <v>1.2887999999999999</v>
      </c>
      <c r="D329" s="9">
        <f t="shared" si="4"/>
        <v>2.3704145521559363</v>
      </c>
    </row>
    <row r="330" spans="1:4" x14ac:dyDescent="0.25">
      <c r="A330" s="10">
        <v>36557</v>
      </c>
      <c r="B330" s="20">
        <v>1.7</v>
      </c>
      <c r="C330" s="9">
        <v>1.377</v>
      </c>
      <c r="D330" s="9">
        <f t="shared" si="4"/>
        <v>2.5222071600000002</v>
      </c>
    </row>
    <row r="331" spans="1:4" x14ac:dyDescent="0.25">
      <c r="A331" s="10">
        <v>36586</v>
      </c>
      <c r="B331" s="20">
        <v>1.71</v>
      </c>
      <c r="C331" s="9">
        <v>1.5162500000000001</v>
      </c>
      <c r="D331" s="9">
        <f t="shared" si="4"/>
        <v>2.761025634502924</v>
      </c>
    </row>
    <row r="332" spans="1:4" x14ac:dyDescent="0.25">
      <c r="A332" s="10">
        <v>36617</v>
      </c>
      <c r="B332" s="20">
        <v>1.7090000000000001</v>
      </c>
      <c r="C332" s="9">
        <v>1.46475</v>
      </c>
      <c r="D332" s="9">
        <f t="shared" si="4"/>
        <v>2.6688070690462258</v>
      </c>
    </row>
    <row r="333" spans="1:4" x14ac:dyDescent="0.25">
      <c r="A333" s="10">
        <v>36647</v>
      </c>
      <c r="B333" s="20">
        <v>1.712</v>
      </c>
      <c r="C333" s="9">
        <v>1.4867999999999999</v>
      </c>
      <c r="D333" s="9">
        <f t="shared" si="4"/>
        <v>2.704235610280374</v>
      </c>
    </row>
    <row r="334" spans="1:4" x14ac:dyDescent="0.25">
      <c r="A334" s="10">
        <v>36678</v>
      </c>
      <c r="B334" s="20">
        <v>1.722</v>
      </c>
      <c r="C334" s="9">
        <v>1.6332500000000001</v>
      </c>
      <c r="D334" s="9">
        <f t="shared" si="4"/>
        <v>2.9533522921022066</v>
      </c>
    </row>
    <row r="335" spans="1:4" x14ac:dyDescent="0.25">
      <c r="A335" s="10">
        <v>36708</v>
      </c>
      <c r="B335" s="20">
        <v>1.7270000000000001</v>
      </c>
      <c r="C335" s="9">
        <v>1.5509999999999999</v>
      </c>
      <c r="D335" s="9">
        <f t="shared" si="4"/>
        <v>2.7965023949044583</v>
      </c>
    </row>
    <row r="336" spans="1:4" x14ac:dyDescent="0.25">
      <c r="A336" s="10">
        <v>36739</v>
      </c>
      <c r="B336" s="20">
        <v>1.7270000000000001</v>
      </c>
      <c r="C336" s="9">
        <v>1.4644999999999999</v>
      </c>
      <c r="D336" s="9">
        <f t="shared" si="4"/>
        <v>2.640540140127388</v>
      </c>
    </row>
    <row r="337" spans="1:4" x14ac:dyDescent="0.25">
      <c r="A337" s="10">
        <v>36770</v>
      </c>
      <c r="B337" s="20">
        <v>1.736</v>
      </c>
      <c r="C337" s="9">
        <v>1.5502499999999999</v>
      </c>
      <c r="D337" s="9">
        <f t="shared" si="4"/>
        <v>2.7806591353686634</v>
      </c>
    </row>
    <row r="338" spans="1:4" x14ac:dyDescent="0.25">
      <c r="A338" s="10">
        <v>36800</v>
      </c>
      <c r="B338" s="20">
        <v>1.7390000000000001</v>
      </c>
      <c r="C338" s="9">
        <v>1.5322</v>
      </c>
      <c r="D338" s="9">
        <f t="shared" si="4"/>
        <v>2.7435419891891892</v>
      </c>
    </row>
    <row r="339" spans="1:4" x14ac:dyDescent="0.25">
      <c r="A339" s="10">
        <v>36831</v>
      </c>
      <c r="B339" s="20">
        <v>1.742</v>
      </c>
      <c r="C339" s="9">
        <v>1.51725</v>
      </c>
      <c r="D339" s="9">
        <f t="shared" si="4"/>
        <v>2.7120939557979336</v>
      </c>
    </row>
    <row r="340" spans="1:4" x14ac:dyDescent="0.25">
      <c r="A340" s="10">
        <v>36861</v>
      </c>
      <c r="B340" s="20">
        <v>1.746</v>
      </c>
      <c r="C340" s="9">
        <v>1.44275</v>
      </c>
      <c r="D340" s="9">
        <f t="shared" si="4"/>
        <v>2.5730165458190148</v>
      </c>
    </row>
    <row r="341" spans="1:4" x14ac:dyDescent="0.25">
      <c r="A341" s="10">
        <v>36892</v>
      </c>
      <c r="B341" s="20">
        <v>1.756</v>
      </c>
      <c r="C341" s="9">
        <v>1.4472</v>
      </c>
      <c r="D341" s="9">
        <f t="shared" si="4"/>
        <v>2.5662548173120729</v>
      </c>
    </row>
    <row r="342" spans="1:4" x14ac:dyDescent="0.25">
      <c r="A342" s="10">
        <v>36923</v>
      </c>
      <c r="B342" s="20">
        <v>1.76</v>
      </c>
      <c r="C342" s="9">
        <v>1.4497500000000001</v>
      </c>
      <c r="D342" s="9">
        <f t="shared" si="4"/>
        <v>2.5649339437500003</v>
      </c>
    </row>
    <row r="343" spans="1:4" x14ac:dyDescent="0.25">
      <c r="A343" s="10">
        <v>36951</v>
      </c>
      <c r="B343" s="20">
        <v>1.7609999999999999</v>
      </c>
      <c r="C343" s="9">
        <v>1.4092499999999999</v>
      </c>
      <c r="D343" s="9">
        <f t="shared" si="4"/>
        <v>2.4918644991482113</v>
      </c>
    </row>
    <row r="344" spans="1:4" x14ac:dyDescent="0.25">
      <c r="A344" s="10">
        <v>36982</v>
      </c>
      <c r="B344" s="20">
        <v>1.764</v>
      </c>
      <c r="C344" s="9">
        <v>1.5516000000000001</v>
      </c>
      <c r="D344" s="9">
        <f t="shared" si="4"/>
        <v>2.7389047265306123</v>
      </c>
    </row>
    <row r="345" spans="1:4" x14ac:dyDescent="0.25">
      <c r="A345" s="10">
        <v>37012</v>
      </c>
      <c r="B345" s="20">
        <v>1.7729999999999999</v>
      </c>
      <c r="C345" s="9">
        <v>1.7017500000000001</v>
      </c>
      <c r="D345" s="9">
        <f t="shared" si="4"/>
        <v>2.9887029966159053</v>
      </c>
    </row>
    <row r="346" spans="1:4" x14ac:dyDescent="0.25">
      <c r="A346" s="10">
        <v>37043</v>
      </c>
      <c r="B346" s="20">
        <v>1.7769999999999999</v>
      </c>
      <c r="C346" s="9">
        <v>1.61625</v>
      </c>
      <c r="D346" s="9">
        <f t="shared" si="4"/>
        <v>2.8321538745075969</v>
      </c>
    </row>
    <row r="347" spans="1:4" x14ac:dyDescent="0.25">
      <c r="A347" s="10">
        <v>37073</v>
      </c>
      <c r="B347" s="20">
        <v>1.774</v>
      </c>
      <c r="C347" s="9">
        <v>1.4206000000000001</v>
      </c>
      <c r="D347" s="9">
        <f t="shared" si="4"/>
        <v>2.4935261677564826</v>
      </c>
    </row>
    <row r="348" spans="1:4" x14ac:dyDescent="0.25">
      <c r="A348" s="10">
        <v>37104</v>
      </c>
      <c r="B348" s="20">
        <v>1.774</v>
      </c>
      <c r="C348" s="9">
        <v>1.42075</v>
      </c>
      <c r="D348" s="9">
        <f t="shared" si="4"/>
        <v>2.4937894571589627</v>
      </c>
    </row>
    <row r="349" spans="1:4" x14ac:dyDescent="0.25">
      <c r="A349" s="10">
        <v>37135</v>
      </c>
      <c r="B349" s="20">
        <v>1.7809999999999999</v>
      </c>
      <c r="C349" s="9">
        <v>1.5215000000000001</v>
      </c>
      <c r="D349" s="9">
        <f t="shared" si="4"/>
        <v>2.6601355833801241</v>
      </c>
    </row>
    <row r="350" spans="1:4" x14ac:dyDescent="0.25">
      <c r="A350" s="10">
        <v>37165</v>
      </c>
      <c r="B350" s="20">
        <v>1.776</v>
      </c>
      <c r="C350" s="9">
        <v>1.3153999999999999</v>
      </c>
      <c r="D350" s="9">
        <f t="shared" si="4"/>
        <v>2.3062724518018016</v>
      </c>
    </row>
    <row r="351" spans="1:4" x14ac:dyDescent="0.25">
      <c r="A351" s="10">
        <v>37196</v>
      </c>
      <c r="B351" s="20">
        <v>1.7749999999999999</v>
      </c>
      <c r="C351" s="9">
        <v>1.1705000000000001</v>
      </c>
      <c r="D351" s="9">
        <f t="shared" si="4"/>
        <v>2.0533774861971836</v>
      </c>
    </row>
    <row r="352" spans="1:4" x14ac:dyDescent="0.25">
      <c r="A352" s="10">
        <v>37226</v>
      </c>
      <c r="B352" s="20">
        <v>1.774</v>
      </c>
      <c r="C352" s="9">
        <v>1.0860000000000001</v>
      </c>
      <c r="D352" s="9">
        <f t="shared" si="4"/>
        <v>1.906215273957159</v>
      </c>
    </row>
    <row r="353" spans="1:4" x14ac:dyDescent="0.25">
      <c r="A353" s="10">
        <v>37257</v>
      </c>
      <c r="B353" s="20">
        <v>1.7769999999999999</v>
      </c>
      <c r="C353" s="9">
        <v>1.1072500000000001</v>
      </c>
      <c r="D353" s="9">
        <f t="shared" si="4"/>
        <v>1.9402334895891955</v>
      </c>
    </row>
    <row r="354" spans="1:4" x14ac:dyDescent="0.25">
      <c r="A354" s="10">
        <v>37288</v>
      </c>
      <c r="B354" s="20">
        <v>1.78</v>
      </c>
      <c r="C354" s="9">
        <v>1.11375</v>
      </c>
      <c r="D354" s="9">
        <f t="shared" si="4"/>
        <v>1.9483341825842697</v>
      </c>
    </row>
    <row r="355" spans="1:4" x14ac:dyDescent="0.25">
      <c r="A355" s="10">
        <v>37316</v>
      </c>
      <c r="B355" s="20">
        <v>1.7849999999999999</v>
      </c>
      <c r="C355" s="9">
        <v>1.24925</v>
      </c>
      <c r="D355" s="9">
        <f t="shared" si="4"/>
        <v>2.1792490885154061</v>
      </c>
    </row>
    <row r="356" spans="1:4" x14ac:dyDescent="0.25">
      <c r="A356" s="10">
        <v>37347</v>
      </c>
      <c r="B356" s="20">
        <v>1.7929999999999999</v>
      </c>
      <c r="C356" s="9">
        <v>1.397</v>
      </c>
      <c r="D356" s="9">
        <f t="shared" si="4"/>
        <v>2.4261176196319019</v>
      </c>
    </row>
    <row r="357" spans="1:4" x14ac:dyDescent="0.25">
      <c r="A357" s="10">
        <v>37377</v>
      </c>
      <c r="B357" s="20">
        <v>1.7949999999999999</v>
      </c>
      <c r="C357" s="9">
        <v>1.39175</v>
      </c>
      <c r="D357" s="9">
        <f t="shared" si="4"/>
        <v>2.4143071047353759</v>
      </c>
    </row>
    <row r="358" spans="1:4" x14ac:dyDescent="0.25">
      <c r="A358" s="10">
        <v>37408</v>
      </c>
      <c r="B358" s="20">
        <v>1.796</v>
      </c>
      <c r="C358" s="9">
        <v>1.38225</v>
      </c>
      <c r="D358" s="9">
        <f t="shared" si="4"/>
        <v>2.3964920996659242</v>
      </c>
    </row>
    <row r="359" spans="1:4" x14ac:dyDescent="0.25">
      <c r="A359" s="10">
        <v>37438</v>
      </c>
      <c r="B359" s="20">
        <v>1.8</v>
      </c>
      <c r="C359" s="9">
        <v>1.397</v>
      </c>
      <c r="D359" s="9">
        <f t="shared" si="4"/>
        <v>2.4166827177777779</v>
      </c>
    </row>
    <row r="360" spans="1:4" x14ac:dyDescent="0.25">
      <c r="A360" s="10">
        <v>37469</v>
      </c>
      <c r="B360" s="20">
        <v>1.8049999999999999</v>
      </c>
      <c r="C360" s="9">
        <v>1.39575</v>
      </c>
      <c r="D360" s="9">
        <f t="shared" si="4"/>
        <v>2.4078319096952909</v>
      </c>
    </row>
    <row r="361" spans="1:4" x14ac:dyDescent="0.25">
      <c r="A361" s="10">
        <v>37500</v>
      </c>
      <c r="B361" s="20">
        <v>1.8080000000000001</v>
      </c>
      <c r="C361" s="9">
        <v>1.3996</v>
      </c>
      <c r="D361" s="9">
        <f t="shared" ref="D361:D424" si="5">C361*$B$641/B361</f>
        <v>2.4104672929203539</v>
      </c>
    </row>
    <row r="362" spans="1:4" x14ac:dyDescent="0.25">
      <c r="A362" s="10">
        <v>37530</v>
      </c>
      <c r="B362" s="20">
        <v>1.8120000000000001</v>
      </c>
      <c r="C362" s="9">
        <v>1.4452499999999999</v>
      </c>
      <c r="D362" s="9">
        <f t="shared" si="5"/>
        <v>2.4835935314569535</v>
      </c>
    </row>
    <row r="363" spans="1:4" x14ac:dyDescent="0.25">
      <c r="A363" s="10">
        <v>37561</v>
      </c>
      <c r="B363" s="20">
        <v>1.8149999999999999</v>
      </c>
      <c r="C363" s="9">
        <v>1.419</v>
      </c>
      <c r="D363" s="9">
        <f t="shared" si="5"/>
        <v>2.4344536000000003</v>
      </c>
    </row>
    <row r="364" spans="1:4" x14ac:dyDescent="0.25">
      <c r="A364" s="10">
        <v>37591</v>
      </c>
      <c r="B364" s="20">
        <v>1.8180000000000001</v>
      </c>
      <c r="C364" s="9">
        <v>1.3857999999999999</v>
      </c>
      <c r="D364" s="9">
        <f t="shared" si="5"/>
        <v>2.3735720180418043</v>
      </c>
    </row>
    <row r="365" spans="1:4" x14ac:dyDescent="0.25">
      <c r="A365" s="10">
        <v>37622</v>
      </c>
      <c r="B365" s="20">
        <v>1.8260000000000001</v>
      </c>
      <c r="C365" s="9">
        <v>1.4575</v>
      </c>
      <c r="D365" s="9">
        <f t="shared" si="5"/>
        <v>2.4854413855421686</v>
      </c>
    </row>
    <row r="366" spans="1:4" x14ac:dyDescent="0.25">
      <c r="A366" s="10">
        <v>37653</v>
      </c>
      <c r="B366" s="20">
        <v>1.8360000000000001</v>
      </c>
      <c r="C366" s="9">
        <v>1.613</v>
      </c>
      <c r="D366" s="9">
        <f t="shared" si="5"/>
        <v>2.7356304291938995</v>
      </c>
    </row>
    <row r="367" spans="1:4" x14ac:dyDescent="0.25">
      <c r="A367" s="10">
        <v>37681</v>
      </c>
      <c r="B367" s="20">
        <v>1.839</v>
      </c>
      <c r="C367" s="9">
        <v>1.6930000000000001</v>
      </c>
      <c r="D367" s="9">
        <f t="shared" si="5"/>
        <v>2.8666255290918978</v>
      </c>
    </row>
    <row r="368" spans="1:4" x14ac:dyDescent="0.25">
      <c r="A368" s="10">
        <v>37712</v>
      </c>
      <c r="B368" s="20">
        <v>1.8320000000000001</v>
      </c>
      <c r="C368" s="9">
        <v>1.589</v>
      </c>
      <c r="D368" s="9">
        <f t="shared" si="5"/>
        <v>2.7008108100436679</v>
      </c>
    </row>
    <row r="369" spans="1:4" x14ac:dyDescent="0.25">
      <c r="A369" s="10">
        <v>37742</v>
      </c>
      <c r="B369" s="20">
        <v>1.829</v>
      </c>
      <c r="C369" s="9">
        <v>1.49725</v>
      </c>
      <c r="D369" s="9">
        <f t="shared" si="5"/>
        <v>2.5490382454893385</v>
      </c>
    </row>
    <row r="370" spans="1:4" x14ac:dyDescent="0.25">
      <c r="A370" s="10">
        <v>37773</v>
      </c>
      <c r="B370" s="20">
        <v>1.831</v>
      </c>
      <c r="C370" s="9">
        <v>1.4927999999999999</v>
      </c>
      <c r="D370" s="9">
        <f t="shared" si="5"/>
        <v>2.5386861719279081</v>
      </c>
    </row>
    <row r="371" spans="1:4" x14ac:dyDescent="0.25">
      <c r="A371" s="10">
        <v>37803</v>
      </c>
      <c r="B371" s="20">
        <v>1.837</v>
      </c>
      <c r="C371" s="9">
        <v>1.5125</v>
      </c>
      <c r="D371" s="9">
        <f t="shared" si="5"/>
        <v>2.5637871257485028</v>
      </c>
    </row>
    <row r="372" spans="1:4" x14ac:dyDescent="0.25">
      <c r="A372" s="10">
        <v>37834</v>
      </c>
      <c r="B372" s="20">
        <v>1.845</v>
      </c>
      <c r="C372" s="9">
        <v>1.62025</v>
      </c>
      <c r="D372" s="9">
        <f t="shared" si="5"/>
        <v>2.7345218314363144</v>
      </c>
    </row>
    <row r="373" spans="1:4" x14ac:dyDescent="0.25">
      <c r="A373" s="10">
        <v>37865</v>
      </c>
      <c r="B373" s="20">
        <v>1.851</v>
      </c>
      <c r="C373" s="9">
        <v>1.6788000000000001</v>
      </c>
      <c r="D373" s="9">
        <f t="shared" si="5"/>
        <v>2.8241533640194492</v>
      </c>
    </row>
    <row r="374" spans="1:4" x14ac:dyDescent="0.25">
      <c r="A374" s="10">
        <v>37895</v>
      </c>
      <c r="B374" s="20">
        <v>1.849</v>
      </c>
      <c r="C374" s="9">
        <v>1.5634999999999999</v>
      </c>
      <c r="D374" s="9">
        <f t="shared" si="5"/>
        <v>2.6330354710654409</v>
      </c>
    </row>
    <row r="375" spans="1:4" x14ac:dyDescent="0.25">
      <c r="A375" s="10">
        <v>37926</v>
      </c>
      <c r="B375" s="20">
        <v>1.85</v>
      </c>
      <c r="C375" s="9">
        <v>1.512</v>
      </c>
      <c r="D375" s="9">
        <f t="shared" si="5"/>
        <v>2.5449297470270271</v>
      </c>
    </row>
    <row r="376" spans="1:4" x14ac:dyDescent="0.25">
      <c r="A376" s="10">
        <v>37956</v>
      </c>
      <c r="B376" s="20">
        <v>1.855</v>
      </c>
      <c r="C376" s="9">
        <v>1.4787999999999999</v>
      </c>
      <c r="D376" s="9">
        <f t="shared" si="5"/>
        <v>2.4823399874932615</v>
      </c>
    </row>
    <row r="377" spans="1:4" x14ac:dyDescent="0.25">
      <c r="A377" s="10">
        <v>37987</v>
      </c>
      <c r="B377" s="20">
        <v>1.863</v>
      </c>
      <c r="C377" s="9">
        <v>1.57175</v>
      </c>
      <c r="D377" s="9">
        <f t="shared" si="5"/>
        <v>2.6270379672571122</v>
      </c>
    </row>
    <row r="378" spans="1:4" x14ac:dyDescent="0.25">
      <c r="A378" s="10">
        <v>38018</v>
      </c>
      <c r="B378" s="20">
        <v>1.867</v>
      </c>
      <c r="C378" s="9">
        <v>1.6475</v>
      </c>
      <c r="D378" s="9">
        <f t="shared" si="5"/>
        <v>2.7477476218532408</v>
      </c>
    </row>
    <row r="379" spans="1:4" x14ac:dyDescent="0.25">
      <c r="A379" s="10">
        <v>38047</v>
      </c>
      <c r="B379" s="20">
        <v>1.871</v>
      </c>
      <c r="C379" s="9">
        <v>1.736</v>
      </c>
      <c r="D379" s="9">
        <f t="shared" si="5"/>
        <v>2.8891605002672369</v>
      </c>
    </row>
    <row r="380" spans="1:4" x14ac:dyDescent="0.25">
      <c r="A380" s="10">
        <v>38078</v>
      </c>
      <c r="B380" s="20">
        <v>1.8740000000000001</v>
      </c>
      <c r="C380" s="9">
        <v>1.79775</v>
      </c>
      <c r="D380" s="9">
        <f t="shared" si="5"/>
        <v>2.9871390976520811</v>
      </c>
    </row>
    <row r="381" spans="1:4" x14ac:dyDescent="0.25">
      <c r="A381" s="10">
        <v>38108</v>
      </c>
      <c r="B381" s="20">
        <v>1.8819999999999999</v>
      </c>
      <c r="C381" s="9">
        <v>1.9834000000000001</v>
      </c>
      <c r="D381" s="9">
        <f t="shared" si="5"/>
        <v>3.2816059098831034</v>
      </c>
    </row>
    <row r="382" spans="1:4" x14ac:dyDescent="0.25">
      <c r="A382" s="10">
        <v>38139</v>
      </c>
      <c r="B382" s="20">
        <v>1.889</v>
      </c>
      <c r="C382" s="9">
        <v>1.9692499999999999</v>
      </c>
      <c r="D382" s="9">
        <f t="shared" si="5"/>
        <v>3.2461204568554791</v>
      </c>
    </row>
    <row r="383" spans="1:4" x14ac:dyDescent="0.25">
      <c r="A383" s="10">
        <v>38169</v>
      </c>
      <c r="B383" s="20">
        <v>1.891</v>
      </c>
      <c r="C383" s="9">
        <v>1.9112499999999999</v>
      </c>
      <c r="D383" s="9">
        <f t="shared" si="5"/>
        <v>3.1471808857747221</v>
      </c>
    </row>
    <row r="384" spans="1:4" x14ac:dyDescent="0.25">
      <c r="A384" s="10">
        <v>38200</v>
      </c>
      <c r="B384" s="20">
        <v>1.8919999999999999</v>
      </c>
      <c r="C384" s="9">
        <v>1.8779999999999999</v>
      </c>
      <c r="D384" s="9">
        <f t="shared" si="5"/>
        <v>3.0907949302325579</v>
      </c>
    </row>
    <row r="385" spans="1:4" x14ac:dyDescent="0.25">
      <c r="A385" s="10">
        <v>38231</v>
      </c>
      <c r="B385" s="20">
        <v>1.8979999999999999</v>
      </c>
      <c r="C385" s="9">
        <v>1.86975</v>
      </c>
      <c r="D385" s="9">
        <f t="shared" si="5"/>
        <v>3.0674893893572182</v>
      </c>
    </row>
    <row r="386" spans="1:4" x14ac:dyDescent="0.25">
      <c r="A386" s="10">
        <v>38261</v>
      </c>
      <c r="B386" s="20">
        <v>1.9079999999999999</v>
      </c>
      <c r="C386" s="9">
        <v>1.9995000000000001</v>
      </c>
      <c r="D386" s="9">
        <f t="shared" si="5"/>
        <v>3.2631630408805035</v>
      </c>
    </row>
    <row r="387" spans="1:4" x14ac:dyDescent="0.25">
      <c r="A387" s="10">
        <v>38292</v>
      </c>
      <c r="B387" s="20">
        <v>1.917</v>
      </c>
      <c r="C387" s="9">
        <v>1.9794</v>
      </c>
      <c r="D387" s="9">
        <f t="shared" si="5"/>
        <v>3.2151940419405323</v>
      </c>
    </row>
    <row r="388" spans="1:4" x14ac:dyDescent="0.25">
      <c r="A388" s="10">
        <v>38322</v>
      </c>
      <c r="B388" s="20">
        <v>1.917</v>
      </c>
      <c r="C388" s="9">
        <v>1.841</v>
      </c>
      <c r="D388" s="9">
        <f t="shared" si="5"/>
        <v>2.9903871027647368</v>
      </c>
    </row>
    <row r="389" spans="1:4" x14ac:dyDescent="0.25">
      <c r="A389" s="10">
        <v>38353</v>
      </c>
      <c r="B389" s="20">
        <v>1.9159999999999999</v>
      </c>
      <c r="C389" s="9">
        <v>1.8308</v>
      </c>
      <c r="D389" s="9">
        <f t="shared" si="5"/>
        <v>2.9753710588726516</v>
      </c>
    </row>
    <row r="390" spans="1:4" x14ac:dyDescent="0.25">
      <c r="A390" s="10">
        <v>38384</v>
      </c>
      <c r="B390" s="20">
        <v>1.9239999999999999</v>
      </c>
      <c r="C390" s="9">
        <v>1.91</v>
      </c>
      <c r="D390" s="9">
        <f t="shared" si="5"/>
        <v>3.0911781496881496</v>
      </c>
    </row>
    <row r="391" spans="1:4" x14ac:dyDescent="0.25">
      <c r="A391" s="10">
        <v>38412</v>
      </c>
      <c r="B391" s="20">
        <v>1.931</v>
      </c>
      <c r="C391" s="9">
        <v>2.07925</v>
      </c>
      <c r="D391" s="9">
        <f t="shared" si="5"/>
        <v>3.3528966872087</v>
      </c>
    </row>
    <row r="392" spans="1:4" x14ac:dyDescent="0.25">
      <c r="A392" s="10">
        <v>38443</v>
      </c>
      <c r="B392" s="20">
        <v>1.9370000000000001</v>
      </c>
      <c r="C392" s="9">
        <v>2.2425000000000002</v>
      </c>
      <c r="D392" s="9">
        <f t="shared" si="5"/>
        <v>3.6049443624161075</v>
      </c>
    </row>
    <row r="393" spans="1:4" x14ac:dyDescent="0.25">
      <c r="A393" s="10">
        <v>38473</v>
      </c>
      <c r="B393" s="20">
        <v>1.9359999999999999</v>
      </c>
      <c r="C393" s="9">
        <v>2.1612</v>
      </c>
      <c r="D393" s="9">
        <f t="shared" si="5"/>
        <v>3.4760446090909092</v>
      </c>
    </row>
    <row r="394" spans="1:4" x14ac:dyDescent="0.25">
      <c r="A394" s="10">
        <v>38504</v>
      </c>
      <c r="B394" s="20">
        <v>1.9370000000000001</v>
      </c>
      <c r="C394" s="9">
        <v>2.1555</v>
      </c>
      <c r="D394" s="9">
        <f t="shared" si="5"/>
        <v>3.4650869891584923</v>
      </c>
    </row>
    <row r="395" spans="1:4" x14ac:dyDescent="0.25">
      <c r="A395" s="10">
        <v>38534</v>
      </c>
      <c r="B395" s="20">
        <v>1.9490000000000001</v>
      </c>
      <c r="C395" s="9">
        <v>2.29</v>
      </c>
      <c r="D395" s="9">
        <f t="shared" si="5"/>
        <v>3.6586374756285274</v>
      </c>
    </row>
    <row r="396" spans="1:4" x14ac:dyDescent="0.25">
      <c r="A396" s="10">
        <v>38565</v>
      </c>
      <c r="B396" s="20">
        <v>1.9610000000000001</v>
      </c>
      <c r="C396" s="9">
        <v>2.4862000000000002</v>
      </c>
      <c r="D396" s="9">
        <f t="shared" si="5"/>
        <v>3.9477914651708317</v>
      </c>
    </row>
    <row r="397" spans="1:4" x14ac:dyDescent="0.25">
      <c r="A397" s="10">
        <v>38596</v>
      </c>
      <c r="B397" s="20">
        <v>1.988</v>
      </c>
      <c r="C397" s="9">
        <v>2.9032499999999999</v>
      </c>
      <c r="D397" s="9">
        <f t="shared" si="5"/>
        <v>4.5474066232394366</v>
      </c>
    </row>
    <row r="398" spans="1:4" x14ac:dyDescent="0.25">
      <c r="A398" s="10">
        <v>38626</v>
      </c>
      <c r="B398" s="20">
        <v>1.9910000000000001</v>
      </c>
      <c r="C398" s="9">
        <v>2.7168000000000001</v>
      </c>
      <c r="D398" s="9">
        <f t="shared" si="5"/>
        <v>4.2489551204419884</v>
      </c>
    </row>
    <row r="399" spans="1:4" x14ac:dyDescent="0.25">
      <c r="A399" s="10">
        <v>38657</v>
      </c>
      <c r="B399" s="20">
        <v>1.9810000000000001</v>
      </c>
      <c r="C399" s="9">
        <v>2.2567499999999998</v>
      </c>
      <c r="D399" s="9">
        <f t="shared" si="5"/>
        <v>3.5472737975769806</v>
      </c>
    </row>
    <row r="400" spans="1:4" x14ac:dyDescent="0.25">
      <c r="A400" s="10">
        <v>38687</v>
      </c>
      <c r="B400" s="20">
        <v>1.9810000000000001</v>
      </c>
      <c r="C400" s="9">
        <v>2.1850000000000001</v>
      </c>
      <c r="D400" s="9">
        <f t="shared" si="5"/>
        <v>3.4344935184250378</v>
      </c>
    </row>
    <row r="401" spans="1:4" x14ac:dyDescent="0.25">
      <c r="A401" s="10">
        <v>38718</v>
      </c>
      <c r="B401" s="20">
        <v>1.9930000000000001</v>
      </c>
      <c r="C401" s="9">
        <v>2.3155999999999999</v>
      </c>
      <c r="D401" s="9">
        <f t="shared" si="5"/>
        <v>3.6178618372303055</v>
      </c>
    </row>
    <row r="402" spans="1:4" x14ac:dyDescent="0.25">
      <c r="A402" s="10">
        <v>38749</v>
      </c>
      <c r="B402" s="20">
        <v>1.994</v>
      </c>
      <c r="C402" s="9">
        <v>2.2799999999999998</v>
      </c>
      <c r="D402" s="9">
        <f t="shared" si="5"/>
        <v>3.5604544032096288</v>
      </c>
    </row>
    <row r="403" spans="1:4" x14ac:dyDescent="0.25">
      <c r="A403" s="10">
        <v>38777</v>
      </c>
      <c r="B403" s="20">
        <v>1.9970000000000001</v>
      </c>
      <c r="C403" s="9">
        <v>2.42475</v>
      </c>
      <c r="D403" s="9">
        <f t="shared" si="5"/>
        <v>3.7808081326990486</v>
      </c>
    </row>
    <row r="404" spans="1:4" x14ac:dyDescent="0.25">
      <c r="A404" s="10">
        <v>38808</v>
      </c>
      <c r="B404" s="20">
        <v>2.0070000000000001</v>
      </c>
      <c r="C404" s="9">
        <v>2.742</v>
      </c>
      <c r="D404" s="9">
        <f t="shared" si="5"/>
        <v>4.2541795276532142</v>
      </c>
    </row>
    <row r="405" spans="1:4" x14ac:dyDescent="0.25">
      <c r="A405" s="10">
        <v>38838</v>
      </c>
      <c r="B405" s="20">
        <v>2.0129999999999999</v>
      </c>
      <c r="C405" s="9">
        <v>2.9068000000000001</v>
      </c>
      <c r="D405" s="9">
        <f t="shared" si="5"/>
        <v>4.4964224961748638</v>
      </c>
    </row>
    <row r="406" spans="1:4" x14ac:dyDescent="0.25">
      <c r="A406" s="10">
        <v>38869</v>
      </c>
      <c r="B406" s="20">
        <v>2.0179999999999998</v>
      </c>
      <c r="C406" s="9">
        <v>2.8845000000000001</v>
      </c>
      <c r="D406" s="9">
        <f t="shared" si="5"/>
        <v>4.4508721219028748</v>
      </c>
    </row>
    <row r="407" spans="1:4" x14ac:dyDescent="0.25">
      <c r="A407" s="10">
        <v>38899</v>
      </c>
      <c r="B407" s="20">
        <v>2.0289999999999999</v>
      </c>
      <c r="C407" s="9">
        <v>2.9805999999999999</v>
      </c>
      <c r="D407" s="9">
        <f t="shared" si="5"/>
        <v>4.5742235493346479</v>
      </c>
    </row>
    <row r="408" spans="1:4" x14ac:dyDescent="0.25">
      <c r="A408" s="10">
        <v>38930</v>
      </c>
      <c r="B408" s="20">
        <v>2.0379999999999998</v>
      </c>
      <c r="C408" s="9">
        <v>2.9517500000000001</v>
      </c>
      <c r="D408" s="9">
        <f t="shared" si="5"/>
        <v>4.5099437747791953</v>
      </c>
    </row>
    <row r="409" spans="1:4" x14ac:dyDescent="0.25">
      <c r="A409" s="10">
        <v>38961</v>
      </c>
      <c r="B409" s="20">
        <v>2.028</v>
      </c>
      <c r="C409" s="9">
        <v>2.5550000000000002</v>
      </c>
      <c r="D409" s="9">
        <f t="shared" si="5"/>
        <v>3.923003441814596</v>
      </c>
    </row>
    <row r="410" spans="1:4" x14ac:dyDescent="0.25">
      <c r="A410" s="10">
        <v>38991</v>
      </c>
      <c r="B410" s="20">
        <v>2.0190000000000001</v>
      </c>
      <c r="C410" s="9">
        <v>2.2446000000000002</v>
      </c>
      <c r="D410" s="9">
        <f t="shared" si="5"/>
        <v>3.4617713153046061</v>
      </c>
    </row>
    <row r="411" spans="1:4" x14ac:dyDescent="0.25">
      <c r="A411" s="10">
        <v>39022</v>
      </c>
      <c r="B411" s="20">
        <v>2.02</v>
      </c>
      <c r="C411" s="9">
        <v>2.22925</v>
      </c>
      <c r="D411" s="9">
        <f t="shared" si="5"/>
        <v>3.4363954965346535</v>
      </c>
    </row>
    <row r="412" spans="1:4" x14ac:dyDescent="0.25">
      <c r="A412" s="10">
        <v>39052</v>
      </c>
      <c r="B412" s="20">
        <v>2.0310000000000001</v>
      </c>
      <c r="C412" s="9">
        <v>2.3127499999999999</v>
      </c>
      <c r="D412" s="9">
        <f t="shared" si="5"/>
        <v>3.5458021708517968</v>
      </c>
    </row>
    <row r="413" spans="1:4" x14ac:dyDescent="0.25">
      <c r="A413" s="10">
        <v>39083</v>
      </c>
      <c r="B413" s="20">
        <v>2.03437</v>
      </c>
      <c r="C413" s="9">
        <v>2.2397999999999998</v>
      </c>
      <c r="D413" s="9">
        <f t="shared" si="5"/>
        <v>3.4282701144826162</v>
      </c>
    </row>
    <row r="414" spans="1:4" x14ac:dyDescent="0.25">
      <c r="A414" s="10">
        <v>39114</v>
      </c>
      <c r="B414" s="20">
        <v>2.0422600000000002</v>
      </c>
      <c r="C414" s="9">
        <v>2.2777500000000002</v>
      </c>
      <c r="D414" s="9">
        <f t="shared" si="5"/>
        <v>3.4728878541419799</v>
      </c>
    </row>
    <row r="415" spans="1:4" x14ac:dyDescent="0.25">
      <c r="A415" s="10">
        <v>39142</v>
      </c>
      <c r="B415" s="20">
        <v>2.05288</v>
      </c>
      <c r="C415" s="9">
        <v>2.5627499999999999</v>
      </c>
      <c r="D415" s="9">
        <f t="shared" si="5"/>
        <v>3.8872136749347255</v>
      </c>
    </row>
    <row r="416" spans="1:4" x14ac:dyDescent="0.25">
      <c r="A416" s="10">
        <v>39173</v>
      </c>
      <c r="B416" s="20">
        <v>2.05904</v>
      </c>
      <c r="C416" s="9">
        <v>2.8450000000000002</v>
      </c>
      <c r="D416" s="9">
        <f t="shared" si="5"/>
        <v>4.3024241491180355</v>
      </c>
    </row>
    <row r="417" spans="1:4" x14ac:dyDescent="0.25">
      <c r="A417" s="10">
        <v>39203</v>
      </c>
      <c r="B417" s="20">
        <v>2.0675500000000002</v>
      </c>
      <c r="C417" s="9">
        <v>3.1459999999999999</v>
      </c>
      <c r="D417" s="9">
        <f t="shared" si="5"/>
        <v>4.738036833933883</v>
      </c>
    </row>
    <row r="418" spans="1:4" x14ac:dyDescent="0.25">
      <c r="A418" s="10">
        <v>39234</v>
      </c>
      <c r="B418" s="20">
        <v>2.0723400000000001</v>
      </c>
      <c r="C418" s="9">
        <v>3.056</v>
      </c>
      <c r="D418" s="9">
        <f t="shared" si="5"/>
        <v>4.5918540471158202</v>
      </c>
    </row>
    <row r="419" spans="1:4" x14ac:dyDescent="0.25">
      <c r="A419" s="10">
        <v>39264</v>
      </c>
      <c r="B419" s="20">
        <v>2.0760299999999998</v>
      </c>
      <c r="C419" s="9">
        <v>2.9645999999999999</v>
      </c>
      <c r="D419" s="9">
        <f t="shared" si="5"/>
        <v>4.4466015450643788</v>
      </c>
    </row>
    <row r="420" spans="1:4" x14ac:dyDescent="0.25">
      <c r="A420" s="10">
        <v>39295</v>
      </c>
      <c r="B420" s="20">
        <v>2.07667</v>
      </c>
      <c r="C420" s="9">
        <v>2.7857500000000002</v>
      </c>
      <c r="D420" s="9">
        <f t="shared" si="5"/>
        <v>4.1770568443710365</v>
      </c>
    </row>
    <row r="421" spans="1:4" x14ac:dyDescent="0.25">
      <c r="A421" s="10">
        <v>39326</v>
      </c>
      <c r="B421" s="20">
        <v>2.0854699999999999</v>
      </c>
      <c r="C421" s="9">
        <v>2.8032499999999998</v>
      </c>
      <c r="D421" s="9">
        <f t="shared" si="5"/>
        <v>4.1855604573549359</v>
      </c>
    </row>
    <row r="422" spans="1:4" x14ac:dyDescent="0.25">
      <c r="A422" s="10">
        <v>39356</v>
      </c>
      <c r="B422" s="20">
        <v>2.0918999999999999</v>
      </c>
      <c r="C422" s="9">
        <v>2.8029999999999999</v>
      </c>
      <c r="D422" s="9">
        <f t="shared" si="5"/>
        <v>4.1723229160093691</v>
      </c>
    </row>
    <row r="423" spans="1:4" x14ac:dyDescent="0.25">
      <c r="A423" s="10">
        <v>39387</v>
      </c>
      <c r="B423" s="20">
        <v>2.1083400000000001</v>
      </c>
      <c r="C423" s="9">
        <v>3.08</v>
      </c>
      <c r="D423" s="9">
        <f t="shared" si="5"/>
        <v>4.548893859624159</v>
      </c>
    </row>
    <row r="424" spans="1:4" x14ac:dyDescent="0.25">
      <c r="A424" s="10">
        <v>39417</v>
      </c>
      <c r="B424" s="20">
        <v>2.1144500000000002</v>
      </c>
      <c r="C424" s="9">
        <v>3.0184000000000002</v>
      </c>
      <c r="D424" s="9">
        <f t="shared" si="5"/>
        <v>4.4450342086121681</v>
      </c>
    </row>
    <row r="425" spans="1:4" x14ac:dyDescent="0.25">
      <c r="A425" s="10">
        <v>39448</v>
      </c>
      <c r="B425" s="20">
        <v>2.12174</v>
      </c>
      <c r="C425" s="9">
        <v>3.0427499999999998</v>
      </c>
      <c r="D425" s="9">
        <f t="shared" ref="D425:D488" si="6">C425*$B$641/B425</f>
        <v>4.4654974167428625</v>
      </c>
    </row>
    <row r="426" spans="1:4" x14ac:dyDescent="0.25">
      <c r="A426" s="10">
        <v>39479</v>
      </c>
      <c r="B426" s="20">
        <v>2.1268699999999998</v>
      </c>
      <c r="C426" s="9">
        <v>3.0274999999999999</v>
      </c>
      <c r="D426" s="9">
        <f t="shared" si="6"/>
        <v>4.4323999539229009</v>
      </c>
    </row>
    <row r="427" spans="1:4" x14ac:dyDescent="0.25">
      <c r="A427" s="10">
        <v>39508</v>
      </c>
      <c r="B427" s="20">
        <v>2.1344799999999999</v>
      </c>
      <c r="C427" s="9">
        <v>3.2440000000000002</v>
      </c>
      <c r="D427" s="9">
        <f t="shared" si="6"/>
        <v>4.7324331846632441</v>
      </c>
    </row>
    <row r="428" spans="1:4" x14ac:dyDescent="0.25">
      <c r="A428" s="10">
        <v>39539</v>
      </c>
      <c r="B428" s="20">
        <v>2.1394199999999999</v>
      </c>
      <c r="C428" s="9">
        <v>3.4580000000000002</v>
      </c>
      <c r="D428" s="9">
        <f t="shared" si="6"/>
        <v>5.0329738377691156</v>
      </c>
    </row>
    <row r="429" spans="1:4" x14ac:dyDescent="0.25">
      <c r="A429" s="10">
        <v>39569</v>
      </c>
      <c r="B429" s="20">
        <v>2.1520800000000002</v>
      </c>
      <c r="C429" s="9">
        <v>3.7657500000000002</v>
      </c>
      <c r="D429" s="9">
        <f t="shared" si="6"/>
        <v>5.4486487105497927</v>
      </c>
    </row>
    <row r="430" spans="1:4" x14ac:dyDescent="0.25">
      <c r="A430" s="10">
        <v>39600</v>
      </c>
      <c r="B430" s="20">
        <v>2.1746300000000001</v>
      </c>
      <c r="C430" s="9">
        <v>4.0541999999999998</v>
      </c>
      <c r="D430" s="9">
        <f t="shared" si="6"/>
        <v>5.8051778514965759</v>
      </c>
    </row>
    <row r="431" spans="1:4" x14ac:dyDescent="0.25">
      <c r="A431" s="10">
        <v>39630</v>
      </c>
      <c r="B431" s="20">
        <v>2.1901600000000001</v>
      </c>
      <c r="C431" s="9">
        <v>4.0614999999999997</v>
      </c>
      <c r="D431" s="9">
        <f t="shared" si="6"/>
        <v>5.7743931557511772</v>
      </c>
    </row>
    <row r="432" spans="1:4" x14ac:dyDescent="0.25">
      <c r="A432" s="10">
        <v>39661</v>
      </c>
      <c r="B432" s="20">
        <v>2.1869000000000001</v>
      </c>
      <c r="C432" s="9">
        <v>3.7785000000000002</v>
      </c>
      <c r="D432" s="9">
        <f t="shared" si="6"/>
        <v>5.3800490767753439</v>
      </c>
    </row>
    <row r="433" spans="1:4" x14ac:dyDescent="0.25">
      <c r="A433" s="10">
        <v>39692</v>
      </c>
      <c r="B433" s="20">
        <v>2.1887699999999999</v>
      </c>
      <c r="C433" s="9">
        <v>3.7025999999999999</v>
      </c>
      <c r="D433" s="9">
        <f t="shared" si="6"/>
        <v>5.2674740487122911</v>
      </c>
    </row>
    <row r="434" spans="1:4" x14ac:dyDescent="0.25">
      <c r="A434" s="10">
        <v>39722</v>
      </c>
      <c r="B434" s="20">
        <v>2.16995</v>
      </c>
      <c r="C434" s="9">
        <v>3.05125</v>
      </c>
      <c r="D434" s="9">
        <f t="shared" si="6"/>
        <v>4.378484340653011</v>
      </c>
    </row>
    <row r="435" spans="1:4" x14ac:dyDescent="0.25">
      <c r="A435" s="10">
        <v>39753</v>
      </c>
      <c r="B435" s="20">
        <v>2.1315300000000001</v>
      </c>
      <c r="C435" s="9">
        <v>2.1469999999999998</v>
      </c>
      <c r="D435" s="9">
        <f t="shared" si="6"/>
        <v>3.1364352798224746</v>
      </c>
    </row>
    <row r="436" spans="1:4" x14ac:dyDescent="0.25">
      <c r="A436" s="10">
        <v>39783</v>
      </c>
      <c r="B436" s="20">
        <v>2.1139800000000002</v>
      </c>
      <c r="C436" s="9">
        <v>1.6870000000000001</v>
      </c>
      <c r="D436" s="9">
        <f t="shared" si="6"/>
        <v>2.4849058799042565</v>
      </c>
    </row>
    <row r="437" spans="1:4" x14ac:dyDescent="0.25">
      <c r="A437" s="10">
        <v>39814</v>
      </c>
      <c r="B437" s="20">
        <v>2.1193300000000002</v>
      </c>
      <c r="C437" s="9">
        <v>1.7882499999999999</v>
      </c>
      <c r="D437" s="9">
        <f t="shared" si="6"/>
        <v>2.6273950857110497</v>
      </c>
    </row>
    <row r="438" spans="1:4" x14ac:dyDescent="0.25">
      <c r="A438" s="10">
        <v>39845</v>
      </c>
      <c r="B438" s="20">
        <v>2.1270500000000001</v>
      </c>
      <c r="C438" s="9">
        <v>1.92275</v>
      </c>
      <c r="D438" s="9">
        <f t="shared" si="6"/>
        <v>2.8147566672151569</v>
      </c>
    </row>
    <row r="439" spans="1:4" x14ac:dyDescent="0.25">
      <c r="A439" s="10">
        <v>39873</v>
      </c>
      <c r="B439" s="20">
        <v>2.1249500000000001</v>
      </c>
      <c r="C439" s="9">
        <v>1.9585999999999999</v>
      </c>
      <c r="D439" s="9">
        <f t="shared" si="6"/>
        <v>2.8700718556201319</v>
      </c>
    </row>
    <row r="440" spans="1:4" x14ac:dyDescent="0.25">
      <c r="A440" s="10">
        <v>39904</v>
      </c>
      <c r="B440" s="20">
        <v>2.1270899999999999</v>
      </c>
      <c r="C440" s="9">
        <v>2.0489999999999999</v>
      </c>
      <c r="D440" s="9">
        <f t="shared" si="6"/>
        <v>2.9995204547057246</v>
      </c>
    </row>
    <row r="441" spans="1:4" x14ac:dyDescent="0.25">
      <c r="A441" s="10">
        <v>39934</v>
      </c>
      <c r="B441" s="20">
        <v>2.13022</v>
      </c>
      <c r="C441" s="9">
        <v>2.2654999999999998</v>
      </c>
      <c r="D441" s="9">
        <f t="shared" si="6"/>
        <v>3.3115807090347471</v>
      </c>
    </row>
    <row r="442" spans="1:4" x14ac:dyDescent="0.25">
      <c r="A442" s="10">
        <v>39965</v>
      </c>
      <c r="B442" s="20">
        <v>2.1478999999999999</v>
      </c>
      <c r="C442" s="9">
        <v>2.6305999999999998</v>
      </c>
      <c r="D442" s="9">
        <f t="shared" si="6"/>
        <v>3.8136118914288368</v>
      </c>
    </row>
    <row r="443" spans="1:4" x14ac:dyDescent="0.25">
      <c r="A443" s="10">
        <v>39995</v>
      </c>
      <c r="B443" s="20">
        <v>2.1472600000000002</v>
      </c>
      <c r="C443" s="9">
        <v>2.5265</v>
      </c>
      <c r="D443" s="9">
        <f t="shared" si="6"/>
        <v>3.6637885742760536</v>
      </c>
    </row>
    <row r="444" spans="1:4" x14ac:dyDescent="0.25">
      <c r="A444" s="10">
        <v>40026</v>
      </c>
      <c r="B444" s="20">
        <v>2.1544500000000002</v>
      </c>
      <c r="C444" s="9">
        <v>2.6164000000000001</v>
      </c>
      <c r="D444" s="9">
        <f t="shared" si="6"/>
        <v>3.7814943537329708</v>
      </c>
    </row>
    <row r="445" spans="1:4" x14ac:dyDescent="0.25">
      <c r="A445" s="10">
        <v>40057</v>
      </c>
      <c r="B445" s="20">
        <v>2.1586099999999999</v>
      </c>
      <c r="C445" s="9">
        <v>2.5539999999999998</v>
      </c>
      <c r="D445" s="9">
        <f t="shared" si="6"/>
        <v>3.6841935986583958</v>
      </c>
    </row>
    <row r="446" spans="1:4" x14ac:dyDescent="0.25">
      <c r="A446" s="10">
        <v>40087</v>
      </c>
      <c r="B446" s="20">
        <v>2.1650900000000002</v>
      </c>
      <c r="C446" s="9">
        <v>2.55125</v>
      </c>
      <c r="D446" s="9">
        <f t="shared" si="6"/>
        <v>3.6692119473093494</v>
      </c>
    </row>
    <row r="447" spans="1:4" x14ac:dyDescent="0.25">
      <c r="A447" s="10">
        <v>40118</v>
      </c>
      <c r="B447" s="20">
        <v>2.1723400000000002</v>
      </c>
      <c r="C447" s="9">
        <v>2.6514000000000002</v>
      </c>
      <c r="D447" s="9">
        <f t="shared" si="6"/>
        <v>3.8005214517064552</v>
      </c>
    </row>
    <row r="448" spans="1:4" x14ac:dyDescent="0.25">
      <c r="A448" s="10">
        <v>40148</v>
      </c>
      <c r="B448" s="20">
        <v>2.17347</v>
      </c>
      <c r="C448" s="9">
        <v>2.6072500000000001</v>
      </c>
      <c r="D448" s="9">
        <f t="shared" si="6"/>
        <v>3.7352937519266423</v>
      </c>
    </row>
    <row r="449" spans="1:4" x14ac:dyDescent="0.25">
      <c r="A449" s="10">
        <v>40179</v>
      </c>
      <c r="B449" s="20">
        <v>2.1748799999999999</v>
      </c>
      <c r="C449" s="9">
        <v>2.7149999999999999</v>
      </c>
      <c r="D449" s="9">
        <f t="shared" si="6"/>
        <v>3.8871407801809754</v>
      </c>
    </row>
    <row r="450" spans="1:4" x14ac:dyDescent="0.25">
      <c r="A450" s="10">
        <v>40210</v>
      </c>
      <c r="B450" s="20">
        <v>2.1728100000000001</v>
      </c>
      <c r="C450" s="9">
        <v>2.6440000000000001</v>
      </c>
      <c r="D450" s="9">
        <f t="shared" si="6"/>
        <v>3.7890944831807665</v>
      </c>
    </row>
    <row r="451" spans="1:4" x14ac:dyDescent="0.25">
      <c r="A451" s="10">
        <v>40238</v>
      </c>
      <c r="B451" s="20">
        <v>2.17353</v>
      </c>
      <c r="C451" s="9">
        <v>2.7715999999999998</v>
      </c>
      <c r="D451" s="9">
        <f t="shared" si="6"/>
        <v>3.9706412414827494</v>
      </c>
    </row>
    <row r="452" spans="1:4" x14ac:dyDescent="0.25">
      <c r="A452" s="10">
        <v>40269</v>
      </c>
      <c r="B452" s="20">
        <v>2.1740300000000001</v>
      </c>
      <c r="C452" s="9">
        <v>2.8482500000000002</v>
      </c>
      <c r="D452" s="9">
        <f t="shared" si="6"/>
        <v>4.0795128802270435</v>
      </c>
    </row>
    <row r="453" spans="1:4" x14ac:dyDescent="0.25">
      <c r="A453" s="10">
        <v>40299</v>
      </c>
      <c r="B453" s="20">
        <v>2.1728999999999998</v>
      </c>
      <c r="C453" s="9">
        <v>2.8361999999999998</v>
      </c>
      <c r="D453" s="9">
        <f t="shared" si="6"/>
        <v>4.064366359795665</v>
      </c>
    </row>
    <row r="454" spans="1:4" x14ac:dyDescent="0.25">
      <c r="A454" s="10">
        <v>40330</v>
      </c>
      <c r="B454" s="20">
        <v>2.1719900000000001</v>
      </c>
      <c r="C454" s="9">
        <v>2.7315</v>
      </c>
      <c r="D454" s="9">
        <f t="shared" si="6"/>
        <v>3.9159678608096722</v>
      </c>
    </row>
    <row r="455" spans="1:4" x14ac:dyDescent="0.25">
      <c r="A455" s="10">
        <v>40360</v>
      </c>
      <c r="B455" s="20">
        <v>2.17605</v>
      </c>
      <c r="C455" s="9">
        <v>2.7287499999999998</v>
      </c>
      <c r="D455" s="9">
        <f t="shared" si="6"/>
        <v>3.9047264470025964</v>
      </c>
    </row>
    <row r="456" spans="1:4" x14ac:dyDescent="0.25">
      <c r="A456" s="10">
        <v>40391</v>
      </c>
      <c r="B456" s="20">
        <v>2.17923</v>
      </c>
      <c r="C456" s="9">
        <v>2.7298</v>
      </c>
      <c r="D456" s="9">
        <f t="shared" si="6"/>
        <v>3.9005288623963512</v>
      </c>
    </row>
    <row r="457" spans="1:4" x14ac:dyDescent="0.25">
      <c r="A457" s="10">
        <v>40422</v>
      </c>
      <c r="B457" s="20">
        <v>2.18275</v>
      </c>
      <c r="C457" s="9">
        <v>2.7050000000000001</v>
      </c>
      <c r="D457" s="9">
        <f t="shared" si="6"/>
        <v>3.8588598694307641</v>
      </c>
    </row>
    <row r="458" spans="1:4" x14ac:dyDescent="0.25">
      <c r="A458" s="10">
        <v>40452</v>
      </c>
      <c r="B458" s="20">
        <v>2.19035</v>
      </c>
      <c r="C458" s="9">
        <v>2.8005</v>
      </c>
      <c r="D458" s="9">
        <f t="shared" si="6"/>
        <v>3.9812348337023762</v>
      </c>
    </row>
    <row r="459" spans="1:4" x14ac:dyDescent="0.25">
      <c r="A459" s="10">
        <v>40483</v>
      </c>
      <c r="B459" s="20">
        <v>2.1959</v>
      </c>
      <c r="C459" s="9">
        <v>2.859</v>
      </c>
      <c r="D459" s="9">
        <f t="shared" si="6"/>
        <v>4.054126838198461</v>
      </c>
    </row>
    <row r="460" spans="1:4" x14ac:dyDescent="0.25">
      <c r="A460" s="10">
        <v>40513</v>
      </c>
      <c r="B460" s="20">
        <v>2.20472</v>
      </c>
      <c r="C460" s="9">
        <v>2.9929999999999999</v>
      </c>
      <c r="D460" s="9">
        <f t="shared" si="6"/>
        <v>4.2271631535977354</v>
      </c>
    </row>
    <row r="461" spans="1:4" x14ac:dyDescent="0.25">
      <c r="A461" s="10">
        <v>40544</v>
      </c>
      <c r="B461" s="20">
        <v>2.2118699999999998</v>
      </c>
      <c r="C461" s="9">
        <v>3.0948000000000002</v>
      </c>
      <c r="D461" s="9">
        <f t="shared" si="6"/>
        <v>4.356811048027236</v>
      </c>
    </row>
    <row r="462" spans="1:4" x14ac:dyDescent="0.25">
      <c r="A462" s="10">
        <v>40575</v>
      </c>
      <c r="B462" s="20">
        <v>2.2189800000000002</v>
      </c>
      <c r="C462" s="9">
        <v>3.2109999999999999</v>
      </c>
      <c r="D462" s="9">
        <f t="shared" si="6"/>
        <v>4.5059114530099409</v>
      </c>
    </row>
    <row r="463" spans="1:4" x14ac:dyDescent="0.25">
      <c r="A463" s="10">
        <v>40603</v>
      </c>
      <c r="B463" s="20">
        <v>2.2304599999999999</v>
      </c>
      <c r="C463" s="9">
        <v>3.5612499999999998</v>
      </c>
      <c r="D463" s="9">
        <f t="shared" si="6"/>
        <v>4.9716867619235501</v>
      </c>
    </row>
    <row r="464" spans="1:4" x14ac:dyDescent="0.25">
      <c r="A464" s="10">
        <v>40634</v>
      </c>
      <c r="B464" s="20">
        <v>2.2409300000000001</v>
      </c>
      <c r="C464" s="9">
        <v>3.7995000000000001</v>
      </c>
      <c r="D464" s="9">
        <f t="shared" si="6"/>
        <v>5.2795133636481282</v>
      </c>
    </row>
    <row r="465" spans="1:4" x14ac:dyDescent="0.25">
      <c r="A465" s="10">
        <v>40664</v>
      </c>
      <c r="B465" s="20">
        <v>2.2480600000000002</v>
      </c>
      <c r="C465" s="9">
        <v>3.9062000000000001</v>
      </c>
      <c r="D465" s="9">
        <f t="shared" si="6"/>
        <v>5.4105611875127888</v>
      </c>
    </row>
    <row r="466" spans="1:4" x14ac:dyDescent="0.25">
      <c r="A466" s="10">
        <v>40695</v>
      </c>
      <c r="B466" s="20">
        <v>2.2480600000000002</v>
      </c>
      <c r="C466" s="9">
        <v>3.68</v>
      </c>
      <c r="D466" s="9">
        <f t="shared" si="6"/>
        <v>5.0972467282901706</v>
      </c>
    </row>
    <row r="467" spans="1:4" x14ac:dyDescent="0.25">
      <c r="A467" s="10">
        <v>40725</v>
      </c>
      <c r="B467" s="20">
        <v>2.2539500000000001</v>
      </c>
      <c r="C467" s="9">
        <v>3.6502500000000002</v>
      </c>
      <c r="D467" s="9">
        <f t="shared" si="6"/>
        <v>5.0428269744226801</v>
      </c>
    </row>
    <row r="468" spans="1:4" x14ac:dyDescent="0.25">
      <c r="A468" s="10">
        <v>40756</v>
      </c>
      <c r="B468" s="20">
        <v>2.2610600000000001</v>
      </c>
      <c r="C468" s="9">
        <v>3.6394000000000002</v>
      </c>
      <c r="D468" s="9">
        <f t="shared" si="6"/>
        <v>5.0120274289050268</v>
      </c>
    </row>
    <row r="469" spans="1:4" x14ac:dyDescent="0.25">
      <c r="A469" s="10">
        <v>40787</v>
      </c>
      <c r="B469" s="20">
        <v>2.2659699999999998</v>
      </c>
      <c r="C469" s="9">
        <v>3.6112500000000001</v>
      </c>
      <c r="D469" s="9">
        <f t="shared" si="6"/>
        <v>4.9624841701346449</v>
      </c>
    </row>
    <row r="470" spans="1:4" x14ac:dyDescent="0.25">
      <c r="A470" s="10">
        <v>40817</v>
      </c>
      <c r="B470" s="20">
        <v>2.2675000000000001</v>
      </c>
      <c r="C470" s="9">
        <v>3.448</v>
      </c>
      <c r="D470" s="9">
        <f t="shared" si="6"/>
        <v>4.7349532648291071</v>
      </c>
    </row>
    <row r="471" spans="1:4" x14ac:dyDescent="0.25">
      <c r="A471" s="10">
        <v>40848</v>
      </c>
      <c r="B471" s="20">
        <v>2.27169</v>
      </c>
      <c r="C471" s="9">
        <v>3.38375</v>
      </c>
      <c r="D471" s="9">
        <f t="shared" si="6"/>
        <v>4.6381515809815603</v>
      </c>
    </row>
    <row r="472" spans="1:4" x14ac:dyDescent="0.25">
      <c r="A472" s="10">
        <v>40878</v>
      </c>
      <c r="B472" s="20">
        <v>2.27223</v>
      </c>
      <c r="C472" s="9">
        <v>3.2657500000000002</v>
      </c>
      <c r="D472" s="9">
        <f t="shared" si="6"/>
        <v>4.4753435686528213</v>
      </c>
    </row>
    <row r="473" spans="1:4" x14ac:dyDescent="0.25">
      <c r="A473" s="10">
        <v>40909</v>
      </c>
      <c r="B473" s="20">
        <v>2.2784200000000001</v>
      </c>
      <c r="C473" s="9">
        <v>3.38</v>
      </c>
      <c r="D473" s="9">
        <f t="shared" si="6"/>
        <v>4.6193264104072114</v>
      </c>
    </row>
    <row r="474" spans="1:4" x14ac:dyDescent="0.25">
      <c r="A474" s="10">
        <v>40940</v>
      </c>
      <c r="B474" s="20">
        <v>2.28329</v>
      </c>
      <c r="C474" s="9">
        <v>3.57925</v>
      </c>
      <c r="D474" s="9">
        <f t="shared" si="6"/>
        <v>4.8812010314064356</v>
      </c>
    </row>
    <row r="475" spans="1:4" x14ac:dyDescent="0.25">
      <c r="A475" s="10">
        <v>40969</v>
      </c>
      <c r="B475" s="20">
        <v>2.2880699999999998</v>
      </c>
      <c r="C475" s="9">
        <v>3.85175</v>
      </c>
      <c r="D475" s="9">
        <f t="shared" si="6"/>
        <v>5.2418491623945078</v>
      </c>
    </row>
    <row r="476" spans="1:4" x14ac:dyDescent="0.25">
      <c r="A476" s="10">
        <v>41000</v>
      </c>
      <c r="B476" s="20">
        <v>2.2918699999999999</v>
      </c>
      <c r="C476" s="9">
        <v>3.9003999999999999</v>
      </c>
      <c r="D476" s="9">
        <f t="shared" si="6"/>
        <v>5.2992560373843194</v>
      </c>
    </row>
    <row r="477" spans="1:4" x14ac:dyDescent="0.25">
      <c r="A477" s="10">
        <v>41030</v>
      </c>
      <c r="B477" s="20">
        <v>2.2871299999999999</v>
      </c>
      <c r="C477" s="9">
        <v>3.7322500000000001</v>
      </c>
      <c r="D477" s="9">
        <f t="shared" si="6"/>
        <v>5.0813090690078839</v>
      </c>
    </row>
    <row r="478" spans="1:4" x14ac:dyDescent="0.25">
      <c r="A478" s="10">
        <v>41061</v>
      </c>
      <c r="B478" s="20">
        <v>2.2852399999999999</v>
      </c>
      <c r="C478" s="9">
        <v>3.5387499999999998</v>
      </c>
      <c r="D478" s="9">
        <f t="shared" si="6"/>
        <v>4.8218511600532112</v>
      </c>
    </row>
    <row r="479" spans="1:4" x14ac:dyDescent="0.25">
      <c r="A479" s="10">
        <v>41091</v>
      </c>
      <c r="B479" s="20">
        <v>2.2858999999999998</v>
      </c>
      <c r="C479" s="9">
        <v>3.4392</v>
      </c>
      <c r="D479" s="9">
        <f t="shared" si="6"/>
        <v>4.6848526931186845</v>
      </c>
    </row>
    <row r="480" spans="1:4" x14ac:dyDescent="0.25">
      <c r="A480" s="10">
        <v>41122</v>
      </c>
      <c r="B480" s="20">
        <v>2.2991799999999998</v>
      </c>
      <c r="C480" s="9">
        <v>3.7214999999999998</v>
      </c>
      <c r="D480" s="9">
        <f t="shared" si="6"/>
        <v>5.0401189441453047</v>
      </c>
    </row>
    <row r="481" spans="1:4" x14ac:dyDescent="0.25">
      <c r="A481" s="10">
        <v>41153</v>
      </c>
      <c r="B481" s="20">
        <v>2.3101500000000001</v>
      </c>
      <c r="C481" s="9">
        <v>3.8485</v>
      </c>
      <c r="D481" s="9">
        <f t="shared" si="6"/>
        <v>5.1873678531697074</v>
      </c>
    </row>
    <row r="482" spans="1:4" x14ac:dyDescent="0.25">
      <c r="A482" s="10">
        <v>41183</v>
      </c>
      <c r="B482" s="20">
        <v>2.3163800000000001</v>
      </c>
      <c r="C482" s="9">
        <v>3.7456</v>
      </c>
      <c r="D482" s="9">
        <f t="shared" si="6"/>
        <v>5.0350910133915852</v>
      </c>
    </row>
    <row r="483" spans="1:4" x14ac:dyDescent="0.25">
      <c r="A483" s="10">
        <v>41214</v>
      </c>
      <c r="B483" s="20">
        <v>2.3124899999999999</v>
      </c>
      <c r="C483" s="9">
        <v>3.4517500000000001</v>
      </c>
      <c r="D483" s="9">
        <f t="shared" si="6"/>
        <v>4.6478831964678777</v>
      </c>
    </row>
    <row r="484" spans="1:4" x14ac:dyDescent="0.25">
      <c r="A484" s="10">
        <v>41244</v>
      </c>
      <c r="B484" s="20">
        <v>2.3122099999999999</v>
      </c>
      <c r="C484" s="9">
        <v>3.3104</v>
      </c>
      <c r="D484" s="9">
        <f t="shared" si="6"/>
        <v>4.4580910446715487</v>
      </c>
    </row>
    <row r="485" spans="1:4" x14ac:dyDescent="0.25">
      <c r="A485" s="10">
        <v>41275</v>
      </c>
      <c r="B485" s="20">
        <v>2.3167900000000001</v>
      </c>
      <c r="C485" s="9">
        <v>3.3184999999999998</v>
      </c>
      <c r="D485" s="9">
        <f t="shared" si="6"/>
        <v>4.4601646096538738</v>
      </c>
    </row>
    <row r="486" spans="1:4" x14ac:dyDescent="0.25">
      <c r="A486" s="10">
        <v>41306</v>
      </c>
      <c r="B486" s="20">
        <v>2.3293699999999999</v>
      </c>
      <c r="C486" s="9">
        <v>3.67</v>
      </c>
      <c r="D486" s="9">
        <f t="shared" si="6"/>
        <v>4.9059523047004125</v>
      </c>
    </row>
    <row r="487" spans="1:4" x14ac:dyDescent="0.25">
      <c r="A487" s="10">
        <v>41334</v>
      </c>
      <c r="B487" s="20">
        <v>2.3228200000000001</v>
      </c>
      <c r="C487" s="9">
        <v>3.7112500000000002</v>
      </c>
      <c r="D487" s="9">
        <f t="shared" si="6"/>
        <v>4.9750836720021354</v>
      </c>
    </row>
    <row r="488" spans="1:4" x14ac:dyDescent="0.25">
      <c r="A488" s="10">
        <v>41365</v>
      </c>
      <c r="B488" s="20">
        <v>2.3179699999999999</v>
      </c>
      <c r="C488" s="9">
        <v>3.5701999999999998</v>
      </c>
      <c r="D488" s="9">
        <f t="shared" si="6"/>
        <v>4.7960143087270328</v>
      </c>
    </row>
    <row r="489" spans="1:4" x14ac:dyDescent="0.25">
      <c r="A489" s="10">
        <v>41395</v>
      </c>
      <c r="B489" s="20">
        <v>2.3189299999999999</v>
      </c>
      <c r="C489" s="9">
        <v>3.6147499999999999</v>
      </c>
      <c r="D489" s="9">
        <f t="shared" ref="D489:D552" si="7">C489*$B$641/B489</f>
        <v>4.853850129585628</v>
      </c>
    </row>
    <row r="490" spans="1:4" x14ac:dyDescent="0.25">
      <c r="A490" s="10">
        <v>41426</v>
      </c>
      <c r="B490" s="20">
        <v>2.3244500000000001</v>
      </c>
      <c r="C490" s="9">
        <v>3.6259999999999999</v>
      </c>
      <c r="D490" s="9">
        <f t="shared" si="7"/>
        <v>4.8573939366301708</v>
      </c>
    </row>
    <row r="491" spans="1:4" x14ac:dyDescent="0.25">
      <c r="A491" s="10">
        <v>41456</v>
      </c>
      <c r="B491" s="20">
        <v>2.3290000000000002</v>
      </c>
      <c r="C491" s="9">
        <v>3.5910000000000002</v>
      </c>
      <c r="D491" s="9">
        <f t="shared" si="7"/>
        <v>4.8011099510519539</v>
      </c>
    </row>
    <row r="492" spans="1:4" x14ac:dyDescent="0.25">
      <c r="A492" s="10">
        <v>41487</v>
      </c>
      <c r="B492" s="20">
        <v>2.3345600000000002</v>
      </c>
      <c r="C492" s="9">
        <v>3.57375</v>
      </c>
      <c r="D492" s="9">
        <f t="shared" si="7"/>
        <v>4.7666675540572951</v>
      </c>
    </row>
    <row r="493" spans="1:4" x14ac:dyDescent="0.25">
      <c r="A493" s="10">
        <v>41518</v>
      </c>
      <c r="B493" s="20">
        <v>2.3354400000000002</v>
      </c>
      <c r="C493" s="9">
        <v>3.5324</v>
      </c>
      <c r="D493" s="9">
        <f t="shared" si="7"/>
        <v>4.7097396149761925</v>
      </c>
    </row>
    <row r="494" spans="1:4" x14ac:dyDescent="0.25">
      <c r="A494" s="10">
        <v>41548</v>
      </c>
      <c r="B494" s="20">
        <v>2.3366899999999999</v>
      </c>
      <c r="C494" s="9">
        <v>3.34375</v>
      </c>
      <c r="D494" s="9">
        <f t="shared" si="7"/>
        <v>4.4558281693335449</v>
      </c>
    </row>
    <row r="495" spans="1:4" x14ac:dyDescent="0.25">
      <c r="A495" s="10">
        <v>41579</v>
      </c>
      <c r="B495" s="20">
        <v>2.3410000000000002</v>
      </c>
      <c r="C495" s="9">
        <v>3.24275</v>
      </c>
      <c r="D495" s="9">
        <f t="shared" si="7"/>
        <v>4.3132813707817172</v>
      </c>
    </row>
    <row r="496" spans="1:4" x14ac:dyDescent="0.25">
      <c r="A496" s="10">
        <v>41609</v>
      </c>
      <c r="B496" s="20">
        <v>2.3471899999999999</v>
      </c>
      <c r="C496" s="9">
        <v>3.2764000000000002</v>
      </c>
      <c r="D496" s="9">
        <f t="shared" si="7"/>
        <v>4.3465472630677535</v>
      </c>
    </row>
    <row r="497" spans="1:4" x14ac:dyDescent="0.25">
      <c r="A497" s="10">
        <v>41640</v>
      </c>
      <c r="B497" s="20">
        <v>2.3528799999999999</v>
      </c>
      <c r="C497" s="9">
        <v>3.3125</v>
      </c>
      <c r="D497" s="9">
        <f t="shared" si="7"/>
        <v>4.3838112228417945</v>
      </c>
    </row>
    <row r="498" spans="1:4" x14ac:dyDescent="0.25">
      <c r="A498" s="10">
        <v>41671</v>
      </c>
      <c r="B498" s="20">
        <v>2.35547</v>
      </c>
      <c r="C498" s="9">
        <v>3.3562500000000002</v>
      </c>
      <c r="D498" s="9">
        <f t="shared" si="7"/>
        <v>4.4368266524303008</v>
      </c>
    </row>
    <row r="499" spans="1:4" x14ac:dyDescent="0.25">
      <c r="A499" s="10">
        <v>41699</v>
      </c>
      <c r="B499" s="20">
        <v>2.3602799999999999</v>
      </c>
      <c r="C499" s="9">
        <v>3.5331999999999999</v>
      </c>
      <c r="D499" s="9">
        <f t="shared" si="7"/>
        <v>4.6612289030115077</v>
      </c>
    </row>
    <row r="500" spans="1:4" x14ac:dyDescent="0.25">
      <c r="A500" s="10">
        <v>41730</v>
      </c>
      <c r="B500" s="20">
        <v>2.3646799999999999</v>
      </c>
      <c r="C500" s="9">
        <v>3.6607500000000002</v>
      </c>
      <c r="D500" s="9">
        <f t="shared" si="7"/>
        <v>4.8205148844663981</v>
      </c>
    </row>
    <row r="501" spans="1:4" x14ac:dyDescent="0.25">
      <c r="A501" s="10">
        <v>41760</v>
      </c>
      <c r="B501" s="20">
        <v>2.3691800000000001</v>
      </c>
      <c r="C501" s="9">
        <v>3.6727500000000002</v>
      </c>
      <c r="D501" s="9">
        <f t="shared" si="7"/>
        <v>4.8271305552976136</v>
      </c>
    </row>
    <row r="502" spans="1:4" x14ac:dyDescent="0.25">
      <c r="A502" s="10">
        <v>41791</v>
      </c>
      <c r="B502" s="20">
        <v>2.3723100000000001</v>
      </c>
      <c r="C502" s="9">
        <v>3.6916000000000002</v>
      </c>
      <c r="D502" s="9">
        <f t="shared" si="7"/>
        <v>4.8455037400676986</v>
      </c>
    </row>
    <row r="503" spans="1:4" x14ac:dyDescent="0.25">
      <c r="A503" s="10">
        <v>41821</v>
      </c>
      <c r="B503" s="20">
        <v>2.3749799999999999</v>
      </c>
      <c r="C503" s="9">
        <v>3.6112500000000001</v>
      </c>
      <c r="D503" s="9">
        <f t="shared" si="7"/>
        <v>4.734709452290125</v>
      </c>
    </row>
    <row r="504" spans="1:4" x14ac:dyDescent="0.25">
      <c r="A504" s="10">
        <v>41852</v>
      </c>
      <c r="B504" s="20">
        <v>2.3746</v>
      </c>
      <c r="C504" s="9">
        <v>3.4864999999999999</v>
      </c>
      <c r="D504" s="9">
        <f t="shared" si="7"/>
        <v>4.5718812490524723</v>
      </c>
    </row>
    <row r="505" spans="1:4" x14ac:dyDescent="0.25">
      <c r="A505" s="10">
        <v>41883</v>
      </c>
      <c r="B505" s="20">
        <v>2.3747699999999998</v>
      </c>
      <c r="C505" s="9">
        <v>3.4062000000000001</v>
      </c>
      <c r="D505" s="9">
        <f t="shared" si="7"/>
        <v>4.466263336323097</v>
      </c>
    </row>
    <row r="506" spans="1:4" x14ac:dyDescent="0.25">
      <c r="A506" s="10">
        <v>41913</v>
      </c>
      <c r="B506" s="20">
        <v>2.3742999999999999</v>
      </c>
      <c r="C506" s="9">
        <v>3.1705000000000001</v>
      </c>
      <c r="D506" s="9">
        <f t="shared" si="7"/>
        <v>4.1580326993219057</v>
      </c>
    </row>
    <row r="507" spans="1:4" x14ac:dyDescent="0.25">
      <c r="A507" s="10">
        <v>41944</v>
      </c>
      <c r="B507" s="20">
        <v>2.3698299999999999</v>
      </c>
      <c r="C507" s="9">
        <v>2.9122499999999998</v>
      </c>
      <c r="D507" s="9">
        <f t="shared" si="7"/>
        <v>3.8265482718169657</v>
      </c>
    </row>
    <row r="508" spans="1:4" x14ac:dyDescent="0.25">
      <c r="A508" s="10">
        <v>41974</v>
      </c>
      <c r="B508" s="20">
        <v>2.36252</v>
      </c>
      <c r="C508" s="9">
        <v>2.5426000000000002</v>
      </c>
      <c r="D508" s="9">
        <f t="shared" si="7"/>
        <v>3.3511840803887378</v>
      </c>
    </row>
    <row r="509" spans="1:4" x14ac:dyDescent="0.25">
      <c r="A509" s="10">
        <v>42005</v>
      </c>
      <c r="B509" s="20">
        <v>2.3474699999999999</v>
      </c>
      <c r="C509" s="9">
        <v>2.1157499999999998</v>
      </c>
      <c r="D509" s="9">
        <f t="shared" si="7"/>
        <v>2.8064676085317384</v>
      </c>
    </row>
    <row r="510" spans="1:4" x14ac:dyDescent="0.25">
      <c r="A510" s="10">
        <v>42036</v>
      </c>
      <c r="B510" s="20">
        <v>2.3534199999999998</v>
      </c>
      <c r="C510" s="9">
        <v>2.2162500000000001</v>
      </c>
      <c r="D510" s="9">
        <f t="shared" si="7"/>
        <v>2.9323448576964593</v>
      </c>
    </row>
    <row r="511" spans="1:4" x14ac:dyDescent="0.25">
      <c r="A511" s="10">
        <v>42064</v>
      </c>
      <c r="B511" s="20">
        <v>2.3597600000000001</v>
      </c>
      <c r="C511" s="9">
        <v>2.4636</v>
      </c>
      <c r="D511" s="9">
        <f t="shared" si="7"/>
        <v>3.2508587185137472</v>
      </c>
    </row>
    <row r="512" spans="1:4" x14ac:dyDescent="0.25">
      <c r="A512" s="10">
        <v>42095</v>
      </c>
      <c r="B512" s="20">
        <v>2.3622200000000002</v>
      </c>
      <c r="C512" s="9">
        <v>2.4689999999999999</v>
      </c>
      <c r="D512" s="9">
        <f t="shared" si="7"/>
        <v>3.2545914792017676</v>
      </c>
    </row>
    <row r="513" spans="1:4" x14ac:dyDescent="0.25">
      <c r="A513" s="10">
        <v>42125</v>
      </c>
      <c r="B513" s="20">
        <v>2.3700100000000002</v>
      </c>
      <c r="C513" s="9">
        <v>2.7182499999999998</v>
      </c>
      <c r="D513" s="9">
        <f t="shared" si="7"/>
        <v>3.5713708832452178</v>
      </c>
    </row>
    <row r="514" spans="1:4" x14ac:dyDescent="0.25">
      <c r="A514" s="10">
        <v>42156</v>
      </c>
      <c r="B514" s="20">
        <v>2.3765700000000001</v>
      </c>
      <c r="C514" s="9">
        <v>2.8016000000000001</v>
      </c>
      <c r="D514" s="9">
        <f t="shared" si="7"/>
        <v>3.6707199609521282</v>
      </c>
    </row>
    <row r="515" spans="1:4" x14ac:dyDescent="0.25">
      <c r="A515" s="10">
        <v>42186</v>
      </c>
      <c r="B515" s="20">
        <v>2.3803399999999999</v>
      </c>
      <c r="C515" s="9">
        <v>2.7934999999999999</v>
      </c>
      <c r="D515" s="9">
        <f t="shared" si="7"/>
        <v>3.654310252316896</v>
      </c>
    </row>
    <row r="516" spans="1:4" x14ac:dyDescent="0.25">
      <c r="A516" s="10">
        <v>42217</v>
      </c>
      <c r="B516" s="20">
        <v>2.3803299999999998</v>
      </c>
      <c r="C516" s="9">
        <v>2.6362000000000001</v>
      </c>
      <c r="D516" s="9">
        <f t="shared" si="7"/>
        <v>3.4485531263312232</v>
      </c>
    </row>
    <row r="517" spans="1:4" x14ac:dyDescent="0.25">
      <c r="A517" s="10">
        <v>42248</v>
      </c>
      <c r="B517" s="20">
        <v>2.3749799999999999</v>
      </c>
      <c r="C517" s="9">
        <v>2.3652500000000001</v>
      </c>
      <c r="D517" s="9">
        <f t="shared" si="7"/>
        <v>3.1010789981389317</v>
      </c>
    </row>
    <row r="518" spans="1:4" x14ac:dyDescent="0.25">
      <c r="A518" s="10">
        <v>42278</v>
      </c>
      <c r="B518" s="20">
        <v>2.3773300000000002</v>
      </c>
      <c r="C518" s="9">
        <v>2.29</v>
      </c>
      <c r="D518" s="9">
        <f t="shared" si="7"/>
        <v>2.9994508292916842</v>
      </c>
    </row>
    <row r="519" spans="1:4" x14ac:dyDescent="0.25">
      <c r="A519" s="10">
        <v>42309</v>
      </c>
      <c r="B519" s="20">
        <v>2.3801700000000001</v>
      </c>
      <c r="C519" s="9">
        <v>2.1579999999999999</v>
      </c>
      <c r="D519" s="9">
        <f t="shared" si="7"/>
        <v>2.8231840952537004</v>
      </c>
    </row>
    <row r="520" spans="1:4" x14ac:dyDescent="0.25">
      <c r="A520" s="10">
        <v>42339</v>
      </c>
      <c r="B520" s="20">
        <v>2.3776099999999998</v>
      </c>
      <c r="C520" s="9">
        <v>2.0375000000000001</v>
      </c>
      <c r="D520" s="9">
        <f t="shared" si="7"/>
        <v>2.6684110724635248</v>
      </c>
    </row>
    <row r="521" spans="1:4" x14ac:dyDescent="0.25">
      <c r="A521" s="10">
        <v>42370</v>
      </c>
      <c r="B521" s="20">
        <v>2.3765200000000002</v>
      </c>
      <c r="C521" s="9">
        <v>1.9484999999999999</v>
      </c>
      <c r="D521" s="9">
        <f t="shared" si="7"/>
        <v>2.5530226743305331</v>
      </c>
    </row>
    <row r="522" spans="1:4" x14ac:dyDescent="0.25">
      <c r="A522" s="10">
        <v>42401</v>
      </c>
      <c r="B522" s="20">
        <v>2.3733599999999999</v>
      </c>
      <c r="C522" s="9">
        <v>1.7636000000000001</v>
      </c>
      <c r="D522" s="9">
        <f t="shared" si="7"/>
        <v>2.3138340452354473</v>
      </c>
    </row>
    <row r="523" spans="1:4" x14ac:dyDescent="0.25">
      <c r="A523" s="10">
        <v>42430</v>
      </c>
      <c r="B523" s="20">
        <v>2.3807999999999998</v>
      </c>
      <c r="C523" s="9">
        <v>1.96875</v>
      </c>
      <c r="D523" s="9">
        <f t="shared" si="7"/>
        <v>2.5749179372479842</v>
      </c>
    </row>
    <row r="524" spans="1:4" x14ac:dyDescent="0.25">
      <c r="A524" s="10">
        <v>42461</v>
      </c>
      <c r="B524" s="20">
        <v>2.38992</v>
      </c>
      <c r="C524" s="9">
        <v>2.1127500000000001</v>
      </c>
      <c r="D524" s="9">
        <f t="shared" si="7"/>
        <v>2.7527101363225546</v>
      </c>
    </row>
    <row r="525" spans="1:4" x14ac:dyDescent="0.25">
      <c r="A525" s="10">
        <v>42491</v>
      </c>
      <c r="B525" s="20">
        <v>2.3955700000000002</v>
      </c>
      <c r="C525" s="9">
        <v>2.2682000000000002</v>
      </c>
      <c r="D525" s="9">
        <f t="shared" si="7"/>
        <v>2.9482765334346315</v>
      </c>
    </row>
    <row r="526" spans="1:4" x14ac:dyDescent="0.25">
      <c r="A526" s="10">
        <v>42522</v>
      </c>
      <c r="B526" s="20">
        <v>2.4022199999999998</v>
      </c>
      <c r="C526" s="9">
        <v>2.3654999999999999</v>
      </c>
      <c r="D526" s="9">
        <f t="shared" si="7"/>
        <v>3.0662383370382398</v>
      </c>
    </row>
    <row r="527" spans="1:4" x14ac:dyDescent="0.25">
      <c r="A527" s="10">
        <v>42552</v>
      </c>
      <c r="B527" s="20">
        <v>2.4010099999999999</v>
      </c>
      <c r="C527" s="9">
        <v>2.2389999999999999</v>
      </c>
      <c r="D527" s="9">
        <f t="shared" si="7"/>
        <v>2.903727516336875</v>
      </c>
    </row>
    <row r="528" spans="1:4" x14ac:dyDescent="0.25">
      <c r="A528" s="10">
        <v>42583</v>
      </c>
      <c r="B528" s="20">
        <v>2.4054500000000001</v>
      </c>
      <c r="C528" s="9">
        <v>2.1776</v>
      </c>
      <c r="D528" s="9">
        <f t="shared" si="7"/>
        <v>2.8188859770936832</v>
      </c>
    </row>
    <row r="529" spans="1:4" x14ac:dyDescent="0.25">
      <c r="A529" s="10">
        <v>42614</v>
      </c>
      <c r="B529" s="20">
        <v>2.4117600000000001</v>
      </c>
      <c r="C529" s="9">
        <v>2.2185000000000001</v>
      </c>
      <c r="D529" s="9">
        <f t="shared" si="7"/>
        <v>2.864316999203901</v>
      </c>
    </row>
    <row r="530" spans="1:4" x14ac:dyDescent="0.25">
      <c r="A530" s="10">
        <v>42644</v>
      </c>
      <c r="B530" s="20">
        <v>2.4174099999999998</v>
      </c>
      <c r="C530" s="9">
        <v>2.2494000000000001</v>
      </c>
      <c r="D530" s="9">
        <f t="shared" si="7"/>
        <v>2.8974243915595621</v>
      </c>
    </row>
    <row r="531" spans="1:4" x14ac:dyDescent="0.25">
      <c r="A531" s="10">
        <v>42675</v>
      </c>
      <c r="B531" s="20">
        <v>2.4202599999999999</v>
      </c>
      <c r="C531" s="9">
        <v>2.1815000000000002</v>
      </c>
      <c r="D531" s="9">
        <f t="shared" si="7"/>
        <v>2.8066543404427629</v>
      </c>
    </row>
    <row r="532" spans="1:4" x14ac:dyDescent="0.25">
      <c r="A532" s="10">
        <v>42705</v>
      </c>
      <c r="B532" s="20">
        <v>2.4263699999999999</v>
      </c>
      <c r="C532" s="9">
        <v>2.2542499999999999</v>
      </c>
      <c r="D532" s="9">
        <f t="shared" si="7"/>
        <v>2.8929490568215068</v>
      </c>
    </row>
    <row r="533" spans="1:4" x14ac:dyDescent="0.25">
      <c r="A533" s="10">
        <v>42736</v>
      </c>
      <c r="B533" s="20">
        <v>2.4361799999999998</v>
      </c>
      <c r="C533" s="9">
        <v>2.3490000000000002</v>
      </c>
      <c r="D533" s="9">
        <f t="shared" si="7"/>
        <v>3.0024057187892526</v>
      </c>
    </row>
    <row r="534" spans="1:4" x14ac:dyDescent="0.25">
      <c r="A534" s="10">
        <v>42767</v>
      </c>
      <c r="B534" s="20">
        <v>2.4400599999999999</v>
      </c>
      <c r="C534" s="9">
        <v>2.3039999999999998</v>
      </c>
      <c r="D534" s="9">
        <f t="shared" si="7"/>
        <v>2.9402056277304656</v>
      </c>
    </row>
    <row r="535" spans="1:4" x14ac:dyDescent="0.25">
      <c r="A535" s="10">
        <v>42795</v>
      </c>
      <c r="B535" s="20">
        <v>2.43892</v>
      </c>
      <c r="C535" s="9">
        <v>2.3250000000000002</v>
      </c>
      <c r="D535" s="9">
        <f t="shared" si="7"/>
        <v>2.9683912141439657</v>
      </c>
    </row>
    <row r="536" spans="1:4" x14ac:dyDescent="0.25">
      <c r="A536" s="10">
        <v>42826</v>
      </c>
      <c r="B536" s="20">
        <v>2.4419300000000002</v>
      </c>
      <c r="C536" s="9">
        <v>2.4172500000000001</v>
      </c>
      <c r="D536" s="9">
        <f t="shared" si="7"/>
        <v>3.0823652074383787</v>
      </c>
    </row>
    <row r="537" spans="1:4" x14ac:dyDescent="0.25">
      <c r="A537" s="10">
        <v>42856</v>
      </c>
      <c r="B537" s="20">
        <v>2.4400400000000002</v>
      </c>
      <c r="C537" s="9">
        <v>2.3914</v>
      </c>
      <c r="D537" s="9">
        <f t="shared" si="7"/>
        <v>3.0517644835330566</v>
      </c>
    </row>
    <row r="538" spans="1:4" x14ac:dyDescent="0.25">
      <c r="A538" s="10">
        <v>42887</v>
      </c>
      <c r="B538" s="20">
        <v>2.44163</v>
      </c>
      <c r="C538" s="9">
        <v>2.3464999999999998</v>
      </c>
      <c r="D538" s="9">
        <f t="shared" si="7"/>
        <v>2.9925157267890712</v>
      </c>
    </row>
    <row r="539" spans="1:4" x14ac:dyDescent="0.25">
      <c r="A539" s="10">
        <v>42917</v>
      </c>
      <c r="B539" s="20">
        <v>2.4424299999999999</v>
      </c>
      <c r="C539" s="9">
        <v>2.2997999999999998</v>
      </c>
      <c r="D539" s="9">
        <f t="shared" si="7"/>
        <v>2.9319980645504682</v>
      </c>
    </row>
    <row r="540" spans="1:4" x14ac:dyDescent="0.25">
      <c r="A540" s="10">
        <v>42948</v>
      </c>
      <c r="B540" s="20">
        <v>2.4518300000000002</v>
      </c>
      <c r="C540" s="9">
        <v>2.3802500000000002</v>
      </c>
      <c r="D540" s="9">
        <f t="shared" si="7"/>
        <v>3.0229290525852122</v>
      </c>
    </row>
    <row r="541" spans="1:4" x14ac:dyDescent="0.25">
      <c r="A541" s="10">
        <v>42979</v>
      </c>
      <c r="B541" s="20">
        <v>2.46435</v>
      </c>
      <c r="C541" s="9">
        <v>2.6452499999999999</v>
      </c>
      <c r="D541" s="9">
        <f t="shared" si="7"/>
        <v>3.342412676364964</v>
      </c>
    </row>
    <row r="542" spans="1:4" x14ac:dyDescent="0.25">
      <c r="A542" s="10">
        <v>43009</v>
      </c>
      <c r="B542" s="20">
        <v>2.4662600000000001</v>
      </c>
      <c r="C542" s="9">
        <v>2.5049999999999999</v>
      </c>
      <c r="D542" s="9">
        <f t="shared" si="7"/>
        <v>3.1627481206361048</v>
      </c>
    </row>
    <row r="543" spans="1:4" x14ac:dyDescent="0.25">
      <c r="A543" s="10">
        <v>43040</v>
      </c>
      <c r="B543" s="20">
        <v>2.4728400000000001</v>
      </c>
      <c r="C543" s="9">
        <v>2.5634999999999999</v>
      </c>
      <c r="D543" s="9">
        <f t="shared" si="7"/>
        <v>3.2279963871499975</v>
      </c>
    </row>
    <row r="544" spans="1:4" x14ac:dyDescent="0.25">
      <c r="A544" s="10">
        <v>43070</v>
      </c>
      <c r="B544" s="20">
        <v>2.4780500000000001</v>
      </c>
      <c r="C544" s="9">
        <v>2.47675</v>
      </c>
      <c r="D544" s="9">
        <f t="shared" si="7"/>
        <v>3.1122024628235909</v>
      </c>
    </row>
    <row r="545" spans="1:4" x14ac:dyDescent="0.25">
      <c r="A545" s="10">
        <v>43101</v>
      </c>
      <c r="B545" s="20">
        <v>2.4885899999999999</v>
      </c>
      <c r="C545" s="9">
        <v>2.5546000000000002</v>
      </c>
      <c r="D545" s="9">
        <f t="shared" si="7"/>
        <v>3.1964306878995741</v>
      </c>
    </row>
    <row r="546" spans="1:4" x14ac:dyDescent="0.25">
      <c r="A546" s="10">
        <v>43132</v>
      </c>
      <c r="B546" s="20">
        <v>2.4952899999999998</v>
      </c>
      <c r="C546" s="9">
        <v>2.58725</v>
      </c>
      <c r="D546" s="9">
        <f t="shared" si="7"/>
        <v>3.2285915428667611</v>
      </c>
    </row>
    <row r="547" spans="1:4" x14ac:dyDescent="0.25">
      <c r="A547" s="10">
        <v>43160</v>
      </c>
      <c r="B547" s="20">
        <v>2.4957699999999998</v>
      </c>
      <c r="C547" s="9">
        <v>2.5912500000000001</v>
      </c>
      <c r="D547" s="9">
        <f t="shared" si="7"/>
        <v>3.2329611843238766</v>
      </c>
    </row>
    <row r="548" spans="1:4" x14ac:dyDescent="0.25">
      <c r="A548" s="10">
        <v>43191</v>
      </c>
      <c r="B548" s="20">
        <v>2.5022700000000002</v>
      </c>
      <c r="C548" s="9">
        <v>2.7570000000000001</v>
      </c>
      <c r="D548" s="9">
        <f t="shared" si="7"/>
        <v>3.4308231533767342</v>
      </c>
    </row>
    <row r="549" spans="1:4" x14ac:dyDescent="0.25">
      <c r="A549" s="10">
        <v>43221</v>
      </c>
      <c r="B549" s="20">
        <v>2.5079199999999999</v>
      </c>
      <c r="C549" s="9">
        <v>2.9007499999999999</v>
      </c>
      <c r="D549" s="9">
        <f t="shared" si="7"/>
        <v>3.6015741239752463</v>
      </c>
    </row>
    <row r="550" spans="1:4" x14ac:dyDescent="0.25">
      <c r="A550" s="10">
        <v>43252</v>
      </c>
      <c r="B550" s="20">
        <v>2.5101800000000001</v>
      </c>
      <c r="C550" s="9">
        <v>2.8907500000000002</v>
      </c>
      <c r="D550" s="9">
        <f t="shared" si="7"/>
        <v>3.585926673385972</v>
      </c>
    </row>
    <row r="551" spans="1:4" x14ac:dyDescent="0.25">
      <c r="A551" s="10">
        <v>43282</v>
      </c>
      <c r="B551" s="20">
        <v>2.51214</v>
      </c>
      <c r="C551" s="9">
        <v>2.8485999999999998</v>
      </c>
      <c r="D551" s="9">
        <f t="shared" si="7"/>
        <v>3.5308833224262974</v>
      </c>
    </row>
    <row r="552" spans="1:4" x14ac:dyDescent="0.25">
      <c r="A552" s="10">
        <v>43313</v>
      </c>
      <c r="B552" s="20">
        <v>2.5166300000000001</v>
      </c>
      <c r="C552" s="9">
        <v>2.83575</v>
      </c>
      <c r="D552" s="9">
        <f t="shared" si="7"/>
        <v>3.5086844061304205</v>
      </c>
    </row>
    <row r="553" spans="1:4" x14ac:dyDescent="0.25">
      <c r="A553" s="10">
        <v>43344</v>
      </c>
      <c r="B553" s="20">
        <v>2.52182</v>
      </c>
      <c r="C553" s="9">
        <v>2.8355000000000001</v>
      </c>
      <c r="D553" s="9">
        <f t="shared" ref="D553:D616" si="8">C553*$B$641/B553</f>
        <v>3.5011547128661049</v>
      </c>
    </row>
    <row r="554" spans="1:4" x14ac:dyDescent="0.25">
      <c r="A554" s="10">
        <v>43374</v>
      </c>
      <c r="B554" s="20">
        <v>2.52772</v>
      </c>
      <c r="C554" s="9">
        <v>2.86</v>
      </c>
      <c r="D554" s="9">
        <f t="shared" si="8"/>
        <v>3.523163546595351</v>
      </c>
    </row>
    <row r="555" spans="1:4" x14ac:dyDescent="0.25">
      <c r="A555" s="10">
        <v>43405</v>
      </c>
      <c r="B555" s="20">
        <v>2.5259399999999999</v>
      </c>
      <c r="C555" s="9">
        <v>2.6472500000000001</v>
      </c>
      <c r="D555" s="9">
        <f t="shared" si="8"/>
        <v>3.2633801083952911</v>
      </c>
    </row>
    <row r="556" spans="1:4" x14ac:dyDescent="0.25">
      <c r="A556" s="10">
        <v>43435</v>
      </c>
      <c r="B556" s="20">
        <v>2.5276700000000001</v>
      </c>
      <c r="C556" s="9">
        <v>2.3656000000000001</v>
      </c>
      <c r="D556" s="9">
        <f t="shared" si="8"/>
        <v>2.914182010151642</v>
      </c>
    </row>
    <row r="557" spans="1:4" x14ac:dyDescent="0.25">
      <c r="A557" s="10">
        <v>43466</v>
      </c>
      <c r="B557" s="20">
        <v>2.5256099999999999</v>
      </c>
      <c r="C557" s="9">
        <v>2.2477499999999999</v>
      </c>
      <c r="D557" s="9">
        <f t="shared" si="8"/>
        <v>2.7712611483958334</v>
      </c>
    </row>
    <row r="558" spans="1:4" x14ac:dyDescent="0.25">
      <c r="A558" s="10">
        <v>43497</v>
      </c>
      <c r="B558" s="20">
        <v>2.5331899999999998</v>
      </c>
      <c r="C558" s="9">
        <v>2.30925</v>
      </c>
      <c r="D558" s="9">
        <f t="shared" si="8"/>
        <v>2.8385655173911157</v>
      </c>
    </row>
    <row r="559" spans="1:4" x14ac:dyDescent="0.25">
      <c r="A559" s="10">
        <v>43525</v>
      </c>
      <c r="B559" s="20">
        <v>2.54277</v>
      </c>
      <c r="C559" s="9">
        <v>2.516</v>
      </c>
      <c r="D559" s="9">
        <f t="shared" si="8"/>
        <v>3.0810538806105154</v>
      </c>
    </row>
    <row r="560" spans="1:4" x14ac:dyDescent="0.25">
      <c r="A560" s="10">
        <v>43556</v>
      </c>
      <c r="B560" s="20">
        <v>2.55233</v>
      </c>
      <c r="C560" s="9">
        <v>2.7984</v>
      </c>
      <c r="D560" s="9">
        <f t="shared" si="8"/>
        <v>3.4140407636943499</v>
      </c>
    </row>
    <row r="561" spans="1:4" x14ac:dyDescent="0.25">
      <c r="A561" s="10">
        <v>43586</v>
      </c>
      <c r="B561" s="20">
        <v>2.5529600000000001</v>
      </c>
      <c r="C561" s="9">
        <v>2.8592499999999998</v>
      </c>
      <c r="D561" s="9">
        <f t="shared" si="8"/>
        <v>3.4874167957978184</v>
      </c>
    </row>
    <row r="562" spans="1:4" x14ac:dyDescent="0.25">
      <c r="A562" s="10">
        <v>43617</v>
      </c>
      <c r="B562" s="20">
        <v>2.55213</v>
      </c>
      <c r="C562" s="9">
        <v>2.7157499999999999</v>
      </c>
      <c r="D562" s="9">
        <f t="shared" si="8"/>
        <v>3.31346761998801</v>
      </c>
    </row>
    <row r="563" spans="1:4" x14ac:dyDescent="0.25">
      <c r="A563" s="10">
        <v>43647</v>
      </c>
      <c r="B563" s="20">
        <v>2.55802</v>
      </c>
      <c r="C563" s="9">
        <v>2.74</v>
      </c>
      <c r="D563" s="9">
        <f t="shared" si="8"/>
        <v>3.3353572841494601</v>
      </c>
    </row>
    <row r="564" spans="1:4" x14ac:dyDescent="0.25">
      <c r="A564" s="10">
        <v>43678</v>
      </c>
      <c r="B564" s="20">
        <v>2.5603600000000002</v>
      </c>
      <c r="C564" s="9">
        <v>2.621</v>
      </c>
      <c r="D564" s="9">
        <f t="shared" si="8"/>
        <v>3.1875846193504036</v>
      </c>
    </row>
    <row r="565" spans="1:4" x14ac:dyDescent="0.25">
      <c r="A565" s="10">
        <v>43709</v>
      </c>
      <c r="B565" s="20">
        <v>2.5642999999999998</v>
      </c>
      <c r="C565" s="9">
        <v>2.5922000000000001</v>
      </c>
      <c r="D565" s="9">
        <f t="shared" si="8"/>
        <v>3.1477150408298562</v>
      </c>
    </row>
    <row r="566" spans="1:4" x14ac:dyDescent="0.25">
      <c r="A566" s="10">
        <v>43739</v>
      </c>
      <c r="B566" s="20">
        <v>2.5715499999999998</v>
      </c>
      <c r="C566" s="9">
        <v>2.6269999999999998</v>
      </c>
      <c r="D566" s="9">
        <f t="shared" si="8"/>
        <v>3.1809792428690868</v>
      </c>
    </row>
    <row r="567" spans="1:4" x14ac:dyDescent="0.25">
      <c r="A567" s="10">
        <v>43770</v>
      </c>
      <c r="B567" s="20">
        <v>2.5787900000000001</v>
      </c>
      <c r="C567" s="9">
        <v>2.59775</v>
      </c>
      <c r="D567" s="9">
        <f t="shared" si="8"/>
        <v>3.1367298108802966</v>
      </c>
    </row>
    <row r="568" spans="1:4" x14ac:dyDescent="0.25">
      <c r="A568" s="10">
        <v>43800</v>
      </c>
      <c r="B568" s="20">
        <v>2.5863</v>
      </c>
      <c r="C568" s="9">
        <v>2.5550000000000002</v>
      </c>
      <c r="D568" s="9">
        <f t="shared" si="8"/>
        <v>3.0761516374743847</v>
      </c>
    </row>
    <row r="569" spans="1:4" x14ac:dyDescent="0.25">
      <c r="A569" s="10">
        <v>43831</v>
      </c>
      <c r="B569" s="20">
        <v>2.5890599999999999</v>
      </c>
      <c r="C569" s="9">
        <v>2.5477500000000002</v>
      </c>
      <c r="D569" s="9">
        <f t="shared" si="8"/>
        <v>3.064152885217029</v>
      </c>
    </row>
    <row r="570" spans="1:4" x14ac:dyDescent="0.25">
      <c r="A570" s="10">
        <v>43862</v>
      </c>
      <c r="B570" s="20">
        <v>2.59246</v>
      </c>
      <c r="C570" s="9">
        <v>2.4420000000000002</v>
      </c>
      <c r="D570" s="9">
        <f t="shared" si="8"/>
        <v>2.9331166197356953</v>
      </c>
    </row>
    <row r="571" spans="1:4" x14ac:dyDescent="0.25">
      <c r="A571" s="10">
        <v>43891</v>
      </c>
      <c r="B571" s="20">
        <v>2.5815000000000001</v>
      </c>
      <c r="C571" s="9">
        <v>2.2342</v>
      </c>
      <c r="D571" s="9">
        <f t="shared" si="8"/>
        <v>2.6949186098005034</v>
      </c>
    </row>
    <row r="572" spans="1:4" x14ac:dyDescent="0.25">
      <c r="A572" s="10">
        <v>43922</v>
      </c>
      <c r="B572" s="20">
        <v>2.5612599999999999</v>
      </c>
      <c r="C572" s="9">
        <v>1.8405</v>
      </c>
      <c r="D572" s="9">
        <f t="shared" si="8"/>
        <v>2.2375764889156118</v>
      </c>
    </row>
    <row r="573" spans="1:4" x14ac:dyDescent="0.25">
      <c r="A573" s="10">
        <v>43952</v>
      </c>
      <c r="B573" s="20">
        <v>2.5584799999999999</v>
      </c>
      <c r="C573" s="9">
        <v>1.8694999999999999</v>
      </c>
      <c r="D573" s="9">
        <f t="shared" si="8"/>
        <v>2.2753026804977958</v>
      </c>
    </row>
    <row r="574" spans="1:4" x14ac:dyDescent="0.25">
      <c r="A574" s="10">
        <v>43983</v>
      </c>
      <c r="B574" s="20">
        <v>2.5700400000000001</v>
      </c>
      <c r="C574" s="9">
        <v>2.0821999999999998</v>
      </c>
      <c r="D574" s="9">
        <f t="shared" si="8"/>
        <v>2.5227736997089538</v>
      </c>
    </row>
    <row r="575" spans="1:4" x14ac:dyDescent="0.25">
      <c r="A575" s="10">
        <v>44013</v>
      </c>
      <c r="B575" s="20">
        <v>2.5840800000000002</v>
      </c>
      <c r="C575" s="9">
        <v>2.1832500000000001</v>
      </c>
      <c r="D575" s="9">
        <f t="shared" si="8"/>
        <v>2.6308328097427327</v>
      </c>
    </row>
    <row r="576" spans="1:4" x14ac:dyDescent="0.25">
      <c r="A576" s="10">
        <v>44044</v>
      </c>
      <c r="B576" s="20">
        <v>2.5936599999999999</v>
      </c>
      <c r="C576" s="9">
        <v>2.1823999999999999</v>
      </c>
      <c r="D576" s="9">
        <f t="shared" si="8"/>
        <v>2.6200950341987772</v>
      </c>
    </row>
    <row r="577" spans="1:4" x14ac:dyDescent="0.25">
      <c r="A577" s="10">
        <v>44075</v>
      </c>
      <c r="B577" s="20">
        <v>2.59951</v>
      </c>
      <c r="C577" s="9">
        <v>2.18275</v>
      </c>
      <c r="D577" s="9">
        <f t="shared" si="8"/>
        <v>2.6146179583844646</v>
      </c>
    </row>
    <row r="578" spans="1:4" x14ac:dyDescent="0.25">
      <c r="A578" s="10">
        <v>44105</v>
      </c>
      <c r="B578" s="20">
        <v>2.60249</v>
      </c>
      <c r="C578" s="9">
        <v>2.1579999999999999</v>
      </c>
      <c r="D578" s="9">
        <f t="shared" si="8"/>
        <v>2.5820111078236612</v>
      </c>
    </row>
    <row r="579" spans="1:4" x14ac:dyDescent="0.25">
      <c r="A579" s="10">
        <v>44136</v>
      </c>
      <c r="B579" s="20">
        <v>2.6089500000000001</v>
      </c>
      <c r="C579" s="9">
        <v>2.1082000000000001</v>
      </c>
      <c r="D579" s="9">
        <f t="shared" si="8"/>
        <v>2.5161804768968357</v>
      </c>
    </row>
    <row r="580" spans="1:4" x14ac:dyDescent="0.25">
      <c r="A580" s="10">
        <v>44166</v>
      </c>
      <c r="B580" s="20">
        <v>2.62005</v>
      </c>
      <c r="C580" s="9">
        <v>2.1952500000000001</v>
      </c>
      <c r="D580" s="9">
        <f t="shared" si="8"/>
        <v>2.6089763473979506</v>
      </c>
    </row>
    <row r="581" spans="1:4" x14ac:dyDescent="0.25">
      <c r="A581" s="10">
        <v>44197</v>
      </c>
      <c r="B581" s="20">
        <v>2.6251799999999998</v>
      </c>
      <c r="C581" s="9">
        <v>2.3342499999999999</v>
      </c>
      <c r="D581" s="9">
        <f t="shared" si="8"/>
        <v>2.7687517362618945</v>
      </c>
    </row>
    <row r="582" spans="1:4" x14ac:dyDescent="0.25">
      <c r="A582" s="10">
        <v>44228</v>
      </c>
      <c r="B582" s="20">
        <v>2.6358299999999999</v>
      </c>
      <c r="C582" s="9">
        <v>2.5009999999999999</v>
      </c>
      <c r="D582" s="9">
        <f t="shared" si="8"/>
        <v>2.9545546700659755</v>
      </c>
    </row>
    <row r="583" spans="1:4" x14ac:dyDescent="0.25">
      <c r="A583" s="10">
        <v>44256</v>
      </c>
      <c r="B583" s="20">
        <v>2.6490999999999998</v>
      </c>
      <c r="C583" s="9">
        <v>2.8104</v>
      </c>
      <c r="D583" s="9">
        <f t="shared" si="8"/>
        <v>3.3034331261183043</v>
      </c>
    </row>
    <row r="584" spans="1:4" x14ac:dyDescent="0.25">
      <c r="A584" s="10">
        <v>44287</v>
      </c>
      <c r="B584" s="20">
        <v>2.6675200000000001</v>
      </c>
      <c r="C584" s="9">
        <v>2.85825</v>
      </c>
      <c r="D584" s="9">
        <f t="shared" si="8"/>
        <v>3.3364779821707051</v>
      </c>
    </row>
    <row r="585" spans="1:4" x14ac:dyDescent="0.25">
      <c r="A585" s="10">
        <v>44317</v>
      </c>
      <c r="B585" s="20">
        <v>2.68452</v>
      </c>
      <c r="C585" s="9">
        <v>2.9851999999999999</v>
      </c>
      <c r="D585" s="9">
        <f t="shared" si="8"/>
        <v>3.4626015925379581</v>
      </c>
    </row>
    <row r="586" spans="1:4" x14ac:dyDescent="0.25">
      <c r="A586" s="10">
        <v>44348</v>
      </c>
      <c r="B586" s="20">
        <v>2.7066400000000002</v>
      </c>
      <c r="C586" s="9">
        <v>3.0637500000000002</v>
      </c>
      <c r="D586" s="9">
        <f t="shared" si="8"/>
        <v>3.5246708261904058</v>
      </c>
    </row>
    <row r="587" spans="1:4" x14ac:dyDescent="0.25">
      <c r="A587" s="10">
        <v>44378</v>
      </c>
      <c r="B587" s="20">
        <v>2.7199399999999998</v>
      </c>
      <c r="C587" s="9">
        <v>3.1360000000000001</v>
      </c>
      <c r="D587" s="9">
        <f t="shared" si="8"/>
        <v>3.5901489356382865</v>
      </c>
    </row>
    <row r="588" spans="1:4" x14ac:dyDescent="0.25">
      <c r="A588" s="10">
        <v>44409</v>
      </c>
      <c r="B588" s="20">
        <v>2.7278899999999999</v>
      </c>
      <c r="C588" s="9">
        <v>3.1577999999999999</v>
      </c>
      <c r="D588" s="9">
        <f t="shared" si="8"/>
        <v>3.6045703165450225</v>
      </c>
    </row>
    <row r="589" spans="1:4" x14ac:dyDescent="0.25">
      <c r="A589" s="10">
        <v>44440</v>
      </c>
      <c r="B589" s="20">
        <v>2.7388699999999999</v>
      </c>
      <c r="C589" s="9">
        <v>3.1749999999999998</v>
      </c>
      <c r="D589" s="9">
        <f t="shared" si="8"/>
        <v>3.6096745373091821</v>
      </c>
    </row>
    <row r="590" spans="1:4" x14ac:dyDescent="0.25">
      <c r="A590" s="10">
        <v>44470</v>
      </c>
      <c r="B590" s="20">
        <v>2.7643399999999998</v>
      </c>
      <c r="C590" s="9">
        <v>3.2905000000000002</v>
      </c>
      <c r="D590" s="9">
        <f t="shared" si="8"/>
        <v>3.706518502789093</v>
      </c>
    </row>
    <row r="591" spans="1:4" x14ac:dyDescent="0.25">
      <c r="A591" s="10">
        <v>44501</v>
      </c>
      <c r="B591" s="20">
        <v>2.7879900000000002</v>
      </c>
      <c r="C591" s="9">
        <v>3.3948</v>
      </c>
      <c r="D591" s="9">
        <f t="shared" si="8"/>
        <v>3.7915668466529651</v>
      </c>
    </row>
    <row r="592" spans="1:4" x14ac:dyDescent="0.25">
      <c r="A592" s="10">
        <v>44531</v>
      </c>
      <c r="B592" s="20">
        <v>2.8080799999999999</v>
      </c>
      <c r="C592" s="9">
        <v>3.3065000000000002</v>
      </c>
      <c r="D592" s="9">
        <f t="shared" si="8"/>
        <v>3.6665261438420562</v>
      </c>
    </row>
    <row r="593" spans="1:4" x14ac:dyDescent="0.25">
      <c r="A593" s="10">
        <v>44562</v>
      </c>
      <c r="B593" s="20">
        <v>2.8239000000000001</v>
      </c>
      <c r="C593" s="9">
        <v>3.3146</v>
      </c>
      <c r="D593" s="9">
        <f t="shared" si="8"/>
        <v>3.6549172440950457</v>
      </c>
    </row>
    <row r="594" spans="1:4" x14ac:dyDescent="0.25">
      <c r="A594" s="10">
        <v>44593</v>
      </c>
      <c r="B594" s="20">
        <v>2.8453499999999998</v>
      </c>
      <c r="C594" s="9">
        <v>3.5172500000000002</v>
      </c>
      <c r="D594" s="9">
        <f t="shared" si="8"/>
        <v>3.8491361944927696</v>
      </c>
    </row>
    <row r="595" spans="1:4" x14ac:dyDescent="0.25">
      <c r="A595" s="10">
        <v>44621</v>
      </c>
      <c r="B595" s="20">
        <v>2.8755299999999999</v>
      </c>
      <c r="C595" s="9">
        <v>4.2217500000000001</v>
      </c>
      <c r="D595" s="9">
        <f t="shared" si="8"/>
        <v>4.5716223211025451</v>
      </c>
    </row>
    <row r="596" spans="1:4" x14ac:dyDescent="0.25">
      <c r="A596" s="10">
        <v>44652</v>
      </c>
      <c r="B596" s="20">
        <v>2.8876400000000002</v>
      </c>
      <c r="C596" s="9">
        <v>4.1085000000000003</v>
      </c>
      <c r="D596" s="9">
        <f t="shared" si="8"/>
        <v>4.430328990455874</v>
      </c>
    </row>
    <row r="597" spans="1:4" x14ac:dyDescent="0.25">
      <c r="A597" s="10">
        <v>44682</v>
      </c>
      <c r="B597" s="20">
        <v>2.9135900000000001</v>
      </c>
      <c r="C597" s="9">
        <v>4.4436</v>
      </c>
      <c r="D597" s="9">
        <f t="shared" si="8"/>
        <v>4.7490009402832936</v>
      </c>
    </row>
    <row r="598" spans="1:4" x14ac:dyDescent="0.25">
      <c r="A598" s="10">
        <v>44713</v>
      </c>
      <c r="B598" s="20">
        <v>2.9499599999999999</v>
      </c>
      <c r="C598" s="9">
        <v>4.9290000000000003</v>
      </c>
      <c r="D598" s="9">
        <f t="shared" si="8"/>
        <v>5.2028155107187901</v>
      </c>
    </row>
    <row r="599" spans="1:4" x14ac:dyDescent="0.25">
      <c r="A599" s="10">
        <v>44743</v>
      </c>
      <c r="B599" s="20">
        <v>2.94977</v>
      </c>
      <c r="C599" s="9">
        <v>4.5592499999999996</v>
      </c>
      <c r="D599" s="9">
        <f t="shared" si="8"/>
        <v>4.8128351644365495</v>
      </c>
    </row>
    <row r="600" spans="1:4" x14ac:dyDescent="0.25">
      <c r="A600" s="10">
        <v>44774</v>
      </c>
      <c r="B600" s="20">
        <v>2.9520900000000001</v>
      </c>
      <c r="C600" s="9">
        <v>3.9750000000000001</v>
      </c>
      <c r="D600" s="9">
        <f t="shared" si="8"/>
        <v>4.192791581557473</v>
      </c>
    </row>
    <row r="601" spans="1:4" x14ac:dyDescent="0.25">
      <c r="A601" s="10">
        <v>44805</v>
      </c>
      <c r="B601" s="20">
        <v>2.9634100000000001</v>
      </c>
      <c r="C601" s="9">
        <v>3.70025</v>
      </c>
      <c r="D601" s="9">
        <f t="shared" si="8"/>
        <v>3.8880788210203785</v>
      </c>
    </row>
    <row r="602" spans="1:4" x14ac:dyDescent="0.25">
      <c r="A602" s="10">
        <v>44835</v>
      </c>
      <c r="B602" s="20">
        <v>2.9786299999999999</v>
      </c>
      <c r="C602" s="9">
        <v>3.8151999999999999</v>
      </c>
      <c r="D602" s="9">
        <f t="shared" si="8"/>
        <v>3.9883795930343813</v>
      </c>
    </row>
    <row r="603" spans="1:4" x14ac:dyDescent="0.25">
      <c r="A603" s="10">
        <v>44866</v>
      </c>
      <c r="B603" s="20">
        <v>2.9864799999999998</v>
      </c>
      <c r="C603" s="9">
        <v>3.6850000000000001</v>
      </c>
      <c r="D603" s="9">
        <f t="shared" si="8"/>
        <v>3.8421438147919966</v>
      </c>
    </row>
    <row r="604" spans="1:4" x14ac:dyDescent="0.25">
      <c r="A604" s="10">
        <v>44896</v>
      </c>
      <c r="B604" s="20">
        <v>2.9881199999999999</v>
      </c>
      <c r="C604" s="9">
        <v>3.21</v>
      </c>
      <c r="D604" s="9">
        <f t="shared" si="8"/>
        <v>3.3450509216497331</v>
      </c>
    </row>
    <row r="605" spans="1:4" x14ac:dyDescent="0.25">
      <c r="A605" s="10">
        <v>44927</v>
      </c>
      <c r="B605" s="20">
        <v>3.0035599999999998</v>
      </c>
      <c r="C605" s="9">
        <v>3.3391999999999999</v>
      </c>
      <c r="D605" s="9">
        <f t="shared" si="8"/>
        <v>3.4617990555207823</v>
      </c>
    </row>
    <row r="606" spans="1:4" x14ac:dyDescent="0.25">
      <c r="A606" s="10">
        <v>44958</v>
      </c>
      <c r="B606" s="20">
        <v>3.0150899999999998</v>
      </c>
      <c r="C606" s="9">
        <v>3.3887499999999999</v>
      </c>
      <c r="D606" s="9">
        <f t="shared" si="8"/>
        <v>3.499733588383763</v>
      </c>
    </row>
    <row r="607" spans="1:4" x14ac:dyDescent="0.25">
      <c r="A607" s="10">
        <v>44986</v>
      </c>
      <c r="B607" s="20">
        <v>3.0174400000000001</v>
      </c>
      <c r="C607" s="9">
        <v>3.4220000000000002</v>
      </c>
      <c r="D607" s="9">
        <f t="shared" si="8"/>
        <v>3.5313201892995387</v>
      </c>
    </row>
    <row r="608" spans="1:4" x14ac:dyDescent="0.25">
      <c r="A608" s="10">
        <v>45017</v>
      </c>
      <c r="B608" s="20">
        <v>3.0303200000000001</v>
      </c>
      <c r="C608" s="9">
        <v>3.6030000000000002</v>
      </c>
      <c r="D608" s="9">
        <f t="shared" si="8"/>
        <v>3.7022991327648564</v>
      </c>
    </row>
    <row r="609" spans="1:5" x14ac:dyDescent="0.25">
      <c r="A609" s="10">
        <v>45047</v>
      </c>
      <c r="B609" s="20">
        <v>3.0336500000000002</v>
      </c>
      <c r="C609" s="9">
        <v>3.5548000000000002</v>
      </c>
      <c r="D609" s="9">
        <f t="shared" si="8"/>
        <v>3.6487611335519921</v>
      </c>
    </row>
    <row r="610" spans="1:5" x14ac:dyDescent="0.25">
      <c r="A610" s="10">
        <v>45078</v>
      </c>
      <c r="B610" s="20">
        <v>3.0400299999999998</v>
      </c>
      <c r="C610" s="9">
        <v>3.5710000000000002</v>
      </c>
      <c r="D610" s="9">
        <f t="shared" si="8"/>
        <v>3.6576969161488542</v>
      </c>
    </row>
    <row r="611" spans="1:5" x14ac:dyDescent="0.25">
      <c r="A611" s="10">
        <v>45108</v>
      </c>
      <c r="B611" s="20">
        <v>3.0462799999999999</v>
      </c>
      <c r="C611" s="9">
        <v>3.597</v>
      </c>
      <c r="D611" s="9">
        <f t="shared" si="8"/>
        <v>3.6767690730989928</v>
      </c>
    </row>
    <row r="612" spans="1:5" x14ac:dyDescent="0.25">
      <c r="A612" s="10">
        <v>45139</v>
      </c>
      <c r="B612" s="20">
        <v>3.0618699999999999</v>
      </c>
      <c r="C612" s="9">
        <v>3.83975</v>
      </c>
      <c r="D612" s="9">
        <f t="shared" si="8"/>
        <v>3.9049181647163338</v>
      </c>
    </row>
    <row r="613" spans="1:5" x14ac:dyDescent="0.25">
      <c r="A613" s="10">
        <v>45170</v>
      </c>
      <c r="B613" s="20">
        <v>3.0728800000000001</v>
      </c>
      <c r="C613" s="9">
        <v>3.8359999999999999</v>
      </c>
      <c r="D613" s="9">
        <f t="shared" si="8"/>
        <v>3.8871270261123119</v>
      </c>
    </row>
    <row r="614" spans="1:5" x14ac:dyDescent="0.25">
      <c r="A614" s="10">
        <v>45200</v>
      </c>
      <c r="B614" s="20">
        <v>3.07531</v>
      </c>
      <c r="C614" s="9">
        <v>3.6128</v>
      </c>
      <c r="D614" s="9">
        <f t="shared" si="8"/>
        <v>3.6580594154085282</v>
      </c>
    </row>
    <row r="615" spans="1:5" x14ac:dyDescent="0.25">
      <c r="A615" s="10">
        <v>45231</v>
      </c>
      <c r="B615" s="20">
        <v>3.0802399999999999</v>
      </c>
      <c r="C615" s="9">
        <v>3.3180000000000001</v>
      </c>
      <c r="D615" s="9">
        <f t="shared" si="8"/>
        <v>3.3541892346050961</v>
      </c>
      <c r="E615" s="8" t="s">
        <v>182</v>
      </c>
    </row>
    <row r="616" spans="1:5" x14ac:dyDescent="0.25">
      <c r="A616" s="10">
        <v>45261</v>
      </c>
      <c r="B616" s="20">
        <v>3.0874199999999998</v>
      </c>
      <c r="C616" s="9">
        <v>3.1339999999999999</v>
      </c>
      <c r="D616" s="9">
        <f t="shared" si="8"/>
        <v>3.1608145390002007</v>
      </c>
      <c r="E616" s="8" t="s">
        <v>183</v>
      </c>
    </row>
    <row r="617" spans="1:5" x14ac:dyDescent="0.25">
      <c r="A617" s="10">
        <v>45292</v>
      </c>
      <c r="B617" s="20">
        <v>3.0968499999999999</v>
      </c>
      <c r="C617" s="9">
        <v>3.0754000000000001</v>
      </c>
      <c r="D617" s="9">
        <f t="shared" ref="D617:D628" si="9">C617*$B$641/B617</f>
        <v>3.0922683482893913</v>
      </c>
      <c r="E617">
        <f t="shared" ref="E605:E640" si="10">IF(A618&gt;=$C$1,1,0)</f>
        <v>0</v>
      </c>
    </row>
    <row r="618" spans="1:5" x14ac:dyDescent="0.25">
      <c r="A618" s="10">
        <v>45323</v>
      </c>
      <c r="B618" s="20">
        <v>3.1105399999999999</v>
      </c>
      <c r="C618" s="9">
        <v>3.2115</v>
      </c>
      <c r="D618" s="9">
        <f t="shared" si="9"/>
        <v>3.2149029795469599</v>
      </c>
      <c r="E618">
        <f t="shared" si="10"/>
        <v>0</v>
      </c>
    </row>
    <row r="619" spans="1:5" x14ac:dyDescent="0.25">
      <c r="A619" s="10">
        <v>45352</v>
      </c>
      <c r="B619" s="20">
        <v>3.1082636296000001</v>
      </c>
      <c r="C619" s="9">
        <v>3.4255</v>
      </c>
      <c r="D619" s="9">
        <f t="shared" si="9"/>
        <v>3.4316410990443096</v>
      </c>
      <c r="E619">
        <f t="shared" si="10"/>
        <v>0</v>
      </c>
    </row>
    <row r="620" spans="1:5" x14ac:dyDescent="0.25">
      <c r="A620" s="10">
        <v>45383</v>
      </c>
      <c r="B620" s="20">
        <v>3.113836</v>
      </c>
      <c r="C620" s="9">
        <v>3.6258509999999999</v>
      </c>
      <c r="D620" s="9">
        <f t="shared" si="9"/>
        <v>3.6258509999999999</v>
      </c>
      <c r="E620">
        <f t="shared" si="10"/>
        <v>1</v>
      </c>
    </row>
    <row r="621" spans="1:5" x14ac:dyDescent="0.25">
      <c r="A621" s="10">
        <v>45413</v>
      </c>
      <c r="B621" s="20">
        <v>3.1197659999999998</v>
      </c>
      <c r="C621" s="9">
        <v>3.7554850000000002</v>
      </c>
      <c r="D621" s="9">
        <f t="shared" si="9"/>
        <v>3.7483466357605031</v>
      </c>
      <c r="E621">
        <f t="shared" si="10"/>
        <v>1</v>
      </c>
    </row>
    <row r="622" spans="1:5" x14ac:dyDescent="0.25">
      <c r="A622" s="10">
        <v>45444</v>
      </c>
      <c r="B622" s="20">
        <v>3.1256599999999999</v>
      </c>
      <c r="C622" s="9">
        <v>3.824084</v>
      </c>
      <c r="D622" s="9">
        <f t="shared" si="9"/>
        <v>3.8096179450816789</v>
      </c>
      <c r="E622">
        <f t="shared" si="10"/>
        <v>1</v>
      </c>
    </row>
    <row r="623" spans="1:5" x14ac:dyDescent="0.25">
      <c r="A623" s="10">
        <v>45474</v>
      </c>
      <c r="B623" s="20">
        <v>3.1313599999999999</v>
      </c>
      <c r="C623" s="9">
        <v>3.8187199999999999</v>
      </c>
      <c r="D623" s="9">
        <f t="shared" si="9"/>
        <v>3.7973493338102293</v>
      </c>
      <c r="E623">
        <f t="shared" si="10"/>
        <v>1</v>
      </c>
    </row>
    <row r="624" spans="1:5" x14ac:dyDescent="0.25">
      <c r="A624" s="10">
        <v>45505</v>
      </c>
      <c r="B624" s="20">
        <v>3.1373009999999999</v>
      </c>
      <c r="C624" s="9">
        <v>3.8475359999999998</v>
      </c>
      <c r="D624" s="9">
        <f t="shared" si="9"/>
        <v>3.818758897567049</v>
      </c>
      <c r="E624">
        <f t="shared" si="10"/>
        <v>1</v>
      </c>
    </row>
    <row r="625" spans="1:5" x14ac:dyDescent="0.25">
      <c r="A625" s="10">
        <v>45536</v>
      </c>
      <c r="B625" s="20">
        <v>3.1433260000000001</v>
      </c>
      <c r="C625" s="9">
        <v>3.726251</v>
      </c>
      <c r="D625" s="9">
        <f t="shared" si="9"/>
        <v>3.6912921245954124</v>
      </c>
      <c r="E625">
        <f t="shared" si="10"/>
        <v>1</v>
      </c>
    </row>
    <row r="626" spans="1:5" x14ac:dyDescent="0.25">
      <c r="A626" s="10">
        <v>45566</v>
      </c>
      <c r="B626" s="20">
        <v>3.1498010000000001</v>
      </c>
      <c r="C626" s="9">
        <v>3.5840969999999999</v>
      </c>
      <c r="D626" s="9">
        <f t="shared" si="9"/>
        <v>3.5431731293792845</v>
      </c>
      <c r="E626">
        <f t="shared" si="10"/>
        <v>1</v>
      </c>
    </row>
    <row r="627" spans="1:5" x14ac:dyDescent="0.25">
      <c r="A627" s="10">
        <v>45597</v>
      </c>
      <c r="B627" s="20">
        <v>3.1557179999999998</v>
      </c>
      <c r="C627" s="9">
        <v>3.5564110000000002</v>
      </c>
      <c r="D627" s="9">
        <f t="shared" si="9"/>
        <v>3.509211090026422</v>
      </c>
      <c r="E627">
        <f t="shared" si="10"/>
        <v>1</v>
      </c>
    </row>
    <row r="628" spans="1:5" x14ac:dyDescent="0.25">
      <c r="A628" s="10">
        <v>45627</v>
      </c>
      <c r="B628" s="20">
        <v>3.1614439999999999</v>
      </c>
      <c r="C628" s="9">
        <v>3.4785650000000001</v>
      </c>
      <c r="D628" s="9">
        <f t="shared" si="9"/>
        <v>3.426181493437809</v>
      </c>
      <c r="E628">
        <f t="shared" si="10"/>
        <v>1</v>
      </c>
    </row>
    <row r="629" spans="1:5" x14ac:dyDescent="0.25">
      <c r="A629" s="10">
        <v>45658</v>
      </c>
      <c r="B629" s="20">
        <v>3.1672500000000001</v>
      </c>
      <c r="C629" s="9">
        <v>3.432992</v>
      </c>
      <c r="D629" s="9">
        <f t="shared" ref="D629:D640" si="11">C629*$B$641/B629</f>
        <v>3.3750964013930065</v>
      </c>
      <c r="E629">
        <f t="shared" si="10"/>
        <v>1</v>
      </c>
    </row>
    <row r="630" spans="1:5" x14ac:dyDescent="0.25">
      <c r="A630" s="10">
        <v>45689</v>
      </c>
      <c r="B630" s="20">
        <v>3.17239</v>
      </c>
      <c r="C630" s="9">
        <v>3.4383460000000001</v>
      </c>
      <c r="D630" s="9">
        <f t="shared" si="11"/>
        <v>3.3748831496934488</v>
      </c>
      <c r="E630">
        <f t="shared" si="10"/>
        <v>1</v>
      </c>
    </row>
    <row r="631" spans="1:5" x14ac:dyDescent="0.25">
      <c r="A631" s="10">
        <v>45717</v>
      </c>
      <c r="B631" s="20">
        <v>3.1771340000000001</v>
      </c>
      <c r="C631" s="9">
        <v>3.5439289999999999</v>
      </c>
      <c r="D631" s="9">
        <f t="shared" si="11"/>
        <v>3.4733233479116712</v>
      </c>
      <c r="E631">
        <f t="shared" si="10"/>
        <v>1</v>
      </c>
    </row>
    <row r="632" spans="1:5" x14ac:dyDescent="0.25">
      <c r="A632" s="10">
        <v>45748</v>
      </c>
      <c r="B632" s="20">
        <v>3.1805219999999998</v>
      </c>
      <c r="C632" s="9">
        <v>3.5957370000000002</v>
      </c>
      <c r="D632" s="9">
        <f t="shared" si="11"/>
        <v>3.520345187718243</v>
      </c>
      <c r="E632">
        <f t="shared" si="10"/>
        <v>1</v>
      </c>
    </row>
    <row r="633" spans="1:5" x14ac:dyDescent="0.25">
      <c r="A633" s="10">
        <v>45778</v>
      </c>
      <c r="B633" s="20">
        <v>3.1851980000000002</v>
      </c>
      <c r="C633" s="9">
        <v>3.6762730000000001</v>
      </c>
      <c r="D633" s="9">
        <f t="shared" si="11"/>
        <v>3.593908828659317</v>
      </c>
      <c r="E633">
        <f t="shared" si="10"/>
        <v>1</v>
      </c>
    </row>
    <row r="634" spans="1:5" x14ac:dyDescent="0.25">
      <c r="A634" s="10">
        <v>45809</v>
      </c>
      <c r="B634" s="20">
        <v>3.1902010000000001</v>
      </c>
      <c r="C634" s="9">
        <v>3.7259690000000001</v>
      </c>
      <c r="D634" s="9">
        <f t="shared" si="11"/>
        <v>3.6367791267960863</v>
      </c>
      <c r="E634">
        <f t="shared" si="10"/>
        <v>1</v>
      </c>
    </row>
    <row r="635" spans="1:5" x14ac:dyDescent="0.25">
      <c r="A635" s="10">
        <v>45839</v>
      </c>
      <c r="B635" s="20">
        <v>3.1955930000000001</v>
      </c>
      <c r="C635" s="9">
        <v>3.730639</v>
      </c>
      <c r="D635" s="9">
        <f t="shared" si="11"/>
        <v>3.6351932242948335</v>
      </c>
      <c r="E635">
        <f t="shared" si="10"/>
        <v>1</v>
      </c>
    </row>
    <row r="636" spans="1:5" x14ac:dyDescent="0.25">
      <c r="A636" s="10">
        <v>45870</v>
      </c>
      <c r="B636" s="20">
        <v>3.2012019999999999</v>
      </c>
      <c r="C636" s="9">
        <v>3.746829</v>
      </c>
      <c r="D636" s="9">
        <f t="shared" si="11"/>
        <v>3.6445719532987919</v>
      </c>
      <c r="E636">
        <f t="shared" si="10"/>
        <v>1</v>
      </c>
    </row>
    <row r="637" spans="1:5" x14ac:dyDescent="0.25">
      <c r="A637" s="10">
        <v>45901</v>
      </c>
      <c r="B637" s="20">
        <v>3.20709</v>
      </c>
      <c r="C637" s="9">
        <v>3.6735829999999998</v>
      </c>
      <c r="D637" s="9">
        <f t="shared" si="11"/>
        <v>3.5667645729892206</v>
      </c>
      <c r="E637">
        <f t="shared" si="10"/>
        <v>1</v>
      </c>
    </row>
    <row r="638" spans="1:5" x14ac:dyDescent="0.25">
      <c r="A638" s="10">
        <v>45931</v>
      </c>
      <c r="B638" s="20">
        <v>3.2142249999999999</v>
      </c>
      <c r="C638" s="9">
        <v>3.5327130000000002</v>
      </c>
      <c r="D638" s="9">
        <f t="shared" si="11"/>
        <v>3.4223767524264797</v>
      </c>
      <c r="E638">
        <f t="shared" si="10"/>
        <v>1</v>
      </c>
    </row>
    <row r="639" spans="1:5" x14ac:dyDescent="0.25">
      <c r="A639" s="10">
        <v>45962</v>
      </c>
      <c r="B639" s="20">
        <v>3.219948</v>
      </c>
      <c r="C639" s="9">
        <v>3.4506019999999999</v>
      </c>
      <c r="D639" s="9">
        <f t="shared" si="11"/>
        <v>3.336888896737463</v>
      </c>
      <c r="E639">
        <f t="shared" si="10"/>
        <v>1</v>
      </c>
    </row>
    <row r="640" spans="1:5" x14ac:dyDescent="0.25">
      <c r="A640" s="10">
        <v>45992</v>
      </c>
      <c r="B640" s="20">
        <v>3.2252239999999999</v>
      </c>
      <c r="C640" s="9">
        <v>3.3539680000000001</v>
      </c>
      <c r="D640" s="9">
        <f t="shared" si="11"/>
        <v>3.2381336307952564</v>
      </c>
      <c r="E640">
        <f t="shared" si="10"/>
        <v>1</v>
      </c>
    </row>
    <row r="641" spans="1:5" x14ac:dyDescent="0.25">
      <c r="A641" s="12" t="str">
        <f>"Base CPI ("&amp;TEXT('Notes and Sources'!$G$7,"m/yyyy")&amp;")"</f>
        <v>Base CPI (4/2024)</v>
      </c>
      <c r="B641" s="22">
        <v>3.113836</v>
      </c>
      <c r="C641" s="13"/>
      <c r="D641" s="13"/>
      <c r="E641" s="15"/>
    </row>
    <row r="642" spans="1:5" x14ac:dyDescent="0.25">
      <c r="A642" s="34" t="str">
        <f>A1&amp;" "&amp;TEXT(C1,"Mmmm yyyy")</f>
        <v>EIA Short-Term Energy Outlook, April 2024</v>
      </c>
      <c r="B642" s="34"/>
      <c r="C642" s="34"/>
      <c r="D642" s="34"/>
      <c r="E642" s="34"/>
    </row>
    <row r="643" spans="1:5" x14ac:dyDescent="0.25">
      <c r="A643" s="29" t="s">
        <v>184</v>
      </c>
      <c r="B643" s="29"/>
      <c r="C643" s="29"/>
      <c r="D643" s="29"/>
      <c r="E643" s="29"/>
    </row>
    <row r="644" spans="1:5" x14ac:dyDescent="0.25">
      <c r="A644" t="str">
        <f>"Real Price ("&amp;TEXT($C$1,"mmm yyyy")&amp;" $)"</f>
        <v>Real Price (Apr 2024 $)</v>
      </c>
    </row>
    <row r="645" spans="1:5" x14ac:dyDescent="0.25">
      <c r="A645" s="30" t="s">
        <v>167</v>
      </c>
      <c r="B645" s="30"/>
      <c r="C645" s="30"/>
      <c r="D645" s="30"/>
      <c r="E645" s="30"/>
    </row>
  </sheetData>
  <mergeCells count="6">
    <mergeCell ref="A645:E645"/>
    <mergeCell ref="C39:D39"/>
    <mergeCell ref="A1:B1"/>
    <mergeCell ref="C1:D1"/>
    <mergeCell ref="A642:E642"/>
    <mergeCell ref="A643:E643"/>
  </mergeCells>
  <phoneticPr fontId="3" type="noConversion"/>
  <conditionalFormatting sqref="B461:D470 B473:D482 B485:D494 B497:D506 B509:D518 B545:D554 B557:D566 B569:D578 B581:D590 B593:D602 B605:D614 B617:D640">
    <cfRule type="expression" dxfId="123" priority="6" stopIfTrue="1">
      <formula>$E461=1</formula>
    </cfRule>
  </conditionalFormatting>
  <conditionalFormatting sqref="B471:D472 B483:D484">
    <cfRule type="expression" dxfId="122" priority="7" stopIfTrue="1">
      <formula>#REF!=1</formula>
    </cfRule>
  </conditionalFormatting>
  <conditionalFormatting sqref="B495:D496">
    <cfRule type="expression" dxfId="121" priority="9" stopIfTrue="1">
      <formula>#REF!=1</formula>
    </cfRule>
  </conditionalFormatting>
  <conditionalFormatting sqref="B507:D508">
    <cfRule type="expression" dxfId="120" priority="30" stopIfTrue="1">
      <formula>#REF!=1</formula>
    </cfRule>
  </conditionalFormatting>
  <conditionalFormatting sqref="B519:D520">
    <cfRule type="expression" dxfId="119" priority="57" stopIfTrue="1">
      <formula>#REF!=1</formula>
    </cfRule>
  </conditionalFormatting>
  <conditionalFormatting sqref="B521:D530">
    <cfRule type="expression" dxfId="118" priority="104" stopIfTrue="1">
      <formula>$E533=1</formula>
    </cfRule>
  </conditionalFormatting>
  <conditionalFormatting sqref="B531:D532">
    <cfRule type="expression" dxfId="117" priority="79" stopIfTrue="1">
      <formula>#REF!=1</formula>
    </cfRule>
  </conditionalFormatting>
  <conditionalFormatting sqref="B533:D544">
    <cfRule type="expression" dxfId="116" priority="106" stopIfTrue="1">
      <formula>#REF!=1</formula>
    </cfRule>
  </conditionalFormatting>
  <conditionalFormatting sqref="B555:D556">
    <cfRule type="expression" dxfId="115" priority="137" stopIfTrue="1">
      <formula>#REF!=1</formula>
    </cfRule>
  </conditionalFormatting>
  <conditionalFormatting sqref="B567:D568">
    <cfRule type="expression" dxfId="114" priority="159" stopIfTrue="1">
      <formula>#REF!=1</formula>
    </cfRule>
  </conditionalFormatting>
  <conditionalFormatting sqref="B579:D580">
    <cfRule type="expression" dxfId="113" priority="197" stopIfTrue="1">
      <formula>#REF!=1</formula>
    </cfRule>
  </conditionalFormatting>
  <conditionalFormatting sqref="B591:D592">
    <cfRule type="expression" dxfId="112" priority="221" stopIfTrue="1">
      <formula>#REF!=1</formula>
    </cfRule>
  </conditionalFormatting>
  <conditionalFormatting sqref="B603:D604">
    <cfRule type="expression" dxfId="111" priority="232" stopIfTrue="1">
      <formula>#REF!=1</formula>
    </cfRule>
  </conditionalFormatting>
  <conditionalFormatting sqref="B615:D616">
    <cfRule type="expression" dxfId="110" priority="268" stopIfTrue="1">
      <formula>#REF!=1</formula>
    </cfRule>
  </conditionalFormatting>
  <hyperlinks>
    <hyperlink ref="A3" location="Contents!B4" display="Return to Contents" xr:uid="{00000000-0004-0000-0600-000000000000}"/>
    <hyperlink ref="A645" location="'Notes and Sources'!A7" display="See Notes and Sources for more information" xr:uid="{00000000-0004-0000-06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178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1979</v>
      </c>
      <c r="B41" s="20">
        <v>0.72583333333</v>
      </c>
      <c r="C41" s="9">
        <v>0.78493995663000005</v>
      </c>
      <c r="D41" s="9">
        <f t="shared" ref="D41:D78" si="0">C41*$B$88/B41</f>
        <v>3.3674043097187019</v>
      </c>
    </row>
    <row r="42" spans="1:4" x14ac:dyDescent="0.25">
      <c r="A42" s="11">
        <v>1980</v>
      </c>
      <c r="B42" s="20">
        <v>0.82383333332999997</v>
      </c>
      <c r="C42" s="9">
        <v>1.0441536816000001</v>
      </c>
      <c r="D42" s="9">
        <f t="shared" ref="D42" si="1">C42*$B$88/B42</f>
        <v>3.9465789884423708</v>
      </c>
    </row>
    <row r="43" spans="1:4" x14ac:dyDescent="0.25">
      <c r="A43" s="11">
        <v>1981</v>
      </c>
      <c r="B43" s="20">
        <v>0.90933333332999999</v>
      </c>
      <c r="C43" s="9">
        <v>1.1859362589</v>
      </c>
      <c r="D43" s="9">
        <f t="shared" si="0"/>
        <v>4.0610091825678269</v>
      </c>
    </row>
    <row r="44" spans="1:4" x14ac:dyDescent="0.25">
      <c r="A44" s="11">
        <v>1982</v>
      </c>
      <c r="B44" s="20">
        <v>0.96533333333000004</v>
      </c>
      <c r="C44" s="9">
        <v>1.1520448456000001</v>
      </c>
      <c r="D44" s="9">
        <f t="shared" si="0"/>
        <v>3.7161036400443117</v>
      </c>
    </row>
    <row r="45" spans="1:4" x14ac:dyDescent="0.25">
      <c r="A45" s="11">
        <v>1983</v>
      </c>
      <c r="B45" s="20">
        <v>0.99583333333000001</v>
      </c>
      <c r="C45" s="9">
        <v>1.1351600254000001</v>
      </c>
      <c r="D45" s="9">
        <f t="shared" si="0"/>
        <v>3.549491701620016</v>
      </c>
    </row>
    <row r="46" spans="1:4" x14ac:dyDescent="0.25">
      <c r="A46" s="11">
        <v>1984</v>
      </c>
      <c r="B46" s="20">
        <v>1.0393333333000001</v>
      </c>
      <c r="C46" s="9">
        <v>1.1626195917</v>
      </c>
      <c r="D46" s="9">
        <f t="shared" si="0"/>
        <v>3.4832008393747924</v>
      </c>
    </row>
    <row r="47" spans="1:4" x14ac:dyDescent="0.25">
      <c r="A47" s="11">
        <v>1985</v>
      </c>
      <c r="B47" s="20">
        <v>1.0760000000000001</v>
      </c>
      <c r="C47" s="9">
        <v>1.1678574912999999</v>
      </c>
      <c r="D47" s="9">
        <f t="shared" si="0"/>
        <v>3.3796623599253031</v>
      </c>
    </row>
    <row r="48" spans="1:4" x14ac:dyDescent="0.25">
      <c r="A48" s="11">
        <v>1986</v>
      </c>
      <c r="B48" s="20">
        <v>1.0969166667000001</v>
      </c>
      <c r="C48" s="9">
        <v>0.89300019267999997</v>
      </c>
      <c r="D48" s="9">
        <f t="shared" si="0"/>
        <v>2.5349748366385358</v>
      </c>
    </row>
    <row r="49" spans="1:4" x14ac:dyDescent="0.25">
      <c r="A49" s="11">
        <v>1987</v>
      </c>
      <c r="B49" s="20">
        <v>1.1361666667000001</v>
      </c>
      <c r="C49" s="9">
        <v>0.93622956454999995</v>
      </c>
      <c r="D49" s="9">
        <f t="shared" si="0"/>
        <v>2.5658782358291776</v>
      </c>
    </row>
    <row r="50" spans="1:4" x14ac:dyDescent="0.25">
      <c r="A50" s="11">
        <v>1988</v>
      </c>
      <c r="B50" s="20">
        <v>1.18275</v>
      </c>
      <c r="C50" s="9">
        <v>0.91659800928000001</v>
      </c>
      <c r="D50" s="9">
        <f t="shared" si="0"/>
        <v>2.4131353868733023</v>
      </c>
    </row>
    <row r="51" spans="1:4" x14ac:dyDescent="0.25">
      <c r="A51" s="11">
        <v>1989</v>
      </c>
      <c r="B51" s="20">
        <v>1.2394166666999999</v>
      </c>
      <c r="C51" s="9">
        <v>0.99591997736000004</v>
      </c>
      <c r="D51" s="9">
        <f t="shared" si="0"/>
        <v>2.5020895409448127</v>
      </c>
    </row>
    <row r="52" spans="1:4" x14ac:dyDescent="0.25">
      <c r="A52" s="11">
        <v>1990</v>
      </c>
      <c r="B52" s="20">
        <v>1.3065833333000001</v>
      </c>
      <c r="C52" s="9">
        <v>1.1671051739</v>
      </c>
      <c r="D52" s="9">
        <f t="shared" si="0"/>
        <v>2.7814330809634247</v>
      </c>
    </row>
    <row r="53" spans="1:4" x14ac:dyDescent="0.25">
      <c r="A53" s="11">
        <v>1991</v>
      </c>
      <c r="B53" s="20">
        <v>1.3616666666999999</v>
      </c>
      <c r="C53" s="9">
        <v>1.1296590989999999</v>
      </c>
      <c r="D53" s="9">
        <f t="shared" si="0"/>
        <v>2.5832850698465029</v>
      </c>
    </row>
    <row r="54" spans="1:4" x14ac:dyDescent="0.25">
      <c r="A54" s="11">
        <v>1992</v>
      </c>
      <c r="B54" s="20">
        <v>1.4030833332999999</v>
      </c>
      <c r="C54" s="9">
        <v>1.1065610051999999</v>
      </c>
      <c r="D54" s="9">
        <f t="shared" si="0"/>
        <v>2.4557696698484097</v>
      </c>
    </row>
    <row r="55" spans="1:4" x14ac:dyDescent="0.25">
      <c r="A55" s="11">
        <v>1993</v>
      </c>
      <c r="B55" s="20">
        <v>1.44475</v>
      </c>
      <c r="C55" s="9">
        <v>1.1128309728000001</v>
      </c>
      <c r="D55" s="9">
        <f t="shared" si="0"/>
        <v>2.398458657220738</v>
      </c>
    </row>
    <row r="56" spans="1:4" x14ac:dyDescent="0.25">
      <c r="A56" s="11">
        <v>1994</v>
      </c>
      <c r="B56" s="20">
        <v>1.4822500000000001</v>
      </c>
      <c r="C56" s="9">
        <v>1.1117698381000001</v>
      </c>
      <c r="D56" s="9">
        <f t="shared" si="0"/>
        <v>2.3355499717253849</v>
      </c>
    </row>
    <row r="57" spans="1:4" x14ac:dyDescent="0.25">
      <c r="A57" s="11">
        <v>1995</v>
      </c>
      <c r="B57" s="20">
        <v>1.5238333333</v>
      </c>
      <c r="C57" s="9">
        <v>1.1095009425</v>
      </c>
      <c r="D57" s="9">
        <f t="shared" si="0"/>
        <v>2.267179685135734</v>
      </c>
    </row>
    <row r="58" spans="1:4" x14ac:dyDescent="0.25">
      <c r="A58" s="11">
        <v>1996</v>
      </c>
      <c r="B58" s="20">
        <v>1.5685833333000001</v>
      </c>
      <c r="C58" s="9">
        <v>1.2359828091</v>
      </c>
      <c r="D58" s="9">
        <f t="shared" si="0"/>
        <v>2.4535819580971112</v>
      </c>
    </row>
    <row r="59" spans="1:4" x14ac:dyDescent="0.25">
      <c r="A59" s="11">
        <v>1997</v>
      </c>
      <c r="B59" s="20">
        <v>1.6052500000000001</v>
      </c>
      <c r="C59" s="9">
        <v>1.1939463228</v>
      </c>
      <c r="D59" s="9">
        <f t="shared" si="0"/>
        <v>2.3159962884300018</v>
      </c>
    </row>
    <row r="60" spans="1:4" x14ac:dyDescent="0.25">
      <c r="A60" s="11">
        <v>1998</v>
      </c>
      <c r="B60" s="20">
        <v>1.6300833333</v>
      </c>
      <c r="C60" s="9">
        <v>1.0444931364000001</v>
      </c>
      <c r="D60" s="9">
        <f t="shared" si="0"/>
        <v>1.9952233505087091</v>
      </c>
    </row>
    <row r="61" spans="1:4" x14ac:dyDescent="0.25">
      <c r="A61" s="11">
        <v>1999</v>
      </c>
      <c r="B61" s="20">
        <v>1.6658333332999999</v>
      </c>
      <c r="C61" s="9">
        <v>1.1245124877999999</v>
      </c>
      <c r="D61" s="9">
        <f t="shared" si="0"/>
        <v>2.1019794699537369</v>
      </c>
    </row>
    <row r="62" spans="1:4" x14ac:dyDescent="0.25">
      <c r="A62" s="11">
        <v>2000</v>
      </c>
      <c r="B62" s="20">
        <v>1.7219166667000001</v>
      </c>
      <c r="C62" s="9">
        <v>1.4953089741000001</v>
      </c>
      <c r="D62" s="9">
        <f t="shared" si="0"/>
        <v>2.7040489268269927</v>
      </c>
    </row>
    <row r="63" spans="1:4" x14ac:dyDescent="0.25">
      <c r="A63" s="11">
        <v>2001</v>
      </c>
      <c r="B63" s="20">
        <v>1.7704166667000001</v>
      </c>
      <c r="C63" s="9">
        <v>1.405056812</v>
      </c>
      <c r="D63" s="9">
        <f t="shared" si="0"/>
        <v>2.4712354811965871</v>
      </c>
    </row>
    <row r="64" spans="1:4" x14ac:dyDescent="0.25">
      <c r="A64" s="11">
        <v>2002</v>
      </c>
      <c r="B64" s="20">
        <v>1.7986666667</v>
      </c>
      <c r="C64" s="9">
        <v>1.3175738126000001</v>
      </c>
      <c r="D64" s="9">
        <f t="shared" si="0"/>
        <v>2.2809722592226285</v>
      </c>
    </row>
    <row r="65" spans="1:4" x14ac:dyDescent="0.25">
      <c r="A65" s="11">
        <v>2003</v>
      </c>
      <c r="B65" s="20">
        <v>1.84</v>
      </c>
      <c r="C65" s="9">
        <v>1.5062049219</v>
      </c>
      <c r="D65" s="9">
        <f t="shared" si="0"/>
        <v>2.5489538636898961</v>
      </c>
    </row>
    <row r="66" spans="1:4" x14ac:dyDescent="0.25">
      <c r="A66" s="11">
        <v>2004</v>
      </c>
      <c r="B66" s="20">
        <v>1.8890833332999999</v>
      </c>
      <c r="C66" s="9">
        <v>1.8107249843</v>
      </c>
      <c r="D66" s="9">
        <f t="shared" si="0"/>
        <v>2.9846754469869499</v>
      </c>
    </row>
    <row r="67" spans="1:4" x14ac:dyDescent="0.25">
      <c r="A67" s="11">
        <v>2005</v>
      </c>
      <c r="B67" s="20">
        <v>1.9526666667000001</v>
      </c>
      <c r="C67" s="9">
        <v>2.4036780125999999</v>
      </c>
      <c r="D67" s="9">
        <f t="shared" si="0"/>
        <v>3.8330449613765269</v>
      </c>
    </row>
    <row r="68" spans="1:4" x14ac:dyDescent="0.25">
      <c r="A68" s="11">
        <v>2006</v>
      </c>
      <c r="B68" s="20">
        <v>2.0155833332999999</v>
      </c>
      <c r="C68" s="9">
        <v>2.7084134665000001</v>
      </c>
      <c r="D68" s="9">
        <f t="shared" si="0"/>
        <v>4.1841759730493076</v>
      </c>
    </row>
    <row r="69" spans="1:4" x14ac:dyDescent="0.25">
      <c r="A69" s="11">
        <v>2007</v>
      </c>
      <c r="B69" s="20">
        <v>2.0734416667</v>
      </c>
      <c r="C69" s="9">
        <v>2.8840432308000001</v>
      </c>
      <c r="D69" s="9">
        <f t="shared" si="0"/>
        <v>4.3311744824315337</v>
      </c>
    </row>
    <row r="70" spans="1:4" x14ac:dyDescent="0.25">
      <c r="A70" s="11">
        <v>2008</v>
      </c>
      <c r="B70" s="20">
        <v>2.1525425</v>
      </c>
      <c r="C70" s="9">
        <v>3.8272414573</v>
      </c>
      <c r="D70" s="9">
        <f t="shared" si="0"/>
        <v>5.5364306304907815</v>
      </c>
    </row>
    <row r="71" spans="1:4" x14ac:dyDescent="0.25">
      <c r="A71" s="11">
        <v>2009</v>
      </c>
      <c r="B71" s="20">
        <v>2.1456466666999998</v>
      </c>
      <c r="C71" s="9">
        <v>2.4686337956000002</v>
      </c>
      <c r="D71" s="9">
        <f t="shared" si="0"/>
        <v>3.5825659941384433</v>
      </c>
    </row>
    <row r="72" spans="1:4" x14ac:dyDescent="0.25">
      <c r="A72" s="11">
        <v>2010</v>
      </c>
      <c r="B72" s="20">
        <v>2.1807616667</v>
      </c>
      <c r="C72" s="9">
        <v>2.9937950301999998</v>
      </c>
      <c r="D72" s="9">
        <f t="shared" si="0"/>
        <v>4.2747389061384613</v>
      </c>
    </row>
    <row r="73" spans="1:4" x14ac:dyDescent="0.25">
      <c r="A73" s="11">
        <v>2011</v>
      </c>
      <c r="B73" s="20">
        <v>2.2492299999999998</v>
      </c>
      <c r="C73" s="9">
        <v>3.8526249572000002</v>
      </c>
      <c r="D73" s="9">
        <f t="shared" si="0"/>
        <v>5.333577395921191</v>
      </c>
    </row>
    <row r="74" spans="1:4" x14ac:dyDescent="0.25">
      <c r="A74" s="11">
        <v>2012</v>
      </c>
      <c r="B74" s="20">
        <v>2.2958608332999999</v>
      </c>
      <c r="C74" s="9">
        <v>3.9710496694000001</v>
      </c>
      <c r="D74" s="9">
        <f>C74*$B$88/B74</f>
        <v>5.3858653969859587</v>
      </c>
    </row>
    <row r="75" spans="1:4" x14ac:dyDescent="0.25">
      <c r="A75" s="11">
        <v>2013</v>
      </c>
      <c r="B75" s="20">
        <v>2.3295175000000001</v>
      </c>
      <c r="C75" s="9">
        <v>3.9200913724999999</v>
      </c>
      <c r="D75" s="9">
        <f>C75*$B$88/B75</f>
        <v>5.2399355827891005</v>
      </c>
    </row>
    <row r="76" spans="1:4" x14ac:dyDescent="0.25">
      <c r="A76" s="11">
        <v>2014</v>
      </c>
      <c r="B76" s="20">
        <v>2.3671500000000001</v>
      </c>
      <c r="C76" s="9">
        <v>3.8270321366000002</v>
      </c>
      <c r="D76" s="9">
        <f>C76*$B$88/B76</f>
        <v>5.0342185497758898</v>
      </c>
    </row>
    <row r="77" spans="1:4" x14ac:dyDescent="0.25">
      <c r="A77" s="11">
        <v>2015</v>
      </c>
      <c r="B77" s="20">
        <v>2.3700174999999999</v>
      </c>
      <c r="C77" s="9">
        <v>2.7071062419</v>
      </c>
      <c r="D77" s="9">
        <f t="shared" ref="D77" si="2">C77*$B$88/B77</f>
        <v>3.5567184089792283</v>
      </c>
    </row>
    <row r="78" spans="1:4" x14ac:dyDescent="0.25">
      <c r="A78" s="11">
        <v>2016</v>
      </c>
      <c r="B78" s="20">
        <v>2.4000541666999999</v>
      </c>
      <c r="C78" s="9">
        <v>2.3103875756000001</v>
      </c>
      <c r="D78" s="9">
        <f t="shared" si="0"/>
        <v>2.997502350852256</v>
      </c>
    </row>
    <row r="79" spans="1:4" x14ac:dyDescent="0.25">
      <c r="A79" s="11">
        <v>2017</v>
      </c>
      <c r="B79" s="20">
        <v>2.4512100000000001</v>
      </c>
      <c r="C79" s="9">
        <v>2.6544724808</v>
      </c>
      <c r="D79" s="9">
        <f t="shared" ref="D79:D87" si="3">C79*$B$88/B79</f>
        <v>3.3720456312288007</v>
      </c>
    </row>
    <row r="80" spans="1:4" x14ac:dyDescent="0.25">
      <c r="A80" s="11">
        <v>2018</v>
      </c>
      <c r="B80" s="20">
        <v>2.5109949999999999</v>
      </c>
      <c r="C80" s="9">
        <v>3.1833114437000001</v>
      </c>
      <c r="D80" s="9">
        <f t="shared" si="3"/>
        <v>3.9475625290392986</v>
      </c>
    </row>
    <row r="81" spans="1:5" x14ac:dyDescent="0.25">
      <c r="A81" s="11">
        <v>2019</v>
      </c>
      <c r="B81" s="20">
        <v>2.5565258332999998</v>
      </c>
      <c r="C81" s="9">
        <v>3.0564890499000001</v>
      </c>
      <c r="D81" s="9">
        <f t="shared" ref="D81:D82" si="4">C81*$B$88/B81</f>
        <v>3.7227887601273384</v>
      </c>
    </row>
    <row r="82" spans="1:5" x14ac:dyDescent="0.25">
      <c r="A82" s="11">
        <v>2020</v>
      </c>
      <c r="B82" s="20">
        <v>2.5884616667000002</v>
      </c>
      <c r="C82" s="9">
        <v>2.5554015037000002</v>
      </c>
      <c r="D82" s="9">
        <f t="shared" si="4"/>
        <v>3.0740656889153821</v>
      </c>
    </row>
    <row r="83" spans="1:5" x14ac:dyDescent="0.25">
      <c r="A83" s="11">
        <v>2021</v>
      </c>
      <c r="B83" s="20">
        <v>2.7096583333000002</v>
      </c>
      <c r="C83" s="9">
        <v>3.2893839633000002</v>
      </c>
      <c r="D83" s="9">
        <f t="shared" ref="D83:D86" si="5">C83*$B$88/B83</f>
        <v>3.7800345810654679</v>
      </c>
    </row>
    <row r="84" spans="1:5" x14ac:dyDescent="0.25">
      <c r="A84" s="11">
        <v>2022</v>
      </c>
      <c r="B84" s="20">
        <v>2.9262058333000001</v>
      </c>
      <c r="C84" s="9">
        <v>5.0142284852000003</v>
      </c>
      <c r="D84" s="9">
        <f t="shared" si="5"/>
        <v>5.3357439834754459</v>
      </c>
      <c r="E84" s="8" t="s">
        <v>182</v>
      </c>
    </row>
    <row r="85" spans="1:5" x14ac:dyDescent="0.25">
      <c r="A85" s="11">
        <v>2023</v>
      </c>
      <c r="B85" s="20">
        <v>3.0470074999999999</v>
      </c>
      <c r="C85" s="9">
        <v>4.2143520185999996</v>
      </c>
      <c r="D85" s="9">
        <f t="shared" si="5"/>
        <v>4.306783305321483</v>
      </c>
      <c r="E85" s="8" t="s">
        <v>183</v>
      </c>
    </row>
    <row r="86" spans="1:5" x14ac:dyDescent="0.25">
      <c r="A86" s="11">
        <v>2024</v>
      </c>
      <c r="B86" s="21">
        <v>3.1294888025000001</v>
      </c>
      <c r="C86" s="16">
        <v>4.0585606326999999</v>
      </c>
      <c r="D86" s="16">
        <f t="shared" si="5"/>
        <v>4.0382608802397328</v>
      </c>
      <c r="E86">
        <v>1</v>
      </c>
    </row>
    <row r="87" spans="1:5" x14ac:dyDescent="0.25">
      <c r="A87" s="11">
        <v>2025</v>
      </c>
      <c r="B87" s="21">
        <v>3.1946647499999998</v>
      </c>
      <c r="C87" s="16">
        <v>4.1862225062</v>
      </c>
      <c r="D87" s="16">
        <f t="shared" si="3"/>
        <v>4.080306186686971</v>
      </c>
      <c r="E87">
        <v>1</v>
      </c>
    </row>
    <row r="88" spans="1:5" x14ac:dyDescent="0.25">
      <c r="A88" s="12" t="str">
        <f>"Base CPI ("&amp;TEXT('Notes and Sources'!$G$7,"m/yyyy")&amp;")"</f>
        <v>Base CPI (4/2024)</v>
      </c>
      <c r="B88" s="22">
        <v>3.113836</v>
      </c>
      <c r="C88" s="13"/>
      <c r="D88" s="13"/>
      <c r="E88" s="15"/>
    </row>
    <row r="89" spans="1:5" x14ac:dyDescent="0.25">
      <c r="A89" s="34" t="str">
        <f>A1&amp;" "&amp;TEXT(C1,"Mmmm yyyy")</f>
        <v>EIA Short-Term Energy Outlook, April 2024</v>
      </c>
      <c r="B89" s="34"/>
      <c r="C89" s="34"/>
      <c r="D89" s="34"/>
      <c r="E89" s="34"/>
    </row>
    <row r="90" spans="1:5" x14ac:dyDescent="0.25">
      <c r="A90" s="29" t="s">
        <v>184</v>
      </c>
      <c r="B90" s="29"/>
      <c r="C90" s="29"/>
      <c r="D90" s="29"/>
      <c r="E90" s="29"/>
    </row>
    <row r="91" spans="1:5" x14ac:dyDescent="0.25">
      <c r="A91" t="str">
        <f>"Real Price ("&amp;TEXT($C$1,"mmm yyyy")&amp;" $)"</f>
        <v>Real Price (Apr 2024 $)</v>
      </c>
    </row>
    <row r="92" spans="1:5" x14ac:dyDescent="0.25">
      <c r="A92" s="30" t="s">
        <v>167</v>
      </c>
      <c r="B92" s="30"/>
      <c r="C92" s="30"/>
      <c r="D92" s="30"/>
      <c r="E92" s="30"/>
    </row>
  </sheetData>
  <mergeCells count="6">
    <mergeCell ref="A92:E92"/>
    <mergeCell ref="C39:D39"/>
    <mergeCell ref="A1:B1"/>
    <mergeCell ref="C1:D1"/>
    <mergeCell ref="A89:E89"/>
    <mergeCell ref="A90:E90"/>
  </mergeCells>
  <phoneticPr fontId="3" type="noConversion"/>
  <hyperlinks>
    <hyperlink ref="A3" location="Contents!B4" display="Return to Contents" xr:uid="{00000000-0004-0000-0700-000000000000}"/>
    <hyperlink ref="A92" location="'Notes and Sources'!A7" display="See Notes and Sources for more information" xr:uid="{00000000-0004-0000-07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77734375" customWidth="1"/>
  </cols>
  <sheetData>
    <row r="1" spans="1:4" ht="15.6" x14ac:dyDescent="0.3">
      <c r="A1" s="32" t="s">
        <v>168</v>
      </c>
      <c r="B1" s="32"/>
      <c r="C1" s="33">
        <f>'Notes and Sources'!$G$7</f>
        <v>45391</v>
      </c>
      <c r="D1" s="33"/>
    </row>
    <row r="2" spans="1:4" ht="15.6" x14ac:dyDescent="0.3">
      <c r="A2" s="5" t="s">
        <v>180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35</v>
      </c>
      <c r="B41" s="20">
        <v>0.69199999999999995</v>
      </c>
      <c r="C41" s="9">
        <v>0.62624480502000002</v>
      </c>
      <c r="D41" s="9">
        <f t="shared" ref="D41:D72" si="0">C41*$B$229/B41</f>
        <v>2.8179532061911226</v>
      </c>
    </row>
    <row r="42" spans="1:4" x14ac:dyDescent="0.25">
      <c r="A42" s="11" t="s">
        <v>36</v>
      </c>
      <c r="B42" s="20">
        <v>0.71399999999999997</v>
      </c>
      <c r="C42" s="9">
        <v>0.73837115453000002</v>
      </c>
      <c r="D42" s="9">
        <f t="shared" si="0"/>
        <v>3.2201214038334416</v>
      </c>
    </row>
    <row r="43" spans="1:4" x14ac:dyDescent="0.25">
      <c r="A43" s="11" t="s">
        <v>37</v>
      </c>
      <c r="B43" s="20">
        <v>0.73699999999999999</v>
      </c>
      <c r="C43" s="9">
        <v>0.88059916101000002</v>
      </c>
      <c r="D43" s="9">
        <f t="shared" si="0"/>
        <v>3.7205445985383103</v>
      </c>
    </row>
    <row r="44" spans="1:4" x14ac:dyDescent="0.25">
      <c r="A44" s="11" t="s">
        <v>38</v>
      </c>
      <c r="B44" s="20">
        <v>0.76033333332999997</v>
      </c>
      <c r="C44" s="9">
        <v>0.94782711925999996</v>
      </c>
      <c r="D44" s="9">
        <f t="shared" si="0"/>
        <v>3.8816898804134419</v>
      </c>
    </row>
    <row r="45" spans="1:4" x14ac:dyDescent="0.25">
      <c r="A45" s="11" t="s">
        <v>39</v>
      </c>
      <c r="B45" s="20">
        <v>0.79033333333</v>
      </c>
      <c r="C45" s="9">
        <v>1.0206383590999999</v>
      </c>
      <c r="D45" s="9">
        <f t="shared" si="0"/>
        <v>4.0212152664191203</v>
      </c>
    </row>
    <row r="46" spans="1:4" x14ac:dyDescent="0.25">
      <c r="A46" s="11" t="s">
        <v>40</v>
      </c>
      <c r="B46" s="20">
        <v>0.81699999999999995</v>
      </c>
      <c r="C46" s="9">
        <v>1.0502210926</v>
      </c>
      <c r="D46" s="9">
        <f t="shared" si="0"/>
        <v>4.0027126635216819</v>
      </c>
    </row>
    <row r="47" spans="1:4" x14ac:dyDescent="0.25">
      <c r="A47" s="11" t="s">
        <v>41</v>
      </c>
      <c r="B47" s="20">
        <v>0.83233333333000004</v>
      </c>
      <c r="C47" s="9">
        <v>1.0407326081999999</v>
      </c>
      <c r="D47" s="9">
        <f t="shared" si="0"/>
        <v>3.8934769665198639</v>
      </c>
    </row>
    <row r="48" spans="1:4" x14ac:dyDescent="0.25">
      <c r="A48" s="11" t="s">
        <v>42</v>
      </c>
      <c r="B48" s="20">
        <v>0.85566666667000002</v>
      </c>
      <c r="C48" s="9">
        <v>1.0668934989000001</v>
      </c>
      <c r="D48" s="9">
        <f t="shared" si="0"/>
        <v>3.8825064881509612</v>
      </c>
    </row>
    <row r="49" spans="1:4" x14ac:dyDescent="0.25">
      <c r="A49" s="11" t="s">
        <v>43</v>
      </c>
      <c r="B49" s="20">
        <v>0.87933333332999997</v>
      </c>
      <c r="C49" s="9">
        <v>1.1790361053</v>
      </c>
      <c r="D49" s="9">
        <f t="shared" si="0"/>
        <v>4.1751232789956578</v>
      </c>
    </row>
    <row r="50" spans="1:4" x14ac:dyDescent="0.25">
      <c r="A50" s="11" t="s">
        <v>44</v>
      </c>
      <c r="B50" s="20">
        <v>0.89766666666999995</v>
      </c>
      <c r="C50" s="9">
        <v>1.1994297314</v>
      </c>
      <c r="D50" s="9">
        <f t="shared" si="0"/>
        <v>4.1605950357479937</v>
      </c>
    </row>
    <row r="51" spans="1:4" x14ac:dyDescent="0.25">
      <c r="A51" s="11" t="s">
        <v>45</v>
      </c>
      <c r="B51" s="20">
        <v>0.92266666666999997</v>
      </c>
      <c r="C51" s="9">
        <v>1.1787485818000001</v>
      </c>
      <c r="D51" s="9">
        <f t="shared" si="0"/>
        <v>3.9780669461103955</v>
      </c>
    </row>
    <row r="52" spans="1:4" x14ac:dyDescent="0.25">
      <c r="A52" s="11" t="s">
        <v>46</v>
      </c>
      <c r="B52" s="20">
        <v>0.93766666666999998</v>
      </c>
      <c r="C52" s="9">
        <v>1.1886519765000001</v>
      </c>
      <c r="D52" s="9">
        <f t="shared" si="0"/>
        <v>3.9473167250803733</v>
      </c>
    </row>
    <row r="53" spans="1:4" x14ac:dyDescent="0.25">
      <c r="A53" s="11" t="s">
        <v>47</v>
      </c>
      <c r="B53" s="20">
        <v>0.94599999999999995</v>
      </c>
      <c r="C53" s="9">
        <v>1.1623616913999999</v>
      </c>
      <c r="D53" s="9">
        <f t="shared" si="0"/>
        <v>3.8260081180784464</v>
      </c>
    </row>
    <row r="54" spans="1:4" x14ac:dyDescent="0.25">
      <c r="A54" s="11" t="s">
        <v>48</v>
      </c>
      <c r="B54" s="20">
        <v>0.95966666667</v>
      </c>
      <c r="C54" s="9">
        <v>1.1236853874999999</v>
      </c>
      <c r="D54" s="9">
        <f t="shared" si="0"/>
        <v>3.6460284948863806</v>
      </c>
    </row>
    <row r="55" spans="1:4" x14ac:dyDescent="0.25">
      <c r="A55" s="11" t="s">
        <v>49</v>
      </c>
      <c r="B55" s="20">
        <v>0.97633333333000005</v>
      </c>
      <c r="C55" s="9">
        <v>1.1478355644</v>
      </c>
      <c r="D55" s="9">
        <f t="shared" si="0"/>
        <v>3.6608108936714654</v>
      </c>
    </row>
    <row r="56" spans="1:4" x14ac:dyDescent="0.25">
      <c r="A56" s="11" t="s">
        <v>50</v>
      </c>
      <c r="B56" s="20">
        <v>0.97933333333000006</v>
      </c>
      <c r="C56" s="9">
        <v>1.1713967598999999</v>
      </c>
      <c r="D56" s="9">
        <f t="shared" si="0"/>
        <v>3.7245106207682683</v>
      </c>
    </row>
    <row r="57" spans="1:4" x14ac:dyDescent="0.25">
      <c r="A57" s="11" t="s">
        <v>51</v>
      </c>
      <c r="B57" s="20">
        <v>0.98</v>
      </c>
      <c r="C57" s="9">
        <v>1.0967498921000001</v>
      </c>
      <c r="D57" s="9">
        <f t="shared" si="0"/>
        <v>3.4847952010378531</v>
      </c>
    </row>
    <row r="58" spans="1:4" x14ac:dyDescent="0.25">
      <c r="A58" s="11" t="s">
        <v>52</v>
      </c>
      <c r="B58" s="20">
        <v>0.99133333332999996</v>
      </c>
      <c r="C58" s="9">
        <v>1.1538942968000001</v>
      </c>
      <c r="D58" s="9">
        <f t="shared" si="0"/>
        <v>3.6244494972252257</v>
      </c>
    </row>
    <row r="59" spans="1:4" x14ac:dyDescent="0.25">
      <c r="A59" s="11" t="s">
        <v>53</v>
      </c>
      <c r="B59" s="20">
        <v>1.0009999999999999</v>
      </c>
      <c r="C59" s="9">
        <v>1.1501768836999999</v>
      </c>
      <c r="D59" s="9">
        <f t="shared" si="0"/>
        <v>3.5778843025303431</v>
      </c>
    </row>
    <row r="60" spans="1:4" x14ac:dyDescent="0.25">
      <c r="A60" s="11" t="s">
        <v>54</v>
      </c>
      <c r="B60" s="20">
        <v>1.0109999999999999</v>
      </c>
      <c r="C60" s="9">
        <v>1.14325553</v>
      </c>
      <c r="D60" s="9">
        <f t="shared" si="0"/>
        <v>3.5211772764718896</v>
      </c>
    </row>
    <row r="61" spans="1:4" x14ac:dyDescent="0.25">
      <c r="A61" s="11" t="s">
        <v>55</v>
      </c>
      <c r="B61" s="20">
        <v>1.0253333333000001</v>
      </c>
      <c r="C61" s="9">
        <v>1.1614148849000001</v>
      </c>
      <c r="D61" s="9">
        <f t="shared" si="0"/>
        <v>3.5271022233306693</v>
      </c>
    </row>
    <row r="62" spans="1:4" x14ac:dyDescent="0.25">
      <c r="A62" s="11" t="s">
        <v>56</v>
      </c>
      <c r="B62" s="20">
        <v>1.0349999999999999</v>
      </c>
      <c r="C62" s="9">
        <v>1.1404266594000001</v>
      </c>
      <c r="D62" s="9">
        <f t="shared" si="0"/>
        <v>3.4310160264729075</v>
      </c>
    </row>
    <row r="63" spans="1:4" x14ac:dyDescent="0.25">
      <c r="A63" s="11" t="s">
        <v>57</v>
      </c>
      <c r="B63" s="20">
        <v>1.044</v>
      </c>
      <c r="C63" s="9">
        <v>1.169123822</v>
      </c>
      <c r="D63" s="9">
        <f t="shared" si="0"/>
        <v>3.4870305032578468</v>
      </c>
    </row>
    <row r="64" spans="1:4" x14ac:dyDescent="0.25">
      <c r="A64" s="11" t="s">
        <v>58</v>
      </c>
      <c r="B64" s="20">
        <v>1.0529999999999999</v>
      </c>
      <c r="C64" s="9">
        <v>1.1808490754000001</v>
      </c>
      <c r="D64" s="9">
        <f t="shared" si="0"/>
        <v>3.4918996785823695</v>
      </c>
    </row>
    <row r="65" spans="1:4" x14ac:dyDescent="0.25">
      <c r="A65" s="11" t="s">
        <v>59</v>
      </c>
      <c r="B65" s="20">
        <v>1.0626666667</v>
      </c>
      <c r="C65" s="9">
        <v>1.1539085488</v>
      </c>
      <c r="D65" s="9">
        <f t="shared" si="0"/>
        <v>3.3811938329816411</v>
      </c>
    </row>
    <row r="66" spans="1:4" x14ac:dyDescent="0.25">
      <c r="A66" s="11" t="s">
        <v>60</v>
      </c>
      <c r="B66" s="20">
        <v>1.0723333333</v>
      </c>
      <c r="C66" s="9">
        <v>1.1607203555000001</v>
      </c>
      <c r="D66" s="9">
        <f t="shared" si="0"/>
        <v>3.370493778987611</v>
      </c>
    </row>
    <row r="67" spans="1:4" x14ac:dyDescent="0.25">
      <c r="A67" s="11" t="s">
        <v>61</v>
      </c>
      <c r="B67" s="20">
        <v>1.079</v>
      </c>
      <c r="C67" s="9">
        <v>1.1435154681999999</v>
      </c>
      <c r="D67" s="9">
        <f t="shared" si="0"/>
        <v>3.3000181941038136</v>
      </c>
    </row>
    <row r="68" spans="1:4" x14ac:dyDescent="0.25">
      <c r="A68" s="11" t="s">
        <v>62</v>
      </c>
      <c r="B68" s="20">
        <v>1.0900000000000001</v>
      </c>
      <c r="C68" s="9">
        <v>1.2124276599999999</v>
      </c>
      <c r="D68" s="9">
        <f t="shared" si="0"/>
        <v>3.4635788028474859</v>
      </c>
    </row>
    <row r="69" spans="1:4" x14ac:dyDescent="0.25">
      <c r="A69" s="11" t="s">
        <v>63</v>
      </c>
      <c r="B69" s="20">
        <v>1.0956666666999999</v>
      </c>
      <c r="C69" s="9">
        <v>1.0479419569999999</v>
      </c>
      <c r="D69" s="9">
        <f t="shared" si="0"/>
        <v>2.9782044948443369</v>
      </c>
    </row>
    <row r="70" spans="1:4" x14ac:dyDescent="0.25">
      <c r="A70" s="11" t="s">
        <v>64</v>
      </c>
      <c r="B70" s="20">
        <v>1.0903333333</v>
      </c>
      <c r="C70" s="9">
        <v>0.87482223353999999</v>
      </c>
      <c r="D70" s="9">
        <f t="shared" si="0"/>
        <v>2.4983671334275801</v>
      </c>
    </row>
    <row r="71" spans="1:4" x14ac:dyDescent="0.25">
      <c r="A71" s="11" t="s">
        <v>65</v>
      </c>
      <c r="B71" s="20">
        <v>1.097</v>
      </c>
      <c r="C71" s="9">
        <v>0.80560704714999998</v>
      </c>
      <c r="D71" s="9">
        <f t="shared" si="0"/>
        <v>2.2867167048945918</v>
      </c>
    </row>
    <row r="72" spans="1:4" x14ac:dyDescent="0.25">
      <c r="A72" s="11" t="s">
        <v>66</v>
      </c>
      <c r="B72" s="20">
        <v>1.1046666667</v>
      </c>
      <c r="C72" s="9">
        <v>0.82793954318999996</v>
      </c>
      <c r="D72" s="9">
        <f t="shared" si="0"/>
        <v>2.3337971834617832</v>
      </c>
    </row>
    <row r="73" spans="1:4" x14ac:dyDescent="0.25">
      <c r="A73" s="11" t="s">
        <v>67</v>
      </c>
      <c r="B73" s="20">
        <v>1.1180000000000001</v>
      </c>
      <c r="C73" s="9">
        <v>0.89761114489000005</v>
      </c>
      <c r="D73" s="9">
        <f t="shared" ref="D73:D104" si="1">C73*$B$229/B73</f>
        <v>2.5000124301965094</v>
      </c>
    </row>
    <row r="74" spans="1:4" x14ac:dyDescent="0.25">
      <c r="A74" s="11" t="s">
        <v>68</v>
      </c>
      <c r="B74" s="20">
        <v>1.1306666667</v>
      </c>
      <c r="C74" s="9">
        <v>0.91150460212999995</v>
      </c>
      <c r="D74" s="9">
        <f t="shared" si="1"/>
        <v>2.5102675508794765</v>
      </c>
    </row>
    <row r="75" spans="1:4" x14ac:dyDescent="0.25">
      <c r="A75" s="11" t="s">
        <v>69</v>
      </c>
      <c r="B75" s="20">
        <v>1.1426666667000001</v>
      </c>
      <c r="C75" s="9">
        <v>0.95841794929000002</v>
      </c>
      <c r="D75" s="9">
        <f t="shared" si="1"/>
        <v>2.6117470654536037</v>
      </c>
    </row>
    <row r="76" spans="1:4" x14ac:dyDescent="0.25">
      <c r="A76" s="11" t="s">
        <v>70</v>
      </c>
      <c r="B76" s="20">
        <v>1.1533333333</v>
      </c>
      <c r="C76" s="9">
        <v>0.97803305625000003</v>
      </c>
      <c r="D76" s="9">
        <f t="shared" si="1"/>
        <v>2.6405501790427399</v>
      </c>
    </row>
    <row r="77" spans="1:4" x14ac:dyDescent="0.25">
      <c r="A77" s="11" t="s">
        <v>71</v>
      </c>
      <c r="B77" s="20">
        <v>1.1623333333000001</v>
      </c>
      <c r="C77" s="9">
        <v>0.93602695735999997</v>
      </c>
      <c r="D77" s="9">
        <f t="shared" si="1"/>
        <v>2.5075719273429464</v>
      </c>
    </row>
    <row r="78" spans="1:4" x14ac:dyDescent="0.25">
      <c r="A78" s="11" t="s">
        <v>72</v>
      </c>
      <c r="B78" s="20">
        <v>1.1756666667</v>
      </c>
      <c r="C78" s="9">
        <v>0.93033314954000002</v>
      </c>
      <c r="D78" s="9">
        <f t="shared" si="1"/>
        <v>2.4640528944844635</v>
      </c>
    </row>
    <row r="79" spans="1:4" x14ac:dyDescent="0.25">
      <c r="A79" s="11" t="s">
        <v>73</v>
      </c>
      <c r="B79" s="20">
        <v>1.19</v>
      </c>
      <c r="C79" s="9">
        <v>0.90024906889</v>
      </c>
      <c r="D79" s="9">
        <f t="shared" si="1"/>
        <v>2.3556537476270272</v>
      </c>
    </row>
    <row r="80" spans="1:4" x14ac:dyDescent="0.25">
      <c r="A80" s="11" t="s">
        <v>74</v>
      </c>
      <c r="B80" s="20">
        <v>1.2030000000000001</v>
      </c>
      <c r="C80" s="9">
        <v>0.89895007116000003</v>
      </c>
      <c r="D80" s="9">
        <f t="shared" si="1"/>
        <v>2.3268354894269074</v>
      </c>
    </row>
    <row r="81" spans="1:4" x14ac:dyDescent="0.25">
      <c r="A81" s="11" t="s">
        <v>75</v>
      </c>
      <c r="B81" s="20">
        <v>1.2166666666999999</v>
      </c>
      <c r="C81" s="9">
        <v>0.94976918531999999</v>
      </c>
      <c r="D81" s="9">
        <f t="shared" si="1"/>
        <v>2.4307606691992292</v>
      </c>
    </row>
    <row r="82" spans="1:4" x14ac:dyDescent="0.25">
      <c r="A82" s="11" t="s">
        <v>76</v>
      </c>
      <c r="B82" s="20">
        <v>1.2363333332999999</v>
      </c>
      <c r="C82" s="9">
        <v>0.98922454988999997</v>
      </c>
      <c r="D82" s="9">
        <f t="shared" si="1"/>
        <v>2.4914664456303535</v>
      </c>
    </row>
    <row r="83" spans="1:4" x14ac:dyDescent="0.25">
      <c r="A83" s="11" t="s">
        <v>77</v>
      </c>
      <c r="B83" s="20">
        <v>1.246</v>
      </c>
      <c r="C83" s="9">
        <v>0.97018572674000003</v>
      </c>
      <c r="D83" s="9">
        <f t="shared" si="1"/>
        <v>2.4245579796221306</v>
      </c>
    </row>
    <row r="84" spans="1:4" x14ac:dyDescent="0.25">
      <c r="A84" s="11" t="s">
        <v>78</v>
      </c>
      <c r="B84" s="20">
        <v>1.2586666666999999</v>
      </c>
      <c r="C84" s="9">
        <v>1.0677012427999999</v>
      </c>
      <c r="D84" s="9">
        <f t="shared" si="1"/>
        <v>2.6414035225005299</v>
      </c>
    </row>
    <row r="85" spans="1:4" x14ac:dyDescent="0.25">
      <c r="A85" s="11" t="s">
        <v>79</v>
      </c>
      <c r="B85" s="20">
        <v>1.2803333333</v>
      </c>
      <c r="C85" s="9">
        <v>1.1004075697</v>
      </c>
      <c r="D85" s="9">
        <f t="shared" si="1"/>
        <v>2.6762473615935258</v>
      </c>
    </row>
    <row r="86" spans="1:4" x14ac:dyDescent="0.25">
      <c r="A86" s="11" t="s">
        <v>80</v>
      </c>
      <c r="B86" s="20">
        <v>1.2929999999999999</v>
      </c>
      <c r="C86" s="9">
        <v>0.99993238909000004</v>
      </c>
      <c r="D86" s="9">
        <f t="shared" si="1"/>
        <v>2.4080630090598993</v>
      </c>
    </row>
    <row r="87" spans="1:4" x14ac:dyDescent="0.25">
      <c r="A87" s="11" t="s">
        <v>81</v>
      </c>
      <c r="B87" s="20">
        <v>1.3153333332999999</v>
      </c>
      <c r="C87" s="9">
        <v>1.1756138984</v>
      </c>
      <c r="D87" s="9">
        <f t="shared" si="1"/>
        <v>2.7830731467544592</v>
      </c>
    </row>
    <row r="88" spans="1:4" x14ac:dyDescent="0.25">
      <c r="A88" s="11" t="s">
        <v>82</v>
      </c>
      <c r="B88" s="20">
        <v>1.3376666666999999</v>
      </c>
      <c r="C88" s="9">
        <v>1.4022599871999999</v>
      </c>
      <c r="D88" s="9">
        <f t="shared" si="1"/>
        <v>3.2641970815305954</v>
      </c>
    </row>
    <row r="89" spans="1:4" x14ac:dyDescent="0.25">
      <c r="A89" s="11" t="s">
        <v>83</v>
      </c>
      <c r="B89" s="20">
        <v>1.3476666666999999</v>
      </c>
      <c r="C89" s="9">
        <v>1.1895787927999999</v>
      </c>
      <c r="D89" s="9">
        <f t="shared" si="1"/>
        <v>2.7485678479586162</v>
      </c>
    </row>
    <row r="90" spans="1:4" x14ac:dyDescent="0.25">
      <c r="A90" s="11" t="s">
        <v>84</v>
      </c>
      <c r="B90" s="20">
        <v>1.3556666666999999</v>
      </c>
      <c r="C90" s="9">
        <v>1.0889876516000001</v>
      </c>
      <c r="D90" s="9">
        <f t="shared" si="1"/>
        <v>2.5012999407603846</v>
      </c>
    </row>
    <row r="91" spans="1:4" x14ac:dyDescent="0.25">
      <c r="A91" s="11" t="s">
        <v>85</v>
      </c>
      <c r="B91" s="20">
        <v>1.3660000000000001</v>
      </c>
      <c r="C91" s="9">
        <v>1.0928622403999999</v>
      </c>
      <c r="D91" s="9">
        <f t="shared" si="1"/>
        <v>2.4912106787687951</v>
      </c>
    </row>
    <row r="92" spans="1:4" x14ac:dyDescent="0.25">
      <c r="A92" s="11" t="s">
        <v>86</v>
      </c>
      <c r="B92" s="20">
        <v>1.3773333333</v>
      </c>
      <c r="C92" s="9">
        <v>1.1455416413999999</v>
      </c>
      <c r="D92" s="9">
        <f t="shared" si="1"/>
        <v>2.5898079399153464</v>
      </c>
    </row>
    <row r="93" spans="1:4" x14ac:dyDescent="0.25">
      <c r="A93" s="11" t="s">
        <v>87</v>
      </c>
      <c r="B93" s="20">
        <v>1.3866666667000001</v>
      </c>
      <c r="C93" s="9">
        <v>1.0623219702</v>
      </c>
      <c r="D93" s="9">
        <f t="shared" si="1"/>
        <v>2.3855022074424306</v>
      </c>
    </row>
    <row r="94" spans="1:4" x14ac:dyDescent="0.25">
      <c r="A94" s="11" t="s">
        <v>88</v>
      </c>
      <c r="B94" s="20">
        <v>1.3973333333</v>
      </c>
      <c r="C94" s="9">
        <v>1.1037924743</v>
      </c>
      <c r="D94" s="9">
        <f t="shared" si="1"/>
        <v>2.4597056844606908</v>
      </c>
    </row>
    <row r="95" spans="1:4" x14ac:dyDescent="0.25">
      <c r="A95" s="11" t="s">
        <v>89</v>
      </c>
      <c r="B95" s="20">
        <v>1.4079999999999999</v>
      </c>
      <c r="C95" s="9">
        <v>1.1283877541</v>
      </c>
      <c r="D95" s="9">
        <f t="shared" si="1"/>
        <v>2.4954647803094656</v>
      </c>
    </row>
    <row r="96" spans="1:4" x14ac:dyDescent="0.25">
      <c r="A96" s="11" t="s">
        <v>90</v>
      </c>
      <c r="B96" s="20">
        <v>1.4203333332999999</v>
      </c>
      <c r="C96" s="9">
        <v>1.1333600049999999</v>
      </c>
      <c r="D96" s="9">
        <f t="shared" si="1"/>
        <v>2.4846964453968572</v>
      </c>
    </row>
    <row r="97" spans="1:4" x14ac:dyDescent="0.25">
      <c r="A97" s="11" t="s">
        <v>91</v>
      </c>
      <c r="B97" s="20">
        <v>1.4306666667000001</v>
      </c>
      <c r="C97" s="9">
        <v>1.0957716301</v>
      </c>
      <c r="D97" s="9">
        <f t="shared" si="1"/>
        <v>2.3849392936891185</v>
      </c>
    </row>
    <row r="98" spans="1:4" x14ac:dyDescent="0.25">
      <c r="A98" s="11" t="s">
        <v>92</v>
      </c>
      <c r="B98" s="20">
        <v>1.4410000000000001</v>
      </c>
      <c r="C98" s="9">
        <v>1.1003130007999999</v>
      </c>
      <c r="D98" s="9">
        <f t="shared" si="1"/>
        <v>2.3776504046905402</v>
      </c>
    </row>
    <row r="99" spans="1:4" x14ac:dyDescent="0.25">
      <c r="A99" s="11" t="s">
        <v>93</v>
      </c>
      <c r="B99" s="20">
        <v>1.4476666667</v>
      </c>
      <c r="C99" s="9">
        <v>1.0810277595</v>
      </c>
      <c r="D99" s="9">
        <f t="shared" si="1"/>
        <v>2.3252197705177995</v>
      </c>
    </row>
    <row r="100" spans="1:4" x14ac:dyDescent="0.25">
      <c r="A100" s="11" t="s">
        <v>94</v>
      </c>
      <c r="B100" s="20">
        <v>1.4596666667</v>
      </c>
      <c r="C100" s="9">
        <v>1.1671666482</v>
      </c>
      <c r="D100" s="9">
        <f t="shared" si="1"/>
        <v>2.4898599180736469</v>
      </c>
    </row>
    <row r="101" spans="1:4" x14ac:dyDescent="0.25">
      <c r="A101" s="11" t="s">
        <v>95</v>
      </c>
      <c r="B101" s="20">
        <v>1.4670000000000001</v>
      </c>
      <c r="C101" s="9">
        <v>1.1017601641000001</v>
      </c>
      <c r="D101" s="9">
        <f t="shared" si="1"/>
        <v>2.3385824555831545</v>
      </c>
    </row>
    <row r="102" spans="1:4" x14ac:dyDescent="0.25">
      <c r="A102" s="11" t="s">
        <v>96</v>
      </c>
      <c r="B102" s="20">
        <v>1.4753333333</v>
      </c>
      <c r="C102" s="9">
        <v>1.1033554375000001</v>
      </c>
      <c r="D102" s="9">
        <f t="shared" si="1"/>
        <v>2.3287400918397254</v>
      </c>
    </row>
    <row r="103" spans="1:4" x14ac:dyDescent="0.25">
      <c r="A103" s="11" t="s">
        <v>97</v>
      </c>
      <c r="B103" s="20">
        <v>1.4890000000000001</v>
      </c>
      <c r="C103" s="9">
        <v>1.1197088160999999</v>
      </c>
      <c r="D103" s="9">
        <f t="shared" si="1"/>
        <v>2.3415645541232766</v>
      </c>
    </row>
    <row r="104" spans="1:4" x14ac:dyDescent="0.25">
      <c r="A104" s="11" t="s">
        <v>98</v>
      </c>
      <c r="B104" s="20">
        <v>1.4976666667</v>
      </c>
      <c r="C104" s="9">
        <v>1.1221127178999999</v>
      </c>
      <c r="D104" s="9">
        <f t="shared" si="1"/>
        <v>2.3330124484601136</v>
      </c>
    </row>
    <row r="105" spans="1:4" x14ac:dyDescent="0.25">
      <c r="A105" s="11" t="s">
        <v>99</v>
      </c>
      <c r="B105" s="20">
        <v>1.5086666666999999</v>
      </c>
      <c r="C105" s="9">
        <v>1.0913314833000001</v>
      </c>
      <c r="D105" s="9">
        <f t="shared" ref="D105:D136" si="2">C105*$B$229/B105</f>
        <v>2.2524705659906252</v>
      </c>
    </row>
    <row r="106" spans="1:4" x14ac:dyDescent="0.25">
      <c r="A106" s="11" t="s">
        <v>100</v>
      </c>
      <c r="B106" s="20">
        <v>1.5209999999999999</v>
      </c>
      <c r="C106" s="9">
        <v>1.1167022710000001</v>
      </c>
      <c r="D106" s="9">
        <f t="shared" si="2"/>
        <v>2.2861457808820229</v>
      </c>
    </row>
    <row r="107" spans="1:4" x14ac:dyDescent="0.25">
      <c r="A107" s="11" t="s">
        <v>101</v>
      </c>
      <c r="B107" s="20">
        <v>1.5286666667</v>
      </c>
      <c r="C107" s="9">
        <v>1.1085102588</v>
      </c>
      <c r="D107" s="9">
        <f t="shared" si="2"/>
        <v>2.257993338516457</v>
      </c>
    </row>
    <row r="108" spans="1:4" x14ac:dyDescent="0.25">
      <c r="A108" s="11" t="s">
        <v>102</v>
      </c>
      <c r="B108" s="20">
        <v>1.5369999999999999</v>
      </c>
      <c r="C108" s="9">
        <v>1.1216080847000001</v>
      </c>
      <c r="D108" s="9">
        <f t="shared" si="2"/>
        <v>2.272286032550364</v>
      </c>
    </row>
    <row r="109" spans="1:4" x14ac:dyDescent="0.25">
      <c r="A109" s="11" t="s">
        <v>103</v>
      </c>
      <c r="B109" s="20">
        <v>1.5506666667</v>
      </c>
      <c r="C109" s="9">
        <v>1.158177188</v>
      </c>
      <c r="D109" s="9">
        <f t="shared" si="2"/>
        <v>2.3256924907323593</v>
      </c>
    </row>
    <row r="110" spans="1:4" x14ac:dyDescent="0.25">
      <c r="A110" s="11" t="s">
        <v>104</v>
      </c>
      <c r="B110" s="20">
        <v>1.5640000000000001</v>
      </c>
      <c r="C110" s="9">
        <v>1.2498342522999999</v>
      </c>
      <c r="D110" s="9">
        <f t="shared" si="2"/>
        <v>2.4883496731744388</v>
      </c>
    </row>
    <row r="111" spans="1:4" x14ac:dyDescent="0.25">
      <c r="A111" s="11" t="s">
        <v>105</v>
      </c>
      <c r="B111" s="20">
        <v>1.573</v>
      </c>
      <c r="C111" s="9">
        <v>1.2137774725999999</v>
      </c>
      <c r="D111" s="9">
        <f t="shared" si="2"/>
        <v>2.4027361666693539</v>
      </c>
    </row>
    <row r="112" spans="1:4" x14ac:dyDescent="0.25">
      <c r="A112" s="11" t="s">
        <v>106</v>
      </c>
      <c r="B112" s="20">
        <v>1.5866666667</v>
      </c>
      <c r="C112" s="9">
        <v>1.3186196837999999</v>
      </c>
      <c r="D112" s="9">
        <f t="shared" si="2"/>
        <v>2.5877933455706703</v>
      </c>
    </row>
    <row r="113" spans="1:4" x14ac:dyDescent="0.25">
      <c r="A113" s="11" t="s">
        <v>107</v>
      </c>
      <c r="B113" s="20">
        <v>1.5963333333</v>
      </c>
      <c r="C113" s="9">
        <v>1.2658479090000001</v>
      </c>
      <c r="D113" s="9">
        <f t="shared" si="2"/>
        <v>2.4691852931621825</v>
      </c>
    </row>
    <row r="114" spans="1:4" x14ac:dyDescent="0.25">
      <c r="A114" s="11" t="s">
        <v>108</v>
      </c>
      <c r="B114" s="20">
        <v>1.6</v>
      </c>
      <c r="C114" s="9">
        <v>1.1940247853999999</v>
      </c>
      <c r="D114" s="9">
        <f t="shared" si="2"/>
        <v>2.3237483510442463</v>
      </c>
    </row>
    <row r="115" spans="1:4" x14ac:dyDescent="0.25">
      <c r="A115" s="11" t="s">
        <v>109</v>
      </c>
      <c r="B115" s="20">
        <v>1.6080000000000001</v>
      </c>
      <c r="C115" s="9">
        <v>1.1585808651</v>
      </c>
      <c r="D115" s="9">
        <f t="shared" si="2"/>
        <v>2.2435514966788079</v>
      </c>
    </row>
    <row r="116" spans="1:4" x14ac:dyDescent="0.25">
      <c r="A116" s="11" t="s">
        <v>110</v>
      </c>
      <c r="B116" s="20">
        <v>1.6166666667</v>
      </c>
      <c r="C116" s="9">
        <v>1.1614998825</v>
      </c>
      <c r="D116" s="9">
        <f t="shared" si="2"/>
        <v>2.2371464833297106</v>
      </c>
    </row>
    <row r="117" spans="1:4" x14ac:dyDescent="0.25">
      <c r="A117" s="11" t="s">
        <v>111</v>
      </c>
      <c r="B117" s="20">
        <v>1.62</v>
      </c>
      <c r="C117" s="9">
        <v>1.0885780834000001</v>
      </c>
      <c r="D117" s="9">
        <f t="shared" si="2"/>
        <v>2.092378780803656</v>
      </c>
    </row>
    <row r="118" spans="1:4" x14ac:dyDescent="0.25">
      <c r="A118" s="11" t="s">
        <v>112</v>
      </c>
      <c r="B118" s="20">
        <v>1.6253333333</v>
      </c>
      <c r="C118" s="9">
        <v>1.0587401155</v>
      </c>
      <c r="D118" s="9">
        <f t="shared" si="2"/>
        <v>2.0283489046486896</v>
      </c>
    </row>
    <row r="119" spans="1:4" x14ac:dyDescent="0.25">
      <c r="A119" s="11" t="s">
        <v>113</v>
      </c>
      <c r="B119" s="20">
        <v>1.6336666666999999</v>
      </c>
      <c r="C119" s="9">
        <v>1.0197066814</v>
      </c>
      <c r="D119" s="9">
        <f t="shared" si="2"/>
        <v>1.9436029630192186</v>
      </c>
    </row>
    <row r="120" spans="1:4" x14ac:dyDescent="0.25">
      <c r="A120" s="11" t="s">
        <v>114</v>
      </c>
      <c r="B120" s="20">
        <v>1.6413333333</v>
      </c>
      <c r="C120" s="9">
        <v>1.0119821669</v>
      </c>
      <c r="D120" s="9">
        <f t="shared" si="2"/>
        <v>1.9198699244812494</v>
      </c>
    </row>
    <row r="121" spans="1:4" x14ac:dyDescent="0.25">
      <c r="A121" s="11" t="s">
        <v>115</v>
      </c>
      <c r="B121" s="20">
        <v>1.6473333333</v>
      </c>
      <c r="C121" s="9">
        <v>0.97563042581000003</v>
      </c>
      <c r="D121" s="9">
        <f t="shared" si="2"/>
        <v>1.8441641901926222</v>
      </c>
    </row>
    <row r="122" spans="1:4" x14ac:dyDescent="0.25">
      <c r="A122" s="11" t="s">
        <v>116</v>
      </c>
      <c r="B122" s="20">
        <v>1.6596666667</v>
      </c>
      <c r="C122" s="9">
        <v>1.0752880521999999</v>
      </c>
      <c r="D122" s="9">
        <f t="shared" si="2"/>
        <v>2.0174356179411475</v>
      </c>
    </row>
    <row r="123" spans="1:4" x14ac:dyDescent="0.25">
      <c r="A123" s="11" t="s">
        <v>117</v>
      </c>
      <c r="B123" s="20">
        <v>1.6719999999999999</v>
      </c>
      <c r="C123" s="9">
        <v>1.1690926821000001</v>
      </c>
      <c r="D123" s="9">
        <f t="shared" si="2"/>
        <v>2.1772505268298659</v>
      </c>
    </row>
    <row r="124" spans="1:4" x14ac:dyDescent="0.25">
      <c r="A124" s="11" t="s">
        <v>118</v>
      </c>
      <c r="B124" s="20">
        <v>1.6843333332999999</v>
      </c>
      <c r="C124" s="9">
        <v>1.26050821</v>
      </c>
      <c r="D124" s="9">
        <f t="shared" si="2"/>
        <v>2.3303082382770062</v>
      </c>
    </row>
    <row r="125" spans="1:4" x14ac:dyDescent="0.25">
      <c r="A125" s="11" t="s">
        <v>119</v>
      </c>
      <c r="B125" s="20">
        <v>1.7010000000000001</v>
      </c>
      <c r="C125" s="9">
        <v>1.4321969692000001</v>
      </c>
      <c r="D125" s="9">
        <f t="shared" si="2"/>
        <v>2.6217674790040277</v>
      </c>
    </row>
    <row r="126" spans="1:4" x14ac:dyDescent="0.25">
      <c r="A126" s="11" t="s">
        <v>120</v>
      </c>
      <c r="B126" s="20">
        <v>1.7143333332999999</v>
      </c>
      <c r="C126" s="9">
        <v>1.4209606435</v>
      </c>
      <c r="D126" s="9">
        <f t="shared" si="2"/>
        <v>2.5809673768614614</v>
      </c>
    </row>
    <row r="127" spans="1:4" x14ac:dyDescent="0.25">
      <c r="A127" s="11" t="s">
        <v>121</v>
      </c>
      <c r="B127" s="20">
        <v>1.73</v>
      </c>
      <c r="C127" s="9">
        <v>1.5141552763999999</v>
      </c>
      <c r="D127" s="9">
        <f t="shared" si="2"/>
        <v>2.7253359591007342</v>
      </c>
    </row>
    <row r="128" spans="1:4" x14ac:dyDescent="0.25">
      <c r="A128" s="11" t="s">
        <v>122</v>
      </c>
      <c r="B128" s="20">
        <v>1.7423333333</v>
      </c>
      <c r="C128" s="9">
        <v>1.6075534759000001</v>
      </c>
      <c r="D128" s="9">
        <f t="shared" si="2"/>
        <v>2.8729622452333947</v>
      </c>
    </row>
    <row r="129" spans="1:4" x14ac:dyDescent="0.25">
      <c r="A129" s="11" t="s">
        <v>123</v>
      </c>
      <c r="B129" s="20">
        <v>1.7589999999999999</v>
      </c>
      <c r="C129" s="9">
        <v>1.4689913803000001</v>
      </c>
      <c r="D129" s="9">
        <f t="shared" si="2"/>
        <v>2.6004538053825077</v>
      </c>
    </row>
    <row r="130" spans="1:4" x14ac:dyDescent="0.25">
      <c r="A130" s="11" t="s">
        <v>124</v>
      </c>
      <c r="B130" s="20">
        <v>1.7713333333000001</v>
      </c>
      <c r="C130" s="9">
        <v>1.4671923622</v>
      </c>
      <c r="D130" s="9">
        <f t="shared" si="2"/>
        <v>2.5791850186842522</v>
      </c>
    </row>
    <row r="131" spans="1:4" x14ac:dyDescent="0.25">
      <c r="A131" s="11" t="s">
        <v>125</v>
      </c>
      <c r="B131" s="20">
        <v>1.7763333333</v>
      </c>
      <c r="C131" s="9">
        <v>1.4187334495999999</v>
      </c>
      <c r="D131" s="9">
        <f t="shared" si="2"/>
        <v>2.4869787707927742</v>
      </c>
    </row>
    <row r="132" spans="1:4" x14ac:dyDescent="0.25">
      <c r="A132" s="11" t="s">
        <v>126</v>
      </c>
      <c r="B132" s="20">
        <v>1.7749999999999999</v>
      </c>
      <c r="C132" s="9">
        <v>1.2637792689</v>
      </c>
      <c r="D132" s="9">
        <f t="shared" si="2"/>
        <v>2.2170148639743665</v>
      </c>
    </row>
    <row r="133" spans="1:4" x14ac:dyDescent="0.25">
      <c r="A133" s="11" t="s">
        <v>127</v>
      </c>
      <c r="B133" s="20">
        <v>1.7806666667</v>
      </c>
      <c r="C133" s="9">
        <v>1.1781816543000001</v>
      </c>
      <c r="D133" s="9">
        <f t="shared" si="2"/>
        <v>2.0602758047343053</v>
      </c>
    </row>
    <row r="134" spans="1:4" x14ac:dyDescent="0.25">
      <c r="A134" s="11" t="s">
        <v>128</v>
      </c>
      <c r="B134" s="20">
        <v>1.7946666667</v>
      </c>
      <c r="C134" s="9">
        <v>1.300191879</v>
      </c>
      <c r="D134" s="9">
        <f t="shared" si="2"/>
        <v>2.255897629826884</v>
      </c>
    </row>
    <row r="135" spans="1:4" x14ac:dyDescent="0.25">
      <c r="A135" s="11" t="s">
        <v>129</v>
      </c>
      <c r="B135" s="20">
        <v>1.8043333333</v>
      </c>
      <c r="C135" s="9">
        <v>1.346185601</v>
      </c>
      <c r="D135" s="9">
        <f t="shared" si="2"/>
        <v>2.3231855831255546</v>
      </c>
    </row>
    <row r="136" spans="1:4" x14ac:dyDescent="0.25">
      <c r="A136" s="11" t="s">
        <v>130</v>
      </c>
      <c r="B136" s="20">
        <v>1.8149999999999999</v>
      </c>
      <c r="C136" s="9">
        <v>1.4369901096</v>
      </c>
      <c r="D136" s="9">
        <f t="shared" si="2"/>
        <v>2.4653176500916949</v>
      </c>
    </row>
    <row r="137" spans="1:4" x14ac:dyDescent="0.25">
      <c r="A137" s="11" t="s">
        <v>131</v>
      </c>
      <c r="B137" s="20">
        <v>1.8336666666999999</v>
      </c>
      <c r="C137" s="9">
        <v>1.614477486</v>
      </c>
      <c r="D137" s="9">
        <f t="shared" ref="D137:D168" si="3">C137*$B$229/B137</f>
        <v>2.741620496457867</v>
      </c>
    </row>
    <row r="138" spans="1:4" x14ac:dyDescent="0.25">
      <c r="A138" s="11" t="s">
        <v>132</v>
      </c>
      <c r="B138" s="20">
        <v>1.8306666667</v>
      </c>
      <c r="C138" s="9">
        <v>1.4707354216999999</v>
      </c>
      <c r="D138" s="9">
        <f t="shared" si="3"/>
        <v>2.5016181186168538</v>
      </c>
    </row>
    <row r="139" spans="1:4" x14ac:dyDescent="0.25">
      <c r="A139" s="11" t="s">
        <v>133</v>
      </c>
      <c r="B139" s="20">
        <v>1.8443333333</v>
      </c>
      <c r="C139" s="9">
        <v>1.4605595259999999</v>
      </c>
      <c r="D139" s="9">
        <f t="shared" si="3"/>
        <v>2.4659006862193742</v>
      </c>
    </row>
    <row r="140" spans="1:4" x14ac:dyDescent="0.25">
      <c r="A140" s="11" t="s">
        <v>134</v>
      </c>
      <c r="B140" s="20">
        <v>1.8513333332999999</v>
      </c>
      <c r="C140" s="9">
        <v>1.4842912247</v>
      </c>
      <c r="D140" s="9">
        <f t="shared" si="3"/>
        <v>2.4964923208704533</v>
      </c>
    </row>
    <row r="141" spans="1:4" x14ac:dyDescent="0.25">
      <c r="A141" s="11" t="s">
        <v>135</v>
      </c>
      <c r="B141" s="20">
        <v>1.867</v>
      </c>
      <c r="C141" s="9">
        <v>1.588427931</v>
      </c>
      <c r="D141" s="9">
        <f t="shared" si="3"/>
        <v>2.6492255355936352</v>
      </c>
    </row>
    <row r="142" spans="1:4" x14ac:dyDescent="0.25">
      <c r="A142" s="11" t="s">
        <v>136</v>
      </c>
      <c r="B142" s="20">
        <v>1.8816666666999999</v>
      </c>
      <c r="C142" s="9">
        <v>1.7162268597999999</v>
      </c>
      <c r="D142" s="9">
        <f t="shared" si="3"/>
        <v>2.8400614597613059</v>
      </c>
    </row>
    <row r="143" spans="1:4" x14ac:dyDescent="0.25">
      <c r="A143" s="11" t="s">
        <v>137</v>
      </c>
      <c r="B143" s="20">
        <v>1.8936666666999999</v>
      </c>
      <c r="C143" s="9">
        <v>1.8302299403</v>
      </c>
      <c r="D143" s="9">
        <f t="shared" si="3"/>
        <v>3.0095243141790213</v>
      </c>
    </row>
    <row r="144" spans="1:4" x14ac:dyDescent="0.25">
      <c r="A144" s="11" t="s">
        <v>138</v>
      </c>
      <c r="B144" s="20">
        <v>1.9139999999999999</v>
      </c>
      <c r="C144" s="9">
        <v>2.0972106183000001</v>
      </c>
      <c r="D144" s="9">
        <f t="shared" si="3"/>
        <v>3.4118965114131656</v>
      </c>
    </row>
    <row r="145" spans="1:4" x14ac:dyDescent="0.25">
      <c r="A145" s="11" t="s">
        <v>139</v>
      </c>
      <c r="B145" s="20">
        <v>1.9236666667</v>
      </c>
      <c r="C145" s="9">
        <v>2.0716437153</v>
      </c>
      <c r="D145" s="9">
        <f t="shared" si="3"/>
        <v>3.3533661998422004</v>
      </c>
    </row>
    <row r="146" spans="1:4" x14ac:dyDescent="0.25">
      <c r="A146" s="11" t="s">
        <v>140</v>
      </c>
      <c r="B146" s="20">
        <v>1.9366666667000001</v>
      </c>
      <c r="C146" s="9">
        <v>2.2595412688000001</v>
      </c>
      <c r="D146" s="9">
        <f t="shared" si="3"/>
        <v>3.6329643439693724</v>
      </c>
    </row>
    <row r="147" spans="1:4" x14ac:dyDescent="0.25">
      <c r="A147" s="11" t="s">
        <v>141</v>
      </c>
      <c r="B147" s="20">
        <v>1.966</v>
      </c>
      <c r="C147" s="9">
        <v>2.5648292045000001</v>
      </c>
      <c r="D147" s="9">
        <f t="shared" si="3"/>
        <v>4.0622876453832468</v>
      </c>
    </row>
    <row r="148" spans="1:4" x14ac:dyDescent="0.25">
      <c r="A148" s="11" t="s">
        <v>142</v>
      </c>
      <c r="B148" s="20">
        <v>1.9843333332999999</v>
      </c>
      <c r="C148" s="9">
        <v>2.7091094539</v>
      </c>
      <c r="D148" s="9">
        <f t="shared" si="3"/>
        <v>4.2511620421480929</v>
      </c>
    </row>
    <row r="149" spans="1:4" x14ac:dyDescent="0.25">
      <c r="A149" s="11" t="s">
        <v>143</v>
      </c>
      <c r="B149" s="20">
        <v>1.9946666666999999</v>
      </c>
      <c r="C149" s="9">
        <v>2.5026173650999999</v>
      </c>
      <c r="D149" s="9">
        <f t="shared" si="3"/>
        <v>3.9067881244368134</v>
      </c>
    </row>
    <row r="150" spans="1:4" x14ac:dyDescent="0.25">
      <c r="A150" s="11" t="s">
        <v>144</v>
      </c>
      <c r="B150" s="20">
        <v>2.0126666666999999</v>
      </c>
      <c r="C150" s="9">
        <v>2.8419602956999999</v>
      </c>
      <c r="D150" s="9">
        <f t="shared" si="3"/>
        <v>4.3968524076721147</v>
      </c>
    </row>
    <row r="151" spans="1:4" x14ac:dyDescent="0.25">
      <c r="A151" s="11" t="s">
        <v>145</v>
      </c>
      <c r="B151" s="20">
        <v>2.0316666667000001</v>
      </c>
      <c r="C151" s="9">
        <v>2.9217919124999998</v>
      </c>
      <c r="D151" s="9">
        <f t="shared" si="3"/>
        <v>4.4780873707147233</v>
      </c>
    </row>
    <row r="152" spans="1:4" x14ac:dyDescent="0.25">
      <c r="A152" s="11" t="s">
        <v>146</v>
      </c>
      <c r="B152" s="20">
        <v>2.0233333333000001</v>
      </c>
      <c r="C152" s="9">
        <v>2.5575318591</v>
      </c>
      <c r="D152" s="9">
        <f t="shared" si="3"/>
        <v>3.9359479938107276</v>
      </c>
    </row>
    <row r="153" spans="1:4" x14ac:dyDescent="0.25">
      <c r="A153" s="11" t="s">
        <v>147</v>
      </c>
      <c r="B153" s="20">
        <v>2.0431699999999999</v>
      </c>
      <c r="C153" s="9">
        <v>2.5497244148</v>
      </c>
      <c r="D153" s="9">
        <f t="shared" si="3"/>
        <v>3.8858360649790145</v>
      </c>
    </row>
    <row r="154" spans="1:4" x14ac:dyDescent="0.25">
      <c r="A154" s="11" t="s">
        <v>148</v>
      </c>
      <c r="B154" s="20">
        <v>2.0663100000000001</v>
      </c>
      <c r="C154" s="9">
        <v>2.8123826193000001</v>
      </c>
      <c r="D154" s="9">
        <f t="shared" si="3"/>
        <v>4.2381337968410522</v>
      </c>
    </row>
    <row r="155" spans="1:4" x14ac:dyDescent="0.25">
      <c r="A155" s="11" t="s">
        <v>149</v>
      </c>
      <c r="B155" s="20">
        <v>2.0793900000000001</v>
      </c>
      <c r="C155" s="9">
        <v>2.8966424672</v>
      </c>
      <c r="D155" s="9">
        <f t="shared" si="3"/>
        <v>4.3376517120387126</v>
      </c>
    </row>
    <row r="156" spans="1:4" x14ac:dyDescent="0.25">
      <c r="A156" s="11" t="s">
        <v>150</v>
      </c>
      <c r="B156" s="20">
        <v>2.1048966667000002</v>
      </c>
      <c r="C156" s="9">
        <v>3.2629682954999999</v>
      </c>
      <c r="D156" s="9">
        <f t="shared" si="3"/>
        <v>4.8270056702192683</v>
      </c>
    </row>
    <row r="157" spans="1:4" x14ac:dyDescent="0.25">
      <c r="A157" s="11" t="s">
        <v>151</v>
      </c>
      <c r="B157" s="20">
        <v>2.1276966666999999</v>
      </c>
      <c r="C157" s="9">
        <v>3.5303511897000002</v>
      </c>
      <c r="D157" s="9">
        <f t="shared" si="3"/>
        <v>5.1665892037986954</v>
      </c>
    </row>
    <row r="158" spans="1:4" x14ac:dyDescent="0.25">
      <c r="A158" s="11" t="s">
        <v>152</v>
      </c>
      <c r="B158" s="20">
        <v>2.1553766667000001</v>
      </c>
      <c r="C158" s="9">
        <v>4.3898910426000004</v>
      </c>
      <c r="D158" s="9">
        <f t="shared" si="3"/>
        <v>6.3420009020762098</v>
      </c>
    </row>
    <row r="159" spans="1:4" x14ac:dyDescent="0.25">
      <c r="A159" s="11" t="s">
        <v>153</v>
      </c>
      <c r="B159" s="20">
        <v>2.1886100000000002</v>
      </c>
      <c r="C159" s="9">
        <v>4.3467797199999998</v>
      </c>
      <c r="D159" s="9">
        <f t="shared" si="3"/>
        <v>6.1843632151026995</v>
      </c>
    </row>
    <row r="160" spans="1:4" x14ac:dyDescent="0.25">
      <c r="A160" s="11" t="s">
        <v>154</v>
      </c>
      <c r="B160" s="20">
        <v>2.1384866667</v>
      </c>
      <c r="C160" s="9">
        <v>3.009523873</v>
      </c>
      <c r="D160" s="9">
        <f t="shared" si="3"/>
        <v>4.3821473963491737</v>
      </c>
    </row>
    <row r="161" spans="1:4" x14ac:dyDescent="0.25">
      <c r="A161" s="11" t="s">
        <v>155</v>
      </c>
      <c r="B161" s="20">
        <v>2.1237766667</v>
      </c>
      <c r="C161" s="9">
        <v>2.1930539105000002</v>
      </c>
      <c r="D161" s="9">
        <f t="shared" si="3"/>
        <v>3.2154088155919558</v>
      </c>
    </row>
    <row r="162" spans="1:4" x14ac:dyDescent="0.25">
      <c r="A162" s="11" t="s">
        <v>156</v>
      </c>
      <c r="B162" s="20">
        <v>2.1350699999999998</v>
      </c>
      <c r="C162" s="9">
        <v>2.3276055521000001</v>
      </c>
      <c r="D162" s="9">
        <f t="shared" si="3"/>
        <v>3.3946343501285003</v>
      </c>
    </row>
    <row r="163" spans="1:4" x14ac:dyDescent="0.25">
      <c r="A163" s="11" t="s">
        <v>157</v>
      </c>
      <c r="B163" s="20">
        <v>2.1534399999999998</v>
      </c>
      <c r="C163" s="9">
        <v>2.6000719296999999</v>
      </c>
      <c r="D163" s="9">
        <f t="shared" si="3"/>
        <v>3.7596578392197277</v>
      </c>
    </row>
    <row r="164" spans="1:4" x14ac:dyDescent="0.25">
      <c r="A164" s="11" t="s">
        <v>158</v>
      </c>
      <c r="B164" s="20">
        <v>2.1703000000000001</v>
      </c>
      <c r="C164" s="9">
        <v>2.7350193312000002</v>
      </c>
      <c r="D164" s="9">
        <f t="shared" si="3"/>
        <v>3.9240665595477511</v>
      </c>
    </row>
    <row r="165" spans="1:4" x14ac:dyDescent="0.25">
      <c r="A165" s="11" t="s">
        <v>159</v>
      </c>
      <c r="B165" s="20">
        <v>2.17374</v>
      </c>
      <c r="C165" s="9">
        <v>2.8523581296999998</v>
      </c>
      <c r="D165" s="9">
        <f t="shared" si="3"/>
        <v>4.0859419383884585</v>
      </c>
    </row>
    <row r="166" spans="1:4" x14ac:dyDescent="0.25">
      <c r="A166" s="11" t="s">
        <v>160</v>
      </c>
      <c r="B166" s="20">
        <v>2.1729733332999999</v>
      </c>
      <c r="C166" s="9">
        <v>3.0250831014999999</v>
      </c>
      <c r="D166" s="9">
        <f t="shared" si="3"/>
        <v>4.3348956566057808</v>
      </c>
    </row>
    <row r="167" spans="1:4" x14ac:dyDescent="0.25">
      <c r="A167" s="11" t="s">
        <v>161</v>
      </c>
      <c r="B167" s="20">
        <v>2.1793433332999999</v>
      </c>
      <c r="C167" s="9">
        <v>2.9393201377999998</v>
      </c>
      <c r="D167" s="9">
        <f t="shared" si="3"/>
        <v>4.1996874566558695</v>
      </c>
    </row>
    <row r="168" spans="1:4" x14ac:dyDescent="0.25">
      <c r="A168" s="11" t="s">
        <v>162</v>
      </c>
      <c r="B168" s="20">
        <v>2.19699</v>
      </c>
      <c r="C168" s="9">
        <v>3.1444175912999999</v>
      </c>
      <c r="D168" s="9">
        <f t="shared" si="3"/>
        <v>4.4566432686645028</v>
      </c>
    </row>
    <row r="169" spans="1:4" x14ac:dyDescent="0.25">
      <c r="A169" s="11" t="s">
        <v>163</v>
      </c>
      <c r="B169" s="20">
        <v>2.2204366667</v>
      </c>
      <c r="C169" s="9">
        <v>3.6382985269999999</v>
      </c>
      <c r="D169" s="9">
        <f t="shared" ref="D169:D196" si="4">C169*$B$229/B169</f>
        <v>5.1021788200591924</v>
      </c>
    </row>
    <row r="170" spans="1:4" x14ac:dyDescent="0.25">
      <c r="A170" s="11" t="s">
        <v>164</v>
      </c>
      <c r="B170" s="20">
        <v>2.2456833333000001</v>
      </c>
      <c r="C170" s="9">
        <v>4.0127748169000004</v>
      </c>
      <c r="D170" s="9">
        <f t="shared" si="4"/>
        <v>5.5640626171434526</v>
      </c>
    </row>
    <row r="171" spans="1:4" x14ac:dyDescent="0.25">
      <c r="A171" s="11" t="s">
        <v>165</v>
      </c>
      <c r="B171" s="20">
        <v>2.2603266667000002</v>
      </c>
      <c r="C171" s="9">
        <v>3.8666601496999999</v>
      </c>
      <c r="D171" s="9">
        <f t="shared" si="4"/>
        <v>5.3267281014206018</v>
      </c>
    </row>
    <row r="172" spans="1:4" x14ac:dyDescent="0.25">
      <c r="A172" s="11" t="s">
        <v>166</v>
      </c>
      <c r="B172" s="20">
        <v>2.2704733333</v>
      </c>
      <c r="C172" s="9">
        <v>3.8727753069999999</v>
      </c>
      <c r="D172" s="9">
        <f t="shared" si="4"/>
        <v>5.3113097581817135</v>
      </c>
    </row>
    <row r="173" spans="1:4" x14ac:dyDescent="0.25">
      <c r="A173" s="11" t="s">
        <v>213</v>
      </c>
      <c r="B173" s="20">
        <v>2.2832599999999998</v>
      </c>
      <c r="C173" s="9">
        <v>3.9731957552999999</v>
      </c>
      <c r="D173" s="9">
        <f t="shared" si="4"/>
        <v>5.4185156214799592</v>
      </c>
    </row>
    <row r="174" spans="1:4" x14ac:dyDescent="0.25">
      <c r="A174" s="11" t="s">
        <v>214</v>
      </c>
      <c r="B174" s="20">
        <v>2.2880799999999999</v>
      </c>
      <c r="C174" s="9">
        <v>3.9494860411000001</v>
      </c>
      <c r="D174" s="9">
        <f t="shared" si="4"/>
        <v>5.3748347156894249</v>
      </c>
    </row>
    <row r="175" spans="1:4" x14ac:dyDescent="0.25">
      <c r="A175" s="11" t="s">
        <v>215</v>
      </c>
      <c r="B175" s="20">
        <v>2.2984100000000001</v>
      </c>
      <c r="C175" s="9">
        <v>3.9419359954000002</v>
      </c>
      <c r="D175" s="9">
        <f t="shared" si="4"/>
        <v>5.3404493594147056</v>
      </c>
    </row>
    <row r="176" spans="1:4" x14ac:dyDescent="0.25">
      <c r="A176" s="11" t="s">
        <v>216</v>
      </c>
      <c r="B176" s="20">
        <v>2.3136933332999998</v>
      </c>
      <c r="C176" s="9">
        <v>4.0222556102000002</v>
      </c>
      <c r="D176" s="9">
        <f t="shared" si="4"/>
        <v>5.4132689669719287</v>
      </c>
    </row>
    <row r="177" spans="1:4" x14ac:dyDescent="0.25">
      <c r="A177" s="11" t="s">
        <v>243</v>
      </c>
      <c r="B177" s="20">
        <v>2.3229933332999999</v>
      </c>
      <c r="C177" s="9">
        <v>4.0257007767999999</v>
      </c>
      <c r="D177" s="9">
        <f t="shared" si="4"/>
        <v>5.3962152298647776</v>
      </c>
    </row>
    <row r="178" spans="1:4" x14ac:dyDescent="0.25">
      <c r="A178" s="11" t="s">
        <v>244</v>
      </c>
      <c r="B178" s="20">
        <v>2.3204500000000001</v>
      </c>
      <c r="C178" s="9">
        <v>3.8830727599000001</v>
      </c>
      <c r="D178" s="9">
        <f t="shared" si="4"/>
        <v>5.2107357410829689</v>
      </c>
    </row>
    <row r="179" spans="1:4" x14ac:dyDescent="0.25">
      <c r="A179" s="11" t="s">
        <v>245</v>
      </c>
      <c r="B179" s="20">
        <v>2.3330000000000002</v>
      </c>
      <c r="C179" s="9">
        <v>3.9101530914999998</v>
      </c>
      <c r="D179" s="9">
        <f t="shared" si="4"/>
        <v>5.2188493192558907</v>
      </c>
    </row>
    <row r="180" spans="1:4" x14ac:dyDescent="0.25">
      <c r="A180" s="11" t="s">
        <v>246</v>
      </c>
      <c r="B180" s="20">
        <v>2.3416266666999999</v>
      </c>
      <c r="C180" s="9">
        <v>3.8690076054000002</v>
      </c>
      <c r="D180" s="9">
        <f t="shared" si="4"/>
        <v>5.1449085959319527</v>
      </c>
    </row>
    <row r="181" spans="1:4" x14ac:dyDescent="0.25">
      <c r="A181" s="11" t="s">
        <v>247</v>
      </c>
      <c r="B181" s="20">
        <v>2.3562099999999999</v>
      </c>
      <c r="C181" s="9">
        <v>3.9582615304000002</v>
      </c>
      <c r="D181" s="9">
        <f t="shared" si="4"/>
        <v>5.2310181396287323</v>
      </c>
    </row>
    <row r="182" spans="1:4" x14ac:dyDescent="0.25">
      <c r="A182" s="11" t="s">
        <v>248</v>
      </c>
      <c r="B182" s="20">
        <v>2.3687233333000002</v>
      </c>
      <c r="C182" s="9">
        <v>3.9376507627000001</v>
      </c>
      <c r="D182" s="9">
        <f t="shared" si="4"/>
        <v>5.1762899144666932</v>
      </c>
    </row>
    <row r="183" spans="1:4" x14ac:dyDescent="0.25">
      <c r="A183" s="11" t="s">
        <v>249</v>
      </c>
      <c r="B183" s="20">
        <v>2.3747833332999999</v>
      </c>
      <c r="C183" s="9">
        <v>3.8385806818999999</v>
      </c>
      <c r="D183" s="9">
        <f t="shared" si="4"/>
        <v>5.033179468880336</v>
      </c>
    </row>
    <row r="184" spans="1:4" x14ac:dyDescent="0.25">
      <c r="A184" s="11" t="s">
        <v>250</v>
      </c>
      <c r="B184" s="20">
        <v>2.3688833332999999</v>
      </c>
      <c r="C184" s="9">
        <v>3.5813267226000001</v>
      </c>
      <c r="D184" s="9">
        <f t="shared" si="4"/>
        <v>4.7075615416901693</v>
      </c>
    </row>
    <row r="185" spans="1:4" x14ac:dyDescent="0.25">
      <c r="A185" s="11" t="s">
        <v>251</v>
      </c>
      <c r="B185" s="20">
        <v>2.3535499999999998</v>
      </c>
      <c r="C185" s="9">
        <v>2.9178478252</v>
      </c>
      <c r="D185" s="9">
        <f t="shared" si="4"/>
        <v>3.860423445700949</v>
      </c>
    </row>
    <row r="186" spans="1:4" x14ac:dyDescent="0.25">
      <c r="A186" s="11" t="s">
        <v>252</v>
      </c>
      <c r="B186" s="20">
        <v>2.3696000000000002</v>
      </c>
      <c r="C186" s="9">
        <v>2.8476021610000002</v>
      </c>
      <c r="D186" s="9">
        <f t="shared" si="4"/>
        <v>3.7419674724002343</v>
      </c>
    </row>
    <row r="187" spans="1:4" x14ac:dyDescent="0.25">
      <c r="A187" s="11" t="s">
        <v>253</v>
      </c>
      <c r="B187" s="20">
        <v>2.3785500000000002</v>
      </c>
      <c r="C187" s="9">
        <v>2.6298642762000002</v>
      </c>
      <c r="D187" s="9">
        <f t="shared" si="4"/>
        <v>3.4428395696308689</v>
      </c>
    </row>
    <row r="188" spans="1:4" x14ac:dyDescent="0.25">
      <c r="A188" s="11" t="s">
        <v>254</v>
      </c>
      <c r="B188" s="20">
        <v>2.3783699999999999</v>
      </c>
      <c r="C188" s="9">
        <v>2.4339390158</v>
      </c>
      <c r="D188" s="9">
        <f t="shared" si="4"/>
        <v>3.1865886843521443</v>
      </c>
    </row>
    <row r="189" spans="1:4" x14ac:dyDescent="0.25">
      <c r="A189" s="11" t="s">
        <v>259</v>
      </c>
      <c r="B189" s="20">
        <v>2.3768933333</v>
      </c>
      <c r="C189" s="9">
        <v>2.0777999159</v>
      </c>
      <c r="D189" s="9">
        <f t="shared" si="4"/>
        <v>2.7220103183779636</v>
      </c>
    </row>
    <row r="190" spans="1:4" x14ac:dyDescent="0.25">
      <c r="A190" s="11" t="s">
        <v>260</v>
      </c>
      <c r="B190" s="20">
        <v>2.3959033333000002</v>
      </c>
      <c r="C190" s="9">
        <v>2.2986565078000001</v>
      </c>
      <c r="D190" s="9">
        <f t="shared" si="4"/>
        <v>2.9874491537867427</v>
      </c>
    </row>
    <row r="191" spans="1:4" x14ac:dyDescent="0.25">
      <c r="A191" s="11" t="s">
        <v>261</v>
      </c>
      <c r="B191" s="20">
        <v>2.4060733333000002</v>
      </c>
      <c r="C191" s="9">
        <v>2.3824922535000002</v>
      </c>
      <c r="D191" s="9">
        <f t="shared" si="4"/>
        <v>3.0833183868483656</v>
      </c>
    </row>
    <row r="192" spans="1:4" x14ac:dyDescent="0.25">
      <c r="A192" s="11" t="s">
        <v>262</v>
      </c>
      <c r="B192" s="20">
        <v>2.4213466666999999</v>
      </c>
      <c r="C192" s="9">
        <v>2.4674593575000001</v>
      </c>
      <c r="D192" s="9">
        <f t="shared" si="4"/>
        <v>3.1731366192151751</v>
      </c>
    </row>
    <row r="193" spans="1:4" x14ac:dyDescent="0.25">
      <c r="A193" s="11" t="s">
        <v>263</v>
      </c>
      <c r="B193" s="20">
        <v>2.4383866667</v>
      </c>
      <c r="C193" s="9">
        <v>2.5664143089999998</v>
      </c>
      <c r="D193" s="9">
        <f t="shared" si="4"/>
        <v>3.2773281511969987</v>
      </c>
    </row>
    <row r="194" spans="1:4" x14ac:dyDescent="0.25">
      <c r="A194" s="11" t="s">
        <v>264</v>
      </c>
      <c r="B194" s="20">
        <v>2.4411999999999998</v>
      </c>
      <c r="C194" s="9">
        <v>2.5503860535</v>
      </c>
      <c r="D194" s="9">
        <f t="shared" si="4"/>
        <v>3.2531066308726149</v>
      </c>
    </row>
    <row r="195" spans="1:4" x14ac:dyDescent="0.25">
      <c r="A195" s="11" t="s">
        <v>265</v>
      </c>
      <c r="B195" s="20">
        <v>2.4528699999999999</v>
      </c>
      <c r="C195" s="9">
        <v>2.6263374241999999</v>
      </c>
      <c r="D195" s="9">
        <f t="shared" si="4"/>
        <v>3.3340470630817092</v>
      </c>
    </row>
    <row r="196" spans="1:4" x14ac:dyDescent="0.25">
      <c r="A196" s="11" t="s">
        <v>266</v>
      </c>
      <c r="B196" s="20">
        <v>2.4723833332999998</v>
      </c>
      <c r="C196" s="9">
        <v>2.8687442714000002</v>
      </c>
      <c r="D196" s="9">
        <f t="shared" si="4"/>
        <v>3.6130316309631838</v>
      </c>
    </row>
    <row r="197" spans="1:4" x14ac:dyDescent="0.25">
      <c r="A197" s="11" t="s">
        <v>267</v>
      </c>
      <c r="B197" s="20">
        <v>2.4932166667</v>
      </c>
      <c r="C197" s="9">
        <v>3.0152689100000001</v>
      </c>
      <c r="D197" s="9">
        <f t="shared" ref="D197:D208" si="5">C197*$B$229/B197</f>
        <v>3.7658391294431821</v>
      </c>
    </row>
    <row r="198" spans="1:4" x14ac:dyDescent="0.25">
      <c r="A198" s="11" t="s">
        <v>268</v>
      </c>
      <c r="B198" s="20">
        <v>2.5067900000000001</v>
      </c>
      <c r="C198" s="9">
        <v>3.1988211052</v>
      </c>
      <c r="D198" s="9">
        <f t="shared" si="5"/>
        <v>3.9734498362174522</v>
      </c>
    </row>
    <row r="199" spans="1:4" x14ac:dyDescent="0.25">
      <c r="A199" s="11" t="s">
        <v>269</v>
      </c>
      <c r="B199" s="20">
        <v>2.5168633332999999</v>
      </c>
      <c r="C199" s="9">
        <v>3.2371261674</v>
      </c>
      <c r="D199" s="9">
        <f t="shared" si="5"/>
        <v>4.0049373612097776</v>
      </c>
    </row>
    <row r="200" spans="1:4" x14ac:dyDescent="0.25">
      <c r="A200" s="11" t="s">
        <v>270</v>
      </c>
      <c r="B200" s="20">
        <v>2.52711</v>
      </c>
      <c r="C200" s="9">
        <v>3.2684293430000002</v>
      </c>
      <c r="D200" s="9">
        <f t="shared" si="5"/>
        <v>4.0272694705373917</v>
      </c>
    </row>
    <row r="201" spans="1:4" x14ac:dyDescent="0.25">
      <c r="A201" s="11" t="s">
        <v>271</v>
      </c>
      <c r="B201" s="20">
        <v>2.5338566667000002</v>
      </c>
      <c r="C201" s="9">
        <v>3.0185085457</v>
      </c>
      <c r="D201" s="9">
        <f t="shared" si="5"/>
        <v>3.7094207811483644</v>
      </c>
    </row>
    <row r="202" spans="1:4" x14ac:dyDescent="0.25">
      <c r="A202" s="11" t="s">
        <v>272</v>
      </c>
      <c r="B202" s="20">
        <v>2.5524733333</v>
      </c>
      <c r="C202" s="9">
        <v>3.1242080861999999</v>
      </c>
      <c r="D202" s="9">
        <f t="shared" si="5"/>
        <v>3.8113117513840327</v>
      </c>
    </row>
    <row r="203" spans="1:4" x14ac:dyDescent="0.25">
      <c r="A203" s="11" t="s">
        <v>273</v>
      </c>
      <c r="B203" s="20">
        <v>2.5608933333000001</v>
      </c>
      <c r="C203" s="9">
        <v>3.0220593142999999</v>
      </c>
      <c r="D203" s="9">
        <f t="shared" si="5"/>
        <v>3.6745759632544135</v>
      </c>
    </row>
    <row r="204" spans="1:4" x14ac:dyDescent="0.25">
      <c r="A204" s="11" t="s">
        <v>274</v>
      </c>
      <c r="B204" s="20">
        <v>2.5788799999999998</v>
      </c>
      <c r="C204" s="9">
        <v>3.0588465401999998</v>
      </c>
      <c r="D204" s="9">
        <f t="shared" si="5"/>
        <v>3.6933655212147167</v>
      </c>
    </row>
    <row r="205" spans="1:4" x14ac:dyDescent="0.25">
      <c r="A205" s="11" t="s">
        <v>275</v>
      </c>
      <c r="B205" s="20">
        <v>2.5876733333000002</v>
      </c>
      <c r="C205" s="9">
        <v>2.8936718633999998</v>
      </c>
      <c r="D205" s="9">
        <f t="shared" si="5"/>
        <v>3.4820545176586188</v>
      </c>
    </row>
    <row r="206" spans="1:4" x14ac:dyDescent="0.25">
      <c r="A206" s="11" t="s">
        <v>276</v>
      </c>
      <c r="B206" s="20">
        <v>2.5632600000000001</v>
      </c>
      <c r="C206" s="9">
        <v>2.4303954414</v>
      </c>
      <c r="D206" s="9">
        <f t="shared" si="5"/>
        <v>2.9524327690781313</v>
      </c>
    </row>
    <row r="207" spans="1:4" x14ac:dyDescent="0.25">
      <c r="A207" s="11" t="s">
        <v>277</v>
      </c>
      <c r="B207" s="20">
        <v>2.5924166667000001</v>
      </c>
      <c r="C207" s="9">
        <v>2.4255415251999999</v>
      </c>
      <c r="D207" s="9">
        <f t="shared" si="5"/>
        <v>2.9133968384321784</v>
      </c>
    </row>
    <row r="208" spans="1:4" x14ac:dyDescent="0.25">
      <c r="A208" s="11" t="s">
        <v>278</v>
      </c>
      <c r="B208" s="20">
        <v>2.6104966667</v>
      </c>
      <c r="C208" s="9">
        <v>2.4653153948000002</v>
      </c>
      <c r="D208" s="9">
        <f t="shared" si="5"/>
        <v>2.9406618003410965</v>
      </c>
    </row>
    <row r="209" spans="1:5" x14ac:dyDescent="0.25">
      <c r="A209" s="11" t="s">
        <v>279</v>
      </c>
      <c r="B209" s="20">
        <v>2.6367033332999998</v>
      </c>
      <c r="C209" s="9">
        <v>2.9020731886000002</v>
      </c>
      <c r="D209" s="9">
        <f t="shared" ref="D209:D220" si="6">C209*$B$229/B209</f>
        <v>3.4272266641342708</v>
      </c>
    </row>
    <row r="210" spans="1:5" x14ac:dyDescent="0.25">
      <c r="A210" s="11" t="s">
        <v>280</v>
      </c>
      <c r="B210" s="20">
        <v>2.6862266667000001</v>
      </c>
      <c r="C210" s="9">
        <v>3.2113118797000002</v>
      </c>
      <c r="D210" s="9">
        <f t="shared" si="6"/>
        <v>3.7225073603047072</v>
      </c>
    </row>
    <row r="211" spans="1:5" x14ac:dyDescent="0.25">
      <c r="A211" s="11" t="s">
        <v>281</v>
      </c>
      <c r="B211" s="20">
        <v>2.7288999999999999</v>
      </c>
      <c r="C211" s="9">
        <v>3.3578026640999998</v>
      </c>
      <c r="D211" s="9">
        <f t="shared" si="6"/>
        <v>3.8314510668659487</v>
      </c>
    </row>
    <row r="212" spans="1:5" x14ac:dyDescent="0.25">
      <c r="A212" s="11" t="s">
        <v>282</v>
      </c>
      <c r="B212" s="20">
        <v>2.7868033333</v>
      </c>
      <c r="C212" s="9">
        <v>3.6603704993999999</v>
      </c>
      <c r="D212" s="9">
        <f t="shared" si="6"/>
        <v>4.0899166791482813</v>
      </c>
    </row>
    <row r="213" spans="1:5" x14ac:dyDescent="0.25">
      <c r="A213" s="11" t="s">
        <v>284</v>
      </c>
      <c r="B213" s="20">
        <v>2.8482599999999998</v>
      </c>
      <c r="C213" s="9">
        <v>4.3136704215000004</v>
      </c>
      <c r="D213" s="9">
        <f t="shared" si="6"/>
        <v>4.7158834694170748</v>
      </c>
    </row>
    <row r="214" spans="1:5" x14ac:dyDescent="0.25">
      <c r="A214" s="11" t="s">
        <v>285</v>
      </c>
      <c r="B214" s="20">
        <v>2.9170633332999998</v>
      </c>
      <c r="C214" s="9">
        <v>5.4873773570999997</v>
      </c>
      <c r="D214" s="9">
        <f t="shared" si="6"/>
        <v>5.8575324591231892</v>
      </c>
    </row>
    <row r="215" spans="1:5" x14ac:dyDescent="0.25">
      <c r="A215" s="11" t="s">
        <v>286</v>
      </c>
      <c r="B215" s="20">
        <v>2.9550900000000002</v>
      </c>
      <c r="C215" s="9">
        <v>5.1554823153999996</v>
      </c>
      <c r="D215" s="9">
        <f t="shared" si="6"/>
        <v>5.4324323222155231</v>
      </c>
    </row>
    <row r="216" spans="1:5" x14ac:dyDescent="0.25">
      <c r="A216" s="11" t="s">
        <v>287</v>
      </c>
      <c r="B216" s="20">
        <v>2.98441</v>
      </c>
      <c r="C216" s="9">
        <v>5.0776548085000002</v>
      </c>
      <c r="D216" s="9">
        <f t="shared" si="6"/>
        <v>5.2978593217019139</v>
      </c>
    </row>
    <row r="217" spans="1:5" x14ac:dyDescent="0.25">
      <c r="A217" s="11" t="s">
        <v>288</v>
      </c>
      <c r="B217" s="20">
        <v>3.0120300000000002</v>
      </c>
      <c r="C217" s="9">
        <v>4.3933982138000003</v>
      </c>
      <c r="D217" s="9">
        <f t="shared" si="6"/>
        <v>4.5418941778355917</v>
      </c>
    </row>
    <row r="218" spans="1:5" x14ac:dyDescent="0.25">
      <c r="A218" s="11" t="s">
        <v>289</v>
      </c>
      <c r="B218" s="20">
        <v>3.0346666667000002</v>
      </c>
      <c r="C218" s="9">
        <v>3.9367807028000001</v>
      </c>
      <c r="D218" s="9">
        <f t="shared" si="6"/>
        <v>4.0394846692715154</v>
      </c>
    </row>
    <row r="219" spans="1:5" x14ac:dyDescent="0.25">
      <c r="A219" s="11" t="s">
        <v>290</v>
      </c>
      <c r="B219" s="20">
        <v>3.0603433333000001</v>
      </c>
      <c r="C219" s="9">
        <v>4.2785230932999996</v>
      </c>
      <c r="D219" s="9">
        <f t="shared" si="6"/>
        <v>4.3533086924541173</v>
      </c>
      <c r="E219" s="8" t="s">
        <v>182</v>
      </c>
    </row>
    <row r="220" spans="1:5" x14ac:dyDescent="0.25">
      <c r="A220" s="11" t="s">
        <v>291</v>
      </c>
      <c r="B220" s="20">
        <v>3.0809899999999999</v>
      </c>
      <c r="C220" s="9">
        <v>4.2604071265999996</v>
      </c>
      <c r="D220" s="9">
        <f t="shared" si="6"/>
        <v>4.3058267263001948</v>
      </c>
      <c r="E220" s="8" t="s">
        <v>183</v>
      </c>
    </row>
    <row r="221" spans="1:5" x14ac:dyDescent="0.25">
      <c r="A221" s="11" t="s">
        <v>292</v>
      </c>
      <c r="B221" s="20">
        <v>3.1052178764999998</v>
      </c>
      <c r="C221" s="9">
        <v>3.9726650149</v>
      </c>
      <c r="D221" s="9">
        <f t="shared" ref="D221:D228" si="7">C221*$B$229/B221</f>
        <v>3.9836906237571563</v>
      </c>
      <c r="E221">
        <f>MAX('Diesel-M'!E581:E583)</f>
        <v>0</v>
      </c>
    </row>
    <row r="222" spans="1:5" x14ac:dyDescent="0.25">
      <c r="A222" s="11" t="s">
        <v>293</v>
      </c>
      <c r="B222" s="20">
        <v>3.1197539999999999</v>
      </c>
      <c r="C222" s="9">
        <v>4.0132563557000003</v>
      </c>
      <c r="D222" s="9">
        <f t="shared" si="7"/>
        <v>4.0056434313755078</v>
      </c>
      <c r="E222">
        <f>MAX('Diesel-M'!E584:E586)</f>
        <v>1</v>
      </c>
    </row>
    <row r="223" spans="1:5" x14ac:dyDescent="0.25">
      <c r="A223" s="11" t="s">
        <v>294</v>
      </c>
      <c r="B223" s="20">
        <v>3.1373289999999998</v>
      </c>
      <c r="C223" s="9">
        <v>4.0506700893999996</v>
      </c>
      <c r="D223" s="9">
        <f t="shared" si="7"/>
        <v>4.0203377932301452</v>
      </c>
      <c r="E223">
        <f>MAX('Diesel-M'!E587:E589)</f>
        <v>1</v>
      </c>
    </row>
    <row r="224" spans="1:5" x14ac:dyDescent="0.25">
      <c r="A224" s="11" t="s">
        <v>295</v>
      </c>
      <c r="B224" s="20">
        <v>3.1556543332999998</v>
      </c>
      <c r="C224" s="9">
        <v>4.1919965527</v>
      </c>
      <c r="D224" s="9">
        <f t="shared" si="7"/>
        <v>4.1364447429902409</v>
      </c>
      <c r="E224">
        <f>MAX('Diesel-M'!E590:E592)</f>
        <v>1</v>
      </c>
    </row>
    <row r="225" spans="1:5" x14ac:dyDescent="0.25">
      <c r="A225" s="11" t="s">
        <v>296</v>
      </c>
      <c r="B225" s="20">
        <v>3.1722579999999998</v>
      </c>
      <c r="C225" s="9">
        <v>4.2384753560000004</v>
      </c>
      <c r="D225" s="9">
        <f t="shared" si="7"/>
        <v>4.160417326908977</v>
      </c>
      <c r="E225">
        <f>MAX('Diesel-M'!E593:E595)</f>
        <v>1</v>
      </c>
    </row>
    <row r="226" spans="1:5" x14ac:dyDescent="0.25">
      <c r="A226" s="11" t="s">
        <v>297</v>
      </c>
      <c r="B226" s="20">
        <v>3.1853069999999999</v>
      </c>
      <c r="C226" s="9">
        <v>4.1553550937999999</v>
      </c>
      <c r="D226" s="9">
        <f t="shared" si="7"/>
        <v>4.062118434379423</v>
      </c>
      <c r="E226">
        <f>MAX('Diesel-M'!E596:E598)</f>
        <v>1</v>
      </c>
    </row>
    <row r="227" spans="1:5" x14ac:dyDescent="0.25">
      <c r="A227" s="11" t="s">
        <v>298</v>
      </c>
      <c r="B227" s="20">
        <v>3.201295</v>
      </c>
      <c r="C227" s="9">
        <v>4.1532935383999998</v>
      </c>
      <c r="D227" s="9">
        <f t="shared" si="7"/>
        <v>4.0398260511565791</v>
      </c>
      <c r="E227">
        <f>MAX('Diesel-M'!E599:E601)</f>
        <v>1</v>
      </c>
    </row>
    <row r="228" spans="1:5" x14ac:dyDescent="0.25">
      <c r="A228" s="11" t="s">
        <v>299</v>
      </c>
      <c r="B228" s="20">
        <v>3.2197990000000001</v>
      </c>
      <c r="C228" s="9">
        <v>4.2012637836</v>
      </c>
      <c r="D228" s="9">
        <f t="shared" si="7"/>
        <v>4.0630009559198852</v>
      </c>
      <c r="E228">
        <f>MAX('Diesel-M'!E602:E604)</f>
        <v>1</v>
      </c>
    </row>
    <row r="229" spans="1:5" x14ac:dyDescent="0.25">
      <c r="A229" s="12" t="str">
        <f>"Base CPI ("&amp;TEXT('Notes and Sources'!$G$7,"m/yyyy")&amp;")"</f>
        <v>Base CPI (4/2024)</v>
      </c>
      <c r="B229" s="22">
        <v>3.113836</v>
      </c>
      <c r="C229" s="13"/>
      <c r="D229" s="13"/>
      <c r="E229" s="15"/>
    </row>
    <row r="230" spans="1:5" x14ac:dyDescent="0.25">
      <c r="A230" s="34" t="str">
        <f>A1&amp;" "&amp;TEXT(C1,"Mmmm yyyy")</f>
        <v>EIA Short-Term Energy Outlook, April 2024</v>
      </c>
      <c r="B230" s="34"/>
      <c r="C230" s="34"/>
      <c r="D230" s="34"/>
      <c r="E230" s="34"/>
    </row>
    <row r="231" spans="1:5" x14ac:dyDescent="0.25">
      <c r="A231" s="29" t="s">
        <v>184</v>
      </c>
      <c r="B231" s="29"/>
      <c r="C231" s="29"/>
      <c r="D231" s="29"/>
      <c r="E231" s="29"/>
    </row>
    <row r="232" spans="1:5" x14ac:dyDescent="0.25">
      <c r="A232" t="str">
        <f>"Real Price ("&amp;TEXT($C$1,"mmm yyyy")&amp;" $)"</f>
        <v>Real Price (Apr 2024 $)</v>
      </c>
    </row>
    <row r="233" spans="1:5" x14ac:dyDescent="0.25">
      <c r="A233" s="30" t="s">
        <v>167</v>
      </c>
      <c r="B233" s="30"/>
      <c r="C233" s="30"/>
      <c r="D233" s="30"/>
      <c r="E233" s="30"/>
    </row>
  </sheetData>
  <mergeCells count="6">
    <mergeCell ref="A233:E233"/>
    <mergeCell ref="C39:D39"/>
    <mergeCell ref="A1:B1"/>
    <mergeCell ref="C1:D1"/>
    <mergeCell ref="A230:E230"/>
    <mergeCell ref="A231:E231"/>
  </mergeCells>
  <phoneticPr fontId="3" type="noConversion"/>
  <conditionalFormatting sqref="B169:D170 B173:D174 B177:D178 B181:D182 B185:D186 B205:D206 B209:D210 B213:D214 B217:D218 B221:D228">
    <cfRule type="expression" dxfId="109" priority="5" stopIfTrue="1">
      <formula>$E169=1</formula>
    </cfRule>
  </conditionalFormatting>
  <conditionalFormatting sqref="B171:D172 B175:D176">
    <cfRule type="expression" dxfId="108" priority="6" stopIfTrue="1">
      <formula>#REF!=1</formula>
    </cfRule>
  </conditionalFormatting>
  <conditionalFormatting sqref="B179:D180">
    <cfRule type="expression" dxfId="107" priority="8" stopIfTrue="1">
      <formula>#REF!=1</formula>
    </cfRule>
  </conditionalFormatting>
  <conditionalFormatting sqref="B183:D184">
    <cfRule type="expression" dxfId="106" priority="35" stopIfTrue="1">
      <formula>#REF!=1</formula>
    </cfRule>
  </conditionalFormatting>
  <conditionalFormatting sqref="B187:D188">
    <cfRule type="expression" dxfId="105" priority="58" stopIfTrue="1">
      <formula>#REF!=1</formula>
    </cfRule>
  </conditionalFormatting>
  <conditionalFormatting sqref="B189:D190 B197:D198">
    <cfRule type="expression" dxfId="104" priority="111" stopIfTrue="1">
      <formula>$E193=1</formula>
    </cfRule>
  </conditionalFormatting>
  <conditionalFormatting sqref="B191:D192">
    <cfRule type="expression" dxfId="103" priority="84" stopIfTrue="1">
      <formula>#REF!=1</formula>
    </cfRule>
  </conditionalFormatting>
  <conditionalFormatting sqref="B193:D196">
    <cfRule type="expression" dxfId="102" priority="113" stopIfTrue="1">
      <formula>#REF!=1</formula>
    </cfRule>
  </conditionalFormatting>
  <conditionalFormatting sqref="B199:D204">
    <cfRule type="expression" dxfId="101" priority="139" stopIfTrue="1">
      <formula>#REF!=1</formula>
    </cfRule>
  </conditionalFormatting>
  <conditionalFormatting sqref="B207:D208">
    <cfRule type="expression" dxfId="100" priority="191" stopIfTrue="1">
      <formula>#REF!=1</formula>
    </cfRule>
  </conditionalFormatting>
  <conditionalFormatting sqref="B211:D212">
    <cfRule type="expression" dxfId="99" priority="219" stopIfTrue="1">
      <formula>#REF!=1</formula>
    </cfRule>
  </conditionalFormatting>
  <conditionalFormatting sqref="B215:D216">
    <cfRule type="expression" dxfId="98" priority="238" stopIfTrue="1">
      <formula>#REF!=1</formula>
    </cfRule>
  </conditionalFormatting>
  <conditionalFormatting sqref="B219:D220">
    <cfRule type="expression" dxfId="97" priority="266" stopIfTrue="1">
      <formula>#REF!=1</formula>
    </cfRule>
  </conditionalFormatting>
  <hyperlinks>
    <hyperlink ref="A3" location="Contents!B4" display="Return to Contents" xr:uid="{00000000-0004-0000-0800-000000000000}"/>
    <hyperlink ref="A233" location="'Notes and Sources'!A7" display="See Notes and Sources for more information" xr:uid="{00000000-0004-0000-0800-000001000000}"/>
  </hyperlink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Crude Oil-A</vt:lpstr>
      <vt:lpstr>Crude Oil-Q</vt:lpstr>
      <vt:lpstr>Crude Oil-M</vt:lpstr>
      <vt:lpstr>Gasoline-A</vt:lpstr>
      <vt:lpstr>Gasoline-Q</vt:lpstr>
      <vt:lpstr>Gasoline-M</vt:lpstr>
      <vt:lpstr>Diesel-A</vt:lpstr>
      <vt:lpstr>Diesel-Q</vt:lpstr>
      <vt:lpstr>Diesel-M</vt:lpstr>
      <vt:lpstr>Heat Oil-A</vt:lpstr>
      <vt:lpstr>Heat Oil-Q</vt:lpstr>
      <vt:lpstr>Heat Oil-M</vt:lpstr>
      <vt:lpstr>Natural Gas-A</vt:lpstr>
      <vt:lpstr>Natural Gas-Q</vt:lpstr>
      <vt:lpstr>Natural Gas-M</vt:lpstr>
      <vt:lpstr>Electricity-A</vt:lpstr>
      <vt:lpstr>Electricity-Q</vt:lpstr>
      <vt:lpstr>Electricity-M</vt:lpstr>
      <vt:lpstr>CIQ_LinkingNames</vt:lpstr>
      <vt:lpstr>Notes and Sources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and Nominal Energy Prices</dc:title>
  <dc:creator>U.S. Energy Information Administration</dc:creator>
  <cp:lastModifiedBy>Hodge, Tyler</cp:lastModifiedBy>
  <cp:lastPrinted>2010-07-01T14:35:39Z</cp:lastPrinted>
  <dcterms:created xsi:type="dcterms:W3CDTF">2010-07-01T14:23:14Z</dcterms:created>
  <dcterms:modified xsi:type="dcterms:W3CDTF">2024-04-08T12:39:25Z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{6F7EF001-B03E-4B4E-824A-210903D60F8A}</vt:lpwstr>
  </property>
</Properties>
</file>