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drawings/drawing15.xml" ContentType="application/vnd.openxmlformats-officedocument.drawing+xml"/>
  <Override PartName="/xl/charts/chart10.xml" ContentType="application/vnd.openxmlformats-officedocument.drawingml.chart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drawings/drawing17.xml" ContentType="application/vnd.openxmlformats-officedocument.drawing+xml"/>
  <Override PartName="/xl/charts/chart12.xml" ContentType="application/vnd.openxmlformats-officedocument.drawingml.chart+xml"/>
  <Override PartName="/xl/drawings/drawing18.xml" ContentType="application/vnd.openxmlformats-officedocument.drawing+xml"/>
  <Override PartName="/xl/charts/chart13.xml" ContentType="application/vnd.openxmlformats-officedocument.drawingml.chart+xml"/>
  <Override PartName="/xl/drawings/drawing19.xml" ContentType="application/vnd.openxmlformats-officedocument.drawing+xml"/>
  <Override PartName="/xl/charts/chart14.xml" ContentType="application/vnd.openxmlformats-officedocument.drawingml.chart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drawings/drawing21.xml" ContentType="application/vnd.openxmlformats-officedocument.drawing+xml"/>
  <Override PartName="/xl/charts/chart16.xml" ContentType="application/vnd.openxmlformats-officedocument.drawingml.chart+xml"/>
  <Override PartName="/xl/drawings/drawing22.xml" ContentType="application/vnd.openxmlformats-officedocument.drawing+xml"/>
  <Override PartName="/xl/charts/chart17.xml" ContentType="application/vnd.openxmlformats-officedocument.drawingml.chart+xml"/>
  <Override PartName="/xl/drawings/drawing23.xml" ContentType="application/vnd.openxmlformats-officedocument.drawing+xml"/>
  <Override PartName="/xl/charts/chart18.xml" ContentType="application/vnd.openxmlformats-officedocument.drawingml.chart+xml"/>
  <Override PartName="/xl/drawings/drawing24.xml" ContentType="application/vnd.openxmlformats-officedocument.drawing+xml"/>
  <Override PartName="/xl/charts/chart19.xml" ContentType="application/vnd.openxmlformats-officedocument.drawingml.chart+xml"/>
  <Override PartName="/xl/drawings/drawing25.xml" ContentType="application/vnd.openxmlformats-officedocument.drawing+xml"/>
  <Override PartName="/xl/charts/chart20.xml" ContentType="application/vnd.openxmlformats-officedocument.drawingml.chart+xml"/>
  <Override PartName="/xl/drawings/drawing26.xml" ContentType="application/vnd.openxmlformats-officedocument.drawing+xml"/>
  <Override PartName="/xl/charts/chart21.xml" ContentType="application/vnd.openxmlformats-officedocument.drawingml.chart+xml"/>
  <Override PartName="/xl/drawings/drawing27.xml" ContentType="application/vnd.openxmlformats-officedocument.drawing+xml"/>
  <Override PartName="/xl/charts/chart22.xml" ContentType="application/vnd.openxmlformats-officedocument.drawingml.chart+xml"/>
  <Override PartName="/xl/drawings/drawing28.xml" ContentType="application/vnd.openxmlformats-officedocument.drawing+xml"/>
  <Override PartName="/xl/charts/chart23.xml" ContentType="application/vnd.openxmlformats-officedocument.drawingml.chart+xml"/>
  <Override PartName="/xl/drawings/drawing29.xml" ContentType="application/vnd.openxmlformats-officedocument.drawing+xml"/>
  <Override PartName="/xl/charts/chart24.xml" ContentType="application/vnd.openxmlformats-officedocument.drawingml.chart+xml"/>
  <Override PartName="/xl/drawings/drawing30.xml" ContentType="application/vnd.openxmlformats-officedocument.drawing+xml"/>
  <Override PartName="/xl/charts/chart25.xml" ContentType="application/vnd.openxmlformats-officedocument.drawingml.chart+xml"/>
  <Override PartName="/xl/drawings/drawing31.xml" ContentType="application/vnd.openxmlformats-officedocument.drawing+xml"/>
  <Override PartName="/xl/charts/chart26.xml" ContentType="application/vnd.openxmlformats-officedocument.drawingml.chart+xml"/>
  <Override PartName="/xl/drawings/drawing32.xml" ContentType="application/vnd.openxmlformats-officedocument.drawing+xml"/>
  <Override PartName="/xl/charts/chart27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28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29.xml" ContentType="application/vnd.openxmlformats-officedocument.drawingml.chart+xml"/>
  <Override PartName="/xl/drawings/drawing37.xml" ContentType="application/vnd.openxmlformats-officedocument.drawing+xml"/>
  <Override PartName="/xl/charts/chart30.xml" ContentType="application/vnd.openxmlformats-officedocument.drawingml.chart+xml"/>
  <Override PartName="/xl/drawings/drawing38.xml" ContentType="application/vnd.openxmlformats-officedocument.drawing+xml"/>
  <Override PartName="/xl/charts/chart31.xml" ContentType="application/vnd.openxmlformats-officedocument.drawingml.chart+xml"/>
  <Override PartName="/xl/drawings/drawing39.xml" ContentType="application/vnd.openxmlformats-officedocument.drawing+xml"/>
  <Override PartName="/xl/charts/chart3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EIASASCOMP\ogcss_share\CST\WCP\Output\"/>
    </mc:Choice>
  </mc:AlternateContent>
  <xr:revisionPtr revIDLastSave="0" documentId="13_ncr:1_{7293943E-A86E-4E64-8223-CE674340661B}" xr6:coauthVersionLast="47" xr6:coauthVersionMax="47" xr10:uidLastSave="{00000000-0000-0000-0000-000000000000}"/>
  <bookViews>
    <workbookView xWindow="-108" yWindow="-108" windowWidth="23256" windowHeight="14016" tabRatio="750" xr2:uid="{00000000-000D-0000-FFFF-FFFF00000000}"/>
  </bookViews>
  <sheets>
    <sheet name="US" sheetId="1" r:id="rId1"/>
    <sheet name="IN" sheetId="2" r:id="rId2"/>
    <sheet name="IL" sheetId="3" r:id="rId3"/>
    <sheet name="KY" sheetId="4" r:id="rId4"/>
    <sheet name="EKY" sheetId="5" r:id="rId5"/>
    <sheet name="WKY" sheetId="6" r:id="rId6"/>
    <sheet name="WV" sheetId="7" r:id="rId7"/>
    <sheet name="SWV" sheetId="8" r:id="rId8"/>
    <sheet name="NWV" sheetId="9" r:id="rId9"/>
    <sheet name="PA" sheetId="10" r:id="rId10"/>
    <sheet name="PAA" sheetId="11" r:id="rId11"/>
    <sheet name="PAB" sheetId="12" r:id="rId12"/>
    <sheet name="OH" sheetId="13" r:id="rId13"/>
    <sheet name="MD" sheetId="33" r:id="rId14"/>
    <sheet name="WY" sheetId="14" r:id="rId15"/>
    <sheet name="MT" sheetId="15" r:id="rId16"/>
    <sheet name="VA" sheetId="16" r:id="rId17"/>
    <sheet name="UT" sheetId="17" r:id="rId18"/>
    <sheet name="ND" sheetId="18" r:id="rId19"/>
    <sheet name="NM" sheetId="19" r:id="rId20"/>
    <sheet name="CO" sheetId="20" r:id="rId21"/>
    <sheet name="TX" sheetId="21" r:id="rId22"/>
    <sheet name="AL" sheetId="22" r:id="rId23"/>
    <sheet name="AK" sheetId="23" r:id="rId24"/>
    <sheet name="LA" sheetId="25" r:id="rId25"/>
    <sheet name="MS" sheetId="26" r:id="rId26"/>
    <sheet name="MO" sheetId="31" r:id="rId27"/>
    <sheet name="OK" sheetId="27" r:id="rId28"/>
    <sheet name="TN" sheetId="28" r:id="rId29"/>
    <sheet name="AR" sheetId="29" r:id="rId30"/>
    <sheet name="KS" sheetId="30" r:id="rId31"/>
    <sheet name="AZ" sheetId="24" r:id="rId3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8" i="28" l="1" a="1"/>
  <c r="AP8" i="28" s="1"/>
  <c r="AP8" i="27" a="1"/>
  <c r="AP8" i="27" s="1"/>
  <c r="AP8" i="31" a="1"/>
  <c r="AP8" i="31"/>
  <c r="AO8" i="31"/>
  <c r="AP8" i="26" a="1"/>
  <c r="AP8" i="26" s="1"/>
  <c r="AO8" i="26"/>
  <c r="AP8" i="25" a="1"/>
  <c r="AP8" i="25" s="1"/>
  <c r="AO8" i="25"/>
  <c r="AP8" i="23" a="1"/>
  <c r="AP8" i="23" s="1"/>
  <c r="AO8" i="23"/>
  <c r="AP8" i="22" a="1"/>
  <c r="AP8" i="22" s="1"/>
  <c r="AO8" i="22"/>
  <c r="AP8" i="21" a="1"/>
  <c r="AP8" i="21" s="1"/>
  <c r="AO8" i="21"/>
  <c r="AP8" i="20" a="1"/>
  <c r="AP8" i="20" s="1"/>
  <c r="AO8" i="20"/>
  <c r="AP8" i="19" a="1"/>
  <c r="AP8" i="19" s="1"/>
  <c r="AO8" i="19"/>
  <c r="AP8" i="18" a="1"/>
  <c r="AP8" i="18" s="1"/>
  <c r="AO8" i="18"/>
  <c r="AP8" i="17" a="1"/>
  <c r="AP8" i="17"/>
  <c r="AO8" i="17"/>
  <c r="AP8" i="16" a="1"/>
  <c r="AP8" i="16" s="1"/>
  <c r="AO8" i="16"/>
  <c r="AP8" i="15" a="1"/>
  <c r="AP8" i="15" s="1"/>
  <c r="AO8" i="15"/>
  <c r="AP8" i="14" a="1"/>
  <c r="AP8" i="14" s="1"/>
  <c r="AO8" i="14"/>
  <c r="AP8" i="33" a="1"/>
  <c r="AP8" i="33" s="1"/>
  <c r="AO8" i="33"/>
  <c r="AP8" i="13" a="1"/>
  <c r="AP8" i="13" s="1"/>
  <c r="AO8" i="13"/>
  <c r="AP8" i="12" a="1"/>
  <c r="AP8" i="12" s="1"/>
  <c r="AO8" i="12"/>
  <c r="AP8" i="11" a="1"/>
  <c r="AP8" i="11"/>
  <c r="AO8" i="11"/>
  <c r="AP8" i="10" a="1"/>
  <c r="AP8" i="10" s="1"/>
  <c r="AO8" i="10"/>
  <c r="AP8" i="9" a="1"/>
  <c r="AP8" i="9" s="1"/>
  <c r="AO8" i="9"/>
  <c r="AP8" i="8" a="1"/>
  <c r="AP8" i="8" s="1"/>
  <c r="AO8" i="8"/>
  <c r="AP8" i="7" a="1"/>
  <c r="AP8" i="7"/>
  <c r="AO8" i="7"/>
  <c r="AP8" i="6" a="1"/>
  <c r="AP8" i="6"/>
  <c r="AO8" i="6"/>
  <c r="AP8" i="5" a="1"/>
  <c r="AP8" i="5" s="1"/>
  <c r="AO8" i="5"/>
  <c r="AP8" i="4" a="1"/>
  <c r="AP8" i="4"/>
  <c r="AO8" i="4"/>
  <c r="AP8" i="3" a="1"/>
  <c r="AP8" i="3"/>
  <c r="AO8" i="3"/>
  <c r="AP8" i="2" a="1"/>
  <c r="AP8" i="2" s="1"/>
  <c r="AO8" i="2"/>
  <c r="AP8" i="1" a="1"/>
  <c r="AP8" i="1" s="1"/>
  <c r="AO8" i="1"/>
  <c r="AN8" i="31"/>
  <c r="AN8" i="26"/>
  <c r="AN8" i="25"/>
  <c r="AN8" i="23"/>
  <c r="AN8" i="22"/>
  <c r="AN8" i="21"/>
  <c r="AN8" i="20"/>
  <c r="AN8" i="19"/>
  <c r="AN8" i="18"/>
  <c r="AN8" i="17"/>
  <c r="AN8" i="16"/>
  <c r="AN8" i="15"/>
  <c r="AN8" i="14"/>
  <c r="AN8" i="33"/>
  <c r="AN8" i="13"/>
  <c r="AN8" i="12"/>
  <c r="AN8" i="11"/>
  <c r="AN8" i="10"/>
  <c r="AN8" i="9"/>
  <c r="AN8" i="8"/>
  <c r="AN8" i="7"/>
  <c r="AN8" i="6"/>
  <c r="AN8" i="5"/>
  <c r="AN8" i="4"/>
  <c r="AN8" i="3"/>
  <c r="AN8" i="2"/>
  <c r="AN8" i="1"/>
  <c r="AM8" i="31"/>
  <c r="AM8" i="26"/>
  <c r="AM8" i="25"/>
  <c r="AM8" i="23"/>
  <c r="AM8" i="22"/>
  <c r="AM8" i="21"/>
  <c r="AM8" i="20"/>
  <c r="AM8" i="19"/>
  <c r="AM8" i="18"/>
  <c r="AM8" i="17"/>
  <c r="AM8" i="16"/>
  <c r="AM8" i="15"/>
  <c r="AM8" i="14"/>
  <c r="AM8" i="33"/>
  <c r="AM8" i="13"/>
  <c r="AM8" i="12"/>
  <c r="AM8" i="11"/>
  <c r="AM8" i="10"/>
  <c r="AM8" i="9"/>
  <c r="AM8" i="8"/>
  <c r="AM8" i="7"/>
  <c r="AM8" i="6"/>
  <c r="AM8" i="5"/>
  <c r="AM8" i="4"/>
  <c r="AM8" i="3"/>
  <c r="AM8" i="2"/>
  <c r="AM8" i="1"/>
  <c r="AL8" i="27"/>
  <c r="AL8" i="31"/>
  <c r="AL8" i="26"/>
  <c r="AL8" i="25"/>
  <c r="AL8" i="23"/>
  <c r="AL8" i="22"/>
  <c r="AL8" i="21"/>
  <c r="AL8" i="20"/>
  <c r="AL8" i="19"/>
  <c r="AL8" i="18"/>
  <c r="AL8" i="17"/>
  <c r="AL8" i="16"/>
  <c r="AL8" i="15"/>
  <c r="AL8" i="14"/>
  <c r="AL8" i="33"/>
  <c r="AL8" i="13"/>
  <c r="AL8" i="12"/>
  <c r="AL8" i="11"/>
  <c r="AL8" i="10"/>
  <c r="AL8" i="9"/>
  <c r="AL8" i="8"/>
  <c r="AL8" i="7"/>
  <c r="AL8" i="6"/>
  <c r="AL8" i="5"/>
  <c r="AL8" i="4"/>
  <c r="AL8" i="3"/>
  <c r="AL8" i="2"/>
  <c r="AL8" i="1"/>
  <c r="G8" i="30"/>
  <c r="L8" i="29"/>
  <c r="AK8" i="25"/>
  <c r="AK8" i="27"/>
  <c r="AJ8" i="27"/>
  <c r="AK8" i="31"/>
  <c r="AK8" i="26"/>
  <c r="AK8" i="23"/>
  <c r="AK8" i="22"/>
  <c r="AK8" i="21"/>
  <c r="AK8" i="20"/>
  <c r="AK8" i="19"/>
  <c r="AK8" i="18"/>
  <c r="AK8" i="17"/>
  <c r="AK8" i="16"/>
  <c r="AK8" i="15"/>
  <c r="AK8" i="14"/>
  <c r="AK8" i="33"/>
  <c r="AK8" i="13"/>
  <c r="AK8" i="12"/>
  <c r="AK8" i="11"/>
  <c r="AK8" i="10"/>
  <c r="AK8" i="9"/>
  <c r="AK8" i="8"/>
  <c r="AK8" i="7"/>
  <c r="AK8" i="6"/>
  <c r="AK8" i="5"/>
  <c r="AK8" i="4"/>
  <c r="AK8" i="3"/>
  <c r="AK8" i="2"/>
  <c r="AK8" i="1"/>
  <c r="AJ8" i="31"/>
  <c r="AJ8" i="26"/>
  <c r="AJ8" i="25"/>
  <c r="AJ8" i="23"/>
  <c r="AJ8" i="22"/>
  <c r="AJ8" i="21"/>
  <c r="AJ8" i="20"/>
  <c r="AJ8" i="19"/>
  <c r="AJ8" i="18"/>
  <c r="AJ8" i="17"/>
  <c r="AJ8" i="16"/>
  <c r="AJ8" i="15"/>
  <c r="AJ8" i="14"/>
  <c r="AJ8" i="33"/>
  <c r="AJ8" i="13"/>
  <c r="AJ8" i="12"/>
  <c r="AJ8" i="11"/>
  <c r="AJ8" i="10"/>
  <c r="AJ8" i="9"/>
  <c r="AJ8" i="8"/>
  <c r="AJ8" i="7"/>
  <c r="AJ8" i="6"/>
  <c r="AJ8" i="5"/>
  <c r="AJ8" i="4"/>
  <c r="AJ8" i="3"/>
  <c r="AJ8" i="2"/>
  <c r="AJ8" i="1"/>
  <c r="AI8" i="27"/>
  <c r="AI8" i="31"/>
  <c r="AI8" i="26"/>
  <c r="AI8" i="25"/>
  <c r="AI8" i="23"/>
  <c r="AI8" i="22"/>
  <c r="AI8" i="21"/>
  <c r="AI8" i="20"/>
  <c r="AI8" i="19"/>
  <c r="AI8" i="18"/>
  <c r="AI8" i="17"/>
  <c r="AI8" i="16"/>
  <c r="AI8" i="15"/>
  <c r="AI8" i="14"/>
  <c r="AI8" i="33"/>
  <c r="AI8" i="13"/>
  <c r="AI8" i="12"/>
  <c r="AI8" i="11"/>
  <c r="AI8" i="10"/>
  <c r="AI8" i="9"/>
  <c r="AI8" i="8"/>
  <c r="AI8" i="7"/>
  <c r="AI8" i="6"/>
  <c r="AI8" i="5"/>
  <c r="AI8" i="4"/>
  <c r="AI8" i="3"/>
  <c r="AI8" i="2"/>
  <c r="AI8" i="1"/>
  <c r="AH8" i="31"/>
  <c r="AH8" i="27"/>
  <c r="AH8" i="26"/>
  <c r="AH8" i="25"/>
  <c r="AH8" i="23"/>
  <c r="AH8" i="22"/>
  <c r="AH8" i="21"/>
  <c r="AH8" i="20"/>
  <c r="AH8" i="19"/>
  <c r="AH8" i="18"/>
  <c r="AH8" i="17"/>
  <c r="AH8" i="16"/>
  <c r="AH8" i="15"/>
  <c r="AH8" i="14"/>
  <c r="AH8" i="33"/>
  <c r="AH8" i="13"/>
  <c r="AH8" i="12"/>
  <c r="AH8" i="11"/>
  <c r="AH8" i="10"/>
  <c r="AH8" i="9"/>
  <c r="AH8" i="8"/>
  <c r="AH8" i="7"/>
  <c r="AH8" i="6"/>
  <c r="AH8" i="5"/>
  <c r="AH8" i="4"/>
  <c r="AH8" i="3"/>
  <c r="AH8" i="2"/>
  <c r="AE8" i="28"/>
  <c r="V8" i="27"/>
  <c r="AB8" i="27"/>
  <c r="AC8" i="27"/>
  <c r="AD8" i="27"/>
  <c r="AH8" i="1"/>
  <c r="AG8" i="31"/>
  <c r="AG8" i="27"/>
  <c r="AG8" i="26"/>
  <c r="AG8" i="25"/>
  <c r="AG8" i="23"/>
  <c r="AG8" i="22"/>
  <c r="AG8" i="21"/>
  <c r="AG8" i="20"/>
  <c r="AG8" i="19"/>
  <c r="AG8" i="18"/>
  <c r="AG8" i="17"/>
  <c r="AG8" i="16"/>
  <c r="AG8" i="15"/>
  <c r="AG8" i="14"/>
  <c r="AG8" i="33"/>
  <c r="AG8" i="13"/>
  <c r="AG8" i="12"/>
  <c r="AG8" i="11"/>
  <c r="AG8" i="10"/>
  <c r="AG8" i="9"/>
  <c r="AG8" i="8"/>
  <c r="AG8" i="7"/>
  <c r="AG8" i="6"/>
  <c r="AG8" i="5"/>
  <c r="AG8" i="4"/>
  <c r="AG8" i="3"/>
  <c r="AG8" i="2"/>
  <c r="AG8" i="1"/>
  <c r="AF8" i="31" l="1"/>
  <c r="AF8" i="27"/>
  <c r="AF8" i="26"/>
  <c r="AF8" i="25"/>
  <c r="AF8" i="23"/>
  <c r="AF8" i="22"/>
  <c r="AF8" i="21"/>
  <c r="AF8" i="20"/>
  <c r="AF8" i="19"/>
  <c r="AF8" i="18"/>
  <c r="AF8" i="17"/>
  <c r="AF8" i="16"/>
  <c r="AF8" i="15"/>
  <c r="AF8" i="14"/>
  <c r="AF8" i="33"/>
  <c r="AF8" i="13"/>
  <c r="AF8" i="12"/>
  <c r="AF8" i="11"/>
  <c r="AF8" i="10"/>
  <c r="AF8" i="9"/>
  <c r="AF8" i="8"/>
  <c r="AF8" i="7"/>
  <c r="AF8" i="6"/>
  <c r="AF8" i="5"/>
  <c r="AF8" i="4"/>
  <c r="AF8" i="3"/>
  <c r="AF8" i="2"/>
  <c r="AF8" i="1"/>
  <c r="AE8" i="31" l="1"/>
  <c r="AE8" i="26"/>
  <c r="AE8" i="25"/>
  <c r="AE8" i="23"/>
  <c r="AE8" i="22"/>
  <c r="AE8" i="21"/>
  <c r="AE8" i="20"/>
  <c r="AE8" i="19"/>
  <c r="AE8" i="18"/>
  <c r="AE8" i="17"/>
  <c r="AE8" i="16"/>
  <c r="AE8" i="15"/>
  <c r="AE8" i="14"/>
  <c r="AE8" i="33"/>
  <c r="AE8" i="13"/>
  <c r="AE8" i="12"/>
  <c r="AE8" i="11"/>
  <c r="AE8" i="10"/>
  <c r="AE8" i="9"/>
  <c r="AE8" i="8"/>
  <c r="AE8" i="7"/>
  <c r="AE8" i="6"/>
  <c r="AE8" i="5"/>
  <c r="AE8" i="4"/>
  <c r="AE8" i="3"/>
  <c r="AE8" i="2"/>
  <c r="AE8" i="1"/>
  <c r="AD8" i="31" l="1"/>
  <c r="AD8" i="26"/>
  <c r="AD8" i="25"/>
  <c r="AD8" i="23"/>
  <c r="AD8" i="22"/>
  <c r="AD8" i="21"/>
  <c r="AD8" i="20"/>
  <c r="AD8" i="19"/>
  <c r="AD8" i="18"/>
  <c r="AD8" i="17"/>
  <c r="AD8" i="16"/>
  <c r="AD8" i="15"/>
  <c r="AD8" i="14"/>
  <c r="AD8" i="33"/>
  <c r="AD8" i="13"/>
  <c r="AD8" i="12"/>
  <c r="AD8" i="11"/>
  <c r="AD8" i="10"/>
  <c r="AD8" i="9"/>
  <c r="AD8" i="8"/>
  <c r="AD8" i="7"/>
  <c r="AD8" i="6"/>
  <c r="AD8" i="5"/>
  <c r="AD8" i="4"/>
  <c r="AD8" i="3"/>
  <c r="AD8" i="2"/>
  <c r="AD8" i="1"/>
  <c r="AC8" i="31" l="1"/>
  <c r="AC8" i="26"/>
  <c r="AC8" i="25"/>
  <c r="T8" i="24"/>
  <c r="AC8" i="23"/>
  <c r="AC8" i="22"/>
  <c r="AC8" i="21"/>
  <c r="AC8" i="20"/>
  <c r="AC8" i="19"/>
  <c r="AC8" i="18"/>
  <c r="AC8" i="17"/>
  <c r="AC8" i="16"/>
  <c r="AC8" i="15"/>
  <c r="AC8" i="14"/>
  <c r="AC8" i="33"/>
  <c r="AC8" i="13"/>
  <c r="AC8" i="12"/>
  <c r="AC8" i="11"/>
  <c r="AC8" i="10"/>
  <c r="AC8" i="9"/>
  <c r="AC8" i="8"/>
  <c r="AC8" i="7"/>
  <c r="AC8" i="6"/>
  <c r="AC8" i="5"/>
  <c r="AC8" i="4"/>
  <c r="AC8" i="3"/>
  <c r="AC8" i="2"/>
  <c r="AC8" i="1"/>
  <c r="AB8" i="31" l="1"/>
  <c r="AB8" i="26"/>
  <c r="AB8" i="25"/>
  <c r="AB8" i="23"/>
  <c r="AB8" i="22"/>
  <c r="AB8" i="21"/>
  <c r="AB8" i="20"/>
  <c r="AB8" i="19"/>
  <c r="AB8" i="18"/>
  <c r="AB8" i="17"/>
  <c r="AB8" i="16"/>
  <c r="AB8" i="15"/>
  <c r="AB8" i="14"/>
  <c r="AB8" i="33"/>
  <c r="AB8" i="13"/>
  <c r="AB8" i="12"/>
  <c r="AB8" i="11"/>
  <c r="AB8" i="10"/>
  <c r="AB8" i="9"/>
  <c r="AB8" i="8"/>
  <c r="AB8" i="7"/>
  <c r="AB8" i="6"/>
  <c r="AB8" i="5"/>
  <c r="AB8" i="4"/>
  <c r="AB8" i="3"/>
  <c r="AB8" i="2"/>
  <c r="AB8" i="1"/>
  <c r="AA8" i="31" l="1"/>
  <c r="AA8" i="26"/>
  <c r="AA8" i="25"/>
  <c r="AA8" i="23"/>
  <c r="AA8" i="22"/>
  <c r="AA8" i="21"/>
  <c r="AA8" i="20"/>
  <c r="AA8" i="19"/>
  <c r="AA8" i="18"/>
  <c r="AA8" i="17"/>
  <c r="AA8" i="16"/>
  <c r="AA8" i="15"/>
  <c r="AA8" i="14"/>
  <c r="AA8" i="33"/>
  <c r="AA8" i="13"/>
  <c r="AA8" i="12"/>
  <c r="AA8" i="11"/>
  <c r="AA8" i="10"/>
  <c r="AA8" i="9"/>
  <c r="AA8" i="8"/>
  <c r="AA8" i="7"/>
  <c r="AA8" i="6"/>
  <c r="AA8" i="5"/>
  <c r="AA8" i="4"/>
  <c r="AA8" i="3"/>
  <c r="AA8" i="2"/>
  <c r="AA8" i="1"/>
  <c r="Z8" i="31" l="1"/>
  <c r="Z8" i="26"/>
  <c r="Z8" i="25"/>
  <c r="Z8" i="23"/>
  <c r="Z8" i="22"/>
  <c r="Z8" i="21"/>
  <c r="Z8" i="20"/>
  <c r="Z8" i="19"/>
  <c r="Z8" i="18"/>
  <c r="Z8" i="17"/>
  <c r="Z8" i="16"/>
  <c r="Z8" i="15"/>
  <c r="Z8" i="14"/>
  <c r="Z8" i="33"/>
  <c r="Z8" i="13"/>
  <c r="Z8" i="12"/>
  <c r="Z8" i="11"/>
  <c r="Z8" i="10"/>
  <c r="Z8" i="9"/>
  <c r="Z8" i="8"/>
  <c r="Z8" i="7"/>
  <c r="Z8" i="6"/>
  <c r="Z8" i="5"/>
  <c r="Z8" i="4"/>
  <c r="Z8" i="3"/>
  <c r="Z8" i="2"/>
  <c r="Z8" i="1"/>
  <c r="Y8" i="14" l="1"/>
  <c r="Y8" i="9"/>
  <c r="Y8" i="8"/>
  <c r="Y8" i="7"/>
  <c r="Y8" i="16"/>
  <c r="Y8" i="17"/>
  <c r="Y8" i="21"/>
  <c r="Y8" i="12"/>
  <c r="Y8" i="11"/>
  <c r="Y8" i="10"/>
  <c r="Y8" i="13"/>
  <c r="Y8" i="18"/>
  <c r="X8" i="18"/>
  <c r="Y8" i="19"/>
  <c r="Y8" i="15"/>
  <c r="Y8" i="31"/>
  <c r="Y8" i="26"/>
  <c r="Y8" i="33"/>
  <c r="Y8" i="25"/>
  <c r="Y8" i="6"/>
  <c r="Y8" i="5"/>
  <c r="Y8" i="4"/>
  <c r="Y8" i="2"/>
  <c r="Y8" i="3"/>
  <c r="Y8" i="20"/>
  <c r="Y8" i="23"/>
  <c r="Y8" i="22"/>
  <c r="Y8" i="1"/>
  <c r="X8" i="31" l="1"/>
  <c r="X8" i="25"/>
  <c r="X8" i="26"/>
  <c r="X8" i="23"/>
  <c r="X8" i="22"/>
  <c r="X8" i="21"/>
  <c r="X8" i="20"/>
  <c r="X8" i="19"/>
  <c r="W8" i="18"/>
  <c r="X8" i="17"/>
  <c r="X8" i="16"/>
  <c r="X8" i="15"/>
  <c r="X8" i="14"/>
  <c r="X8" i="33"/>
  <c r="X8" i="13"/>
  <c r="X8" i="12"/>
  <c r="X8" i="11"/>
  <c r="X8" i="10"/>
  <c r="X8" i="9"/>
  <c r="X8" i="8"/>
  <c r="X8" i="7"/>
  <c r="W8" i="7"/>
  <c r="X8" i="6"/>
  <c r="X8" i="5"/>
  <c r="X8" i="4"/>
  <c r="X8" i="3"/>
  <c r="X8" i="2"/>
  <c r="X8" i="1"/>
  <c r="W8" i="31" l="1"/>
  <c r="W8" i="26"/>
  <c r="W8" i="25"/>
  <c r="W8" i="23"/>
  <c r="W8" i="22"/>
  <c r="W8" i="21"/>
  <c r="W8" i="20"/>
  <c r="W8" i="19"/>
  <c r="W8" i="17"/>
  <c r="W8" i="16"/>
  <c r="W8" i="15"/>
  <c r="W8" i="14"/>
  <c r="W8" i="33"/>
  <c r="W8" i="13"/>
  <c r="W8" i="12"/>
  <c r="W8" i="11"/>
  <c r="W8" i="10"/>
  <c r="W8" i="9"/>
  <c r="W8" i="8"/>
  <c r="W8" i="6"/>
  <c r="W8" i="5"/>
  <c r="W8" i="4"/>
  <c r="W8" i="3"/>
  <c r="W8" i="2"/>
  <c r="W8" i="1"/>
  <c r="V8" i="5" l="1"/>
  <c r="V8" i="6"/>
  <c r="V8" i="7"/>
  <c r="V8" i="8"/>
  <c r="V8" i="9"/>
  <c r="V8" i="10"/>
  <c r="V8" i="11"/>
  <c r="V8" i="12"/>
  <c r="V8" i="13"/>
  <c r="V8" i="33"/>
  <c r="V8" i="14"/>
  <c r="V8" i="15"/>
  <c r="V8" i="16"/>
  <c r="V8" i="17"/>
  <c r="U8" i="17"/>
  <c r="V8" i="18"/>
  <c r="V8" i="19"/>
  <c r="V8" i="20"/>
  <c r="V8" i="21"/>
  <c r="V8" i="22"/>
  <c r="V8" i="23"/>
  <c r="V8" i="25"/>
  <c r="V8" i="26"/>
  <c r="V8" i="28"/>
  <c r="V8" i="31"/>
  <c r="V8" i="4"/>
  <c r="V8" i="3" l="1"/>
  <c r="V8" i="2"/>
  <c r="V8" i="1"/>
  <c r="U8" i="31" l="1"/>
  <c r="U8" i="28"/>
  <c r="U8" i="27"/>
  <c r="U8" i="26"/>
  <c r="U8" i="25"/>
  <c r="U8" i="23" l="1"/>
  <c r="U8" i="22"/>
  <c r="U8" i="21"/>
  <c r="U8" i="20"/>
  <c r="U8" i="19"/>
  <c r="U8" i="18"/>
  <c r="U8" i="15" l="1"/>
  <c r="U8" i="16"/>
  <c r="U8" i="14"/>
  <c r="U8" i="33"/>
  <c r="U8" i="13"/>
  <c r="U8" i="12"/>
  <c r="U8" i="11"/>
  <c r="U8" i="10"/>
  <c r="U8" i="9"/>
  <c r="U8" i="8"/>
  <c r="U8" i="7"/>
  <c r="U8" i="6"/>
  <c r="U8" i="5"/>
  <c r="U8" i="4"/>
  <c r="U8" i="3"/>
  <c r="U8" i="2"/>
  <c r="U8" i="1"/>
  <c r="T8" i="33" l="1"/>
  <c r="S8" i="33"/>
  <c r="R8" i="33"/>
  <c r="Q8" i="33"/>
  <c r="P8" i="33"/>
  <c r="O8" i="33"/>
  <c r="N8" i="33"/>
  <c r="M8" i="33"/>
  <c r="L8" i="33"/>
  <c r="K8" i="33"/>
  <c r="J8" i="33"/>
  <c r="I8" i="33"/>
  <c r="H8" i="33"/>
  <c r="G8" i="33"/>
  <c r="F8" i="33"/>
  <c r="E8" i="33"/>
  <c r="D8" i="33"/>
  <c r="C8" i="33"/>
  <c r="B8" i="33"/>
  <c r="T8" i="31" l="1"/>
  <c r="S8" i="31"/>
  <c r="R8" i="31"/>
  <c r="Q8" i="31"/>
  <c r="P8" i="31"/>
  <c r="O8" i="31"/>
  <c r="N8" i="31"/>
  <c r="M8" i="31"/>
  <c r="L8" i="31"/>
  <c r="K8" i="31"/>
  <c r="J8" i="31"/>
  <c r="I8" i="31"/>
  <c r="H8" i="31"/>
  <c r="G8" i="31"/>
  <c r="F8" i="31"/>
  <c r="E8" i="31"/>
  <c r="D8" i="31"/>
  <c r="C8" i="31"/>
  <c r="B8" i="31"/>
  <c r="F8" i="30"/>
  <c r="E8" i="30"/>
  <c r="D8" i="30"/>
  <c r="C8" i="30"/>
  <c r="B8" i="30"/>
  <c r="K8" i="29"/>
  <c r="J8" i="29"/>
  <c r="I8" i="29"/>
  <c r="H8" i="29"/>
  <c r="G8" i="29"/>
  <c r="F8" i="29"/>
  <c r="E8" i="29"/>
  <c r="D8" i="29"/>
  <c r="C8" i="29"/>
  <c r="B8" i="29"/>
  <c r="T8" i="28"/>
  <c r="S8" i="28"/>
  <c r="R8" i="28"/>
  <c r="Q8" i="28"/>
  <c r="P8" i="28"/>
  <c r="O8" i="28"/>
  <c r="N8" i="28"/>
  <c r="M8" i="28"/>
  <c r="L8" i="28"/>
  <c r="K8" i="28"/>
  <c r="J8" i="28"/>
  <c r="I8" i="28"/>
  <c r="H8" i="28"/>
  <c r="G8" i="28"/>
  <c r="F8" i="28"/>
  <c r="E8" i="28"/>
  <c r="D8" i="28"/>
  <c r="C8" i="28"/>
  <c r="B8" i="28"/>
  <c r="T8" i="27"/>
  <c r="S8" i="27"/>
  <c r="R8" i="27"/>
  <c r="Q8" i="27"/>
  <c r="P8" i="27"/>
  <c r="O8" i="27"/>
  <c r="N8" i="27"/>
  <c r="M8" i="27"/>
  <c r="L8" i="27"/>
  <c r="K8" i="27"/>
  <c r="J8" i="27"/>
  <c r="I8" i="27"/>
  <c r="H8" i="27"/>
  <c r="G8" i="27"/>
  <c r="F8" i="27"/>
  <c r="E8" i="27"/>
  <c r="D8" i="27"/>
  <c r="C8" i="27"/>
  <c r="B8" i="27"/>
  <c r="T8" i="26"/>
  <c r="S8" i="26"/>
  <c r="R8" i="26"/>
  <c r="Q8" i="26"/>
  <c r="P8" i="26"/>
  <c r="O8" i="26"/>
  <c r="N8" i="26"/>
  <c r="M8" i="26"/>
  <c r="L8" i="26"/>
  <c r="K8" i="26"/>
  <c r="J8" i="26"/>
  <c r="I8" i="26"/>
  <c r="H8" i="26"/>
  <c r="G8" i="26"/>
  <c r="F8" i="26"/>
  <c r="E8" i="26"/>
  <c r="D8" i="26"/>
  <c r="C8" i="26"/>
  <c r="B8" i="26"/>
  <c r="T8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B8" i="25"/>
  <c r="S8" i="24"/>
  <c r="R8" i="24"/>
  <c r="Q8" i="24"/>
  <c r="P8" i="24"/>
  <c r="O8" i="24"/>
  <c r="N8" i="24"/>
  <c r="M8" i="24"/>
  <c r="L8" i="24"/>
  <c r="K8" i="24"/>
  <c r="J8" i="24"/>
  <c r="I8" i="24"/>
  <c r="H8" i="24"/>
  <c r="G8" i="24"/>
  <c r="F8" i="24"/>
  <c r="E8" i="24"/>
  <c r="D8" i="24"/>
  <c r="C8" i="24"/>
  <c r="B8" i="24"/>
  <c r="T8" i="23"/>
  <c r="S8" i="23"/>
  <c r="R8" i="23"/>
  <c r="Q8" i="23"/>
  <c r="P8" i="23"/>
  <c r="O8" i="23"/>
  <c r="N8" i="23"/>
  <c r="M8" i="23"/>
  <c r="L8" i="23"/>
  <c r="K8" i="23"/>
  <c r="J8" i="23"/>
  <c r="I8" i="23"/>
  <c r="H8" i="23"/>
  <c r="G8" i="23"/>
  <c r="F8" i="23"/>
  <c r="E8" i="23"/>
  <c r="D8" i="23"/>
  <c r="C8" i="23"/>
  <c r="B8" i="23"/>
  <c r="T8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D8" i="22"/>
  <c r="C8" i="22"/>
  <c r="B8" i="22"/>
  <c r="T8" i="21"/>
  <c r="S8" i="21"/>
  <c r="R8" i="21"/>
  <c r="Q8" i="21"/>
  <c r="P8" i="21"/>
  <c r="O8" i="21"/>
  <c r="N8" i="21"/>
  <c r="M8" i="21"/>
  <c r="L8" i="21"/>
  <c r="K8" i="21"/>
  <c r="J8" i="21"/>
  <c r="I8" i="21"/>
  <c r="H8" i="21"/>
  <c r="G8" i="21"/>
  <c r="F8" i="21"/>
  <c r="E8" i="21"/>
  <c r="D8" i="21"/>
  <c r="C8" i="21"/>
  <c r="B8" i="21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B8" i="20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B8" i="18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B8" i="16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B8" i="11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B8" i="10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U8" i="24" l="1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<sst xmlns="http://schemas.openxmlformats.org/spreadsheetml/2006/main" count="1484" uniqueCount="86">
  <si>
    <t>Percent Error</t>
  </si>
  <si>
    <t>MAPE</t>
  </si>
  <si>
    <t>**MAPE = Mean Absolute Percentage Error</t>
  </si>
  <si>
    <t>Results Comparisons   (MSHA - source of actual coal production data)</t>
  </si>
  <si>
    <t>U.S. total</t>
  </si>
  <si>
    <t>short tons</t>
  </si>
  <si>
    <t>Percent error</t>
  </si>
  <si>
    <t>Indiana</t>
  </si>
  <si>
    <t>Actual coal production</t>
  </si>
  <si>
    <t>Illinois</t>
  </si>
  <si>
    <t>Kentucky</t>
  </si>
  <si>
    <t>East Kentucky</t>
  </si>
  <si>
    <t>West Kentucky</t>
  </si>
  <si>
    <t>West Virginia</t>
  </si>
  <si>
    <t>South West Virginia</t>
  </si>
  <si>
    <t>North West Virginia</t>
  </si>
  <si>
    <t>Pennsylvania</t>
  </si>
  <si>
    <t>Ohio</t>
  </si>
  <si>
    <t>Wyoming</t>
  </si>
  <si>
    <t>Montana</t>
  </si>
  <si>
    <t>Virginia</t>
  </si>
  <si>
    <t>Pennsylvania (anthracite)</t>
  </si>
  <si>
    <t>Pennsylvania (bituminous )</t>
  </si>
  <si>
    <t>Utah</t>
  </si>
  <si>
    <t>North Dakota</t>
  </si>
  <si>
    <t>New Mexico</t>
  </si>
  <si>
    <t>Colorado</t>
  </si>
  <si>
    <t>Texas</t>
  </si>
  <si>
    <t>Alabama</t>
  </si>
  <si>
    <t>Alaska</t>
  </si>
  <si>
    <t>Arizona</t>
  </si>
  <si>
    <t>Louisiana</t>
  </si>
  <si>
    <t>Mississippi</t>
  </si>
  <si>
    <t>Oklahoma</t>
  </si>
  <si>
    <t>Tennessee</t>
  </si>
  <si>
    <t>Arkansas</t>
  </si>
  <si>
    <t xml:space="preserve">At the state level, Arkansas production was not estimated well by either method.  However, if you view the AR+KS+MO tab in this spreadsheet, which is an aggregation of contiguous </t>
  </si>
  <si>
    <t>states that are often lumped together in analysis, the improvement in accuracy is stark.</t>
  </si>
  <si>
    <t>Kansas</t>
  </si>
  <si>
    <t xml:space="preserve">At the state level, Kansas production was not estimated well by either method.  However, if you view the AR+KS+MO tab in this spreadsheet, which is an aggregation of contiguous </t>
  </si>
  <si>
    <t>Missouri</t>
  </si>
  <si>
    <t>Methodology as of 1/8/15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</si>
  <si>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</si>
  <si>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</si>
  <si>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</si>
  <si>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</si>
  <si>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</si>
  <si>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</si>
  <si>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</si>
  <si>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</si>
  <si>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</si>
  <si>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</si>
  <si>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</si>
  <si>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</si>
  <si>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</si>
  <si>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</si>
  <si>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</si>
  <si>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</si>
  <si>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</si>
  <si>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</si>
  <si>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</si>
  <si>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Maryland</t>
  </si>
  <si>
    <t>2019q4</t>
  </si>
  <si>
    <t>2020q1</t>
  </si>
  <si>
    <t>2020q2</t>
  </si>
  <si>
    <t>2020Q2</t>
  </si>
  <si>
    <t>2020q3</t>
  </si>
  <si>
    <t>2020Q3</t>
  </si>
  <si>
    <t>2020q4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</si>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</sst>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#,##0.0000"/>
    <numFmt numFmtId="165" formatCode="_(* #,##0_);_(* \(#,##0\);_(* &quot;-&quot;??_);_(@_)"/>
  </numFmts>
  <fonts count="27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4"/>
      <name val="Calibri"/>
      <family val="2"/>
      <scheme val="minor"/>
    </font>
    <font>
      <u/>
      <sz val="11"/>
      <color theme="6"/>
      <name val="Calibri"/>
      <family val="2"/>
    </font>
    <font>
      <b/>
      <sz val="12"/>
      <color theme="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Arial, Albany AMT, Helvetica"/>
    </font>
    <font>
      <b/>
      <sz val="9"/>
      <color theme="4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Times New Roman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0" fontId="1" fillId="0" borderId="1" applyNumberFormat="0" applyProtection="0">
      <alignment wrapText="1"/>
    </xf>
    <xf numFmtId="0" fontId="2" fillId="0" borderId="2" applyNumberFormat="0" applyFont="0" applyProtection="0">
      <alignment wrapText="1"/>
    </xf>
    <xf numFmtId="0" fontId="1" fillId="0" borderId="7" applyNumberFormat="0" applyProtection="0">
      <alignment horizontal="left" wrapText="1"/>
    </xf>
    <xf numFmtId="0" fontId="1" fillId="0" borderId="6" applyNumberFormat="0" applyFill="0" applyProtection="0">
      <alignment wrapText="1"/>
    </xf>
    <xf numFmtId="0" fontId="1" fillId="0" borderId="4" applyNumberFormat="0" applyProtection="0">
      <alignment wrapText="1"/>
    </xf>
    <xf numFmtId="0" fontId="2" fillId="0" borderId="3" applyNumberFormat="0" applyProtection="0">
      <alignment vertical="top" wrapText="1"/>
    </xf>
    <xf numFmtId="0" fontId="2" fillId="0" borderId="5" applyNumberFormat="0" applyFont="0" applyFill="0" applyProtection="0">
      <alignment wrapText="1"/>
    </xf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 applyNumberFormat="0" applyProtection="0">
      <alignment vertical="top" wrapText="1"/>
    </xf>
    <xf numFmtId="0" fontId="5" fillId="0" borderId="0" applyNumberFormat="0" applyProtection="0">
      <alignment horizontal="left"/>
    </xf>
    <xf numFmtId="43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12" applyNumberFormat="0" applyAlignment="0" applyProtection="0"/>
    <xf numFmtId="0" fontId="18" fillId="7" borderId="13" applyNumberFormat="0" applyAlignment="0" applyProtection="0"/>
    <xf numFmtId="0" fontId="19" fillId="7" borderId="12" applyNumberFormat="0" applyAlignment="0" applyProtection="0"/>
    <xf numFmtId="0" fontId="20" fillId="0" borderId="14" applyNumberFormat="0" applyFill="0" applyAlignment="0" applyProtection="0"/>
    <xf numFmtId="0" fontId="21" fillId="8" borderId="15" applyNumberFormat="0" applyAlignment="0" applyProtection="0"/>
    <xf numFmtId="0" fontId="22" fillId="0" borderId="0" applyNumberFormat="0" applyFill="0" applyBorder="0" applyAlignment="0" applyProtection="0"/>
    <xf numFmtId="0" fontId="9" fillId="9" borderId="16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25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25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25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25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25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</cellStyleXfs>
  <cellXfs count="45">
    <xf numFmtId="0" fontId="0" fillId="0" borderId="0" xfId="0"/>
    <xf numFmtId="0" fontId="6" fillId="0" borderId="0" xfId="0" applyFont="1"/>
    <xf numFmtId="164" fontId="7" fillId="2" borderId="0" xfId="0" applyNumberFormat="1" applyFont="1" applyFill="1" applyAlignment="1">
      <alignment horizontal="right" wrapText="1"/>
    </xf>
    <xf numFmtId="3" fontId="0" fillId="0" borderId="0" xfId="0" applyNumberFormat="1"/>
    <xf numFmtId="0" fontId="5" fillId="0" borderId="0" xfId="12">
      <alignment horizontal="left"/>
    </xf>
    <xf numFmtId="0" fontId="1" fillId="0" borderId="1" xfId="1">
      <alignment wrapText="1"/>
    </xf>
    <xf numFmtId="0" fontId="2" fillId="0" borderId="2" xfId="2">
      <alignment wrapText="1"/>
    </xf>
    <xf numFmtId="0" fontId="2" fillId="0" borderId="0" xfId="8"/>
    <xf numFmtId="0" fontId="2" fillId="0" borderId="0" xfId="8" applyAlignment="1">
      <alignment horizontal="left"/>
    </xf>
    <xf numFmtId="3" fontId="1" fillId="0" borderId="1" xfId="1" applyNumberFormat="1" applyAlignment="1">
      <alignment horizontal="right" wrapText="1"/>
    </xf>
    <xf numFmtId="3" fontId="2" fillId="0" borderId="2" xfId="2" applyNumberFormat="1" applyAlignment="1" applyProtection="1">
      <alignment horizontal="right" wrapText="1"/>
    </xf>
    <xf numFmtId="164" fontId="0" fillId="0" borderId="0" xfId="0" applyNumberFormat="1" applyAlignment="1">
      <alignment horizontal="right"/>
    </xf>
    <xf numFmtId="164" fontId="1" fillId="0" borderId="1" xfId="1" applyNumberFormat="1" applyAlignment="1">
      <alignment horizontal="right" wrapText="1"/>
    </xf>
    <xf numFmtId="10" fontId="2" fillId="0" borderId="2" xfId="2" applyNumberFormat="1" applyAlignment="1">
      <alignment horizontal="right" wrapText="1"/>
    </xf>
    <xf numFmtId="10" fontId="1" fillId="0" borderId="2" xfId="2" applyNumberFormat="1" applyFont="1" applyAlignment="1">
      <alignment horizontal="right" wrapText="1"/>
    </xf>
    <xf numFmtId="0" fontId="8" fillId="0" borderId="0" xfId="12" applyFont="1">
      <alignment horizontal="left"/>
    </xf>
    <xf numFmtId="0" fontId="2" fillId="0" borderId="0" xfId="0" applyFont="1"/>
    <xf numFmtId="0" fontId="2" fillId="0" borderId="2" xfId="2" applyFont="1">
      <alignment wrapText="1"/>
    </xf>
    <xf numFmtId="3" fontId="2" fillId="0" borderId="2" xfId="2" applyNumberFormat="1" applyFont="1" applyAlignment="1" applyProtection="1">
      <alignment horizontal="right" wrapText="1"/>
    </xf>
    <xf numFmtId="0" fontId="1" fillId="0" borderId="0" xfId="0" applyFont="1"/>
    <xf numFmtId="164" fontId="2" fillId="0" borderId="0" xfId="0" applyNumberFormat="1" applyFont="1" applyAlignment="1">
      <alignment horizontal="right"/>
    </xf>
    <xf numFmtId="10" fontId="2" fillId="0" borderId="2" xfId="2" applyNumberFormat="1" applyFont="1" applyAlignment="1">
      <alignment horizontal="right" wrapText="1"/>
    </xf>
    <xf numFmtId="10" fontId="1" fillId="0" borderId="0" xfId="0" applyNumberFormat="1" applyFont="1"/>
    <xf numFmtId="3" fontId="2" fillId="0" borderId="2" xfId="2" applyNumberFormat="1" applyFont="1" applyAlignment="1">
      <alignment horizontal="right" wrapText="1"/>
    </xf>
    <xf numFmtId="0" fontId="2" fillId="0" borderId="2" xfId="2" applyFont="1" applyAlignment="1">
      <alignment horizontal="right" wrapText="1"/>
    </xf>
    <xf numFmtId="0" fontId="2" fillId="0" borderId="0" xfId="8" applyAlignment="1">
      <alignment horizontal="right"/>
    </xf>
    <xf numFmtId="0" fontId="2" fillId="0" borderId="0" xfId="8" applyFill="1" applyAlignment="1">
      <alignment horizontal="right"/>
    </xf>
    <xf numFmtId="0" fontId="2" fillId="0" borderId="0" xfId="8" applyFill="1" applyBorder="1"/>
    <xf numFmtId="164" fontId="2" fillId="2" borderId="0" xfId="8" applyNumberFormat="1" applyFill="1" applyBorder="1" applyAlignment="1" applyProtection="1">
      <alignment horizontal="right" wrapText="1"/>
    </xf>
    <xf numFmtId="164" fontId="2" fillId="0" borderId="0" xfId="8" applyNumberFormat="1" applyFill="1" applyAlignment="1">
      <alignment horizontal="right"/>
    </xf>
    <xf numFmtId="164" fontId="1" fillId="0" borderId="1" xfId="1" applyNumberFormat="1">
      <alignment wrapText="1"/>
    </xf>
    <xf numFmtId="0" fontId="2" fillId="0" borderId="0" xfId="8" applyBorder="1" applyAlignment="1">
      <alignment wrapText="1"/>
    </xf>
    <xf numFmtId="10" fontId="2" fillId="0" borderId="2" xfId="2" applyNumberFormat="1" applyFont="1">
      <alignment wrapText="1"/>
    </xf>
    <xf numFmtId="0" fontId="2" fillId="0" borderId="0" xfId="8" applyAlignment="1">
      <alignment horizontal="center"/>
    </xf>
    <xf numFmtId="3" fontId="1" fillId="0" borderId="0" xfId="1" applyNumberFormat="1" applyBorder="1" applyAlignment="1">
      <alignment horizontal="right" wrapText="1"/>
    </xf>
    <xf numFmtId="0" fontId="2" fillId="0" borderId="0" xfId="8" applyBorder="1"/>
    <xf numFmtId="0" fontId="2" fillId="0" borderId="0" xfId="2" applyFont="1" applyBorder="1">
      <alignment wrapText="1"/>
    </xf>
    <xf numFmtId="0" fontId="2" fillId="0" borderId="9" xfId="8" applyBorder="1"/>
    <xf numFmtId="165" fontId="2" fillId="0" borderId="2" xfId="13" applyNumberFormat="1" applyFont="1" applyBorder="1" applyAlignment="1" applyProtection="1">
      <alignment horizontal="right" wrapText="1"/>
    </xf>
    <xf numFmtId="10" fontId="1" fillId="0" borderId="2" xfId="2" applyNumberFormat="1" applyFont="1">
      <alignment wrapText="1"/>
    </xf>
    <xf numFmtId="0" fontId="5" fillId="0" borderId="0" xfId="12">
      <alignment horizontal="left"/>
    </xf>
    <xf numFmtId="0" fontId="2" fillId="0" borderId="8" xfId="2" applyFont="1" applyBorder="1" applyAlignment="1">
      <alignment horizontal="right" wrapText="1"/>
    </xf>
    <xf numFmtId="0" fontId="2" fillId="0" borderId="9" xfId="8" applyBorder="1"/>
    <xf numFmtId="0" fontId="2" fillId="0" borderId="8" xfId="2" applyFont="1" applyBorder="1">
      <alignment wrapText="1"/>
    </xf>
    <xf numFmtId="0" fontId="2" fillId="0" borderId="0" xfId="8"/>
  </cellXfs>
  <cellStyles count="55">
    <cellStyle name="20% - Accent1" xfId="32" builtinId="30" customBuiltin="1"/>
    <cellStyle name="20% - Accent2" xfId="36" builtinId="34" customBuiltin="1"/>
    <cellStyle name="20% - Accent3" xfId="40" builtinId="38" customBuiltin="1"/>
    <cellStyle name="20% - Accent4" xfId="44" builtinId="42" customBuiltin="1"/>
    <cellStyle name="20% - Accent5" xfId="48" builtinId="46" customBuiltin="1"/>
    <cellStyle name="20% - Accent6" xfId="52" builtinId="50" customBuiltin="1"/>
    <cellStyle name="40% - Accent1" xfId="33" builtinId="31" customBuiltin="1"/>
    <cellStyle name="40% - Accent2" xfId="37" builtinId="35" customBuiltin="1"/>
    <cellStyle name="40% - Accent3" xfId="41" builtinId="39" customBuiltin="1"/>
    <cellStyle name="40% - Accent4" xfId="45" builtinId="43" customBuiltin="1"/>
    <cellStyle name="40% - Accent5" xfId="49" builtinId="47" customBuiltin="1"/>
    <cellStyle name="40% - Accent6" xfId="53" builtinId="51" customBuiltin="1"/>
    <cellStyle name="60% - Accent1" xfId="34" builtinId="32" customBuiltin="1"/>
    <cellStyle name="60% - Accent2" xfId="38" builtinId="36" customBuiltin="1"/>
    <cellStyle name="60% - Accent3" xfId="42" builtinId="40" customBuiltin="1"/>
    <cellStyle name="60% - Accent4" xfId="46" builtinId="44" customBuiltin="1"/>
    <cellStyle name="60% - Accent5" xfId="50" builtinId="48" customBuiltin="1"/>
    <cellStyle name="60% - Accent6" xfId="54" builtinId="52" customBuiltin="1"/>
    <cellStyle name="Accent1" xfId="31" builtinId="29" customBuiltin="1"/>
    <cellStyle name="Accent2" xfId="35" builtinId="33" customBuiltin="1"/>
    <cellStyle name="Accent3" xfId="39" builtinId="37" customBuiltin="1"/>
    <cellStyle name="Accent4" xfId="43" builtinId="41" customBuiltin="1"/>
    <cellStyle name="Accent5" xfId="47" builtinId="45" customBuiltin="1"/>
    <cellStyle name="Accent6" xfId="51" builtinId="49" customBuiltin="1"/>
    <cellStyle name="Bad" xfId="20" builtinId="27" customBuiltin="1"/>
    <cellStyle name="Body: normal cell" xfId="2" xr:uid="{00000000-0005-0000-0000-000000000000}"/>
    <cellStyle name="Calculation" xfId="24" builtinId="22" customBuiltin="1"/>
    <cellStyle name="Check Cell" xfId="26" builtinId="23" customBuiltin="1"/>
    <cellStyle name="Comma" xfId="13" builtinId="3"/>
    <cellStyle name="Explanatory Text" xfId="29" builtinId="53" customBuiltin="1"/>
    <cellStyle name="Followed Hyperlink" xfId="10" builtinId="9" customBuiltin="1"/>
    <cellStyle name="Font: Calibri, 9pt regular" xfId="8" xr:uid="{00000000-0005-0000-0000-000003000000}"/>
    <cellStyle name="Footnotes: all except top row" xfId="11" xr:uid="{00000000-0005-0000-0000-000004000000}"/>
    <cellStyle name="Footnotes: top row" xfId="6" xr:uid="{00000000-0005-0000-0000-000005000000}"/>
    <cellStyle name="Good" xfId="19" builtinId="26" customBuiltin="1"/>
    <cellStyle name="Header: bottom row" xfId="1" xr:uid="{00000000-0005-0000-0000-000006000000}"/>
    <cellStyle name="Header: top rows" xfId="3" xr:uid="{00000000-0005-0000-0000-000007000000}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Hyperlink" xfId="9" builtinId="8" customBuiltin="1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te" xfId="28" builtinId="10" customBuiltin="1"/>
    <cellStyle name="Output" xfId="23" builtinId="21" customBuiltin="1"/>
    <cellStyle name="Parent row" xfId="5" xr:uid="{00000000-0005-0000-0000-00000A000000}"/>
    <cellStyle name="Section Break" xfId="7" xr:uid="{00000000-0005-0000-0000-00000B000000}"/>
    <cellStyle name="Section Break: parent row" xfId="4" xr:uid="{00000000-0005-0000-0000-00000C000000}"/>
    <cellStyle name="Table title" xfId="12" xr:uid="{00000000-0005-0000-0000-00000D000000}"/>
    <cellStyle name="Title" xfId="14" builtinId="15" customBuiltin="1"/>
    <cellStyle name="Total" xfId="30" builtinId="25" customBuiltin="1"/>
    <cellStyle name="Warning Text" xfId="27" builtinId="11" customBuiltin="1"/>
  </cellStyles>
  <dxfs count="2">
    <dxf>
      <border>
        <left/>
        <right/>
        <top/>
        <bottom style="thick">
          <color theme="4"/>
        </bottom>
        <vertical/>
        <horizontal/>
      </border>
    </dxf>
    <dxf>
      <border>
        <left/>
        <right/>
        <top/>
        <bottom/>
        <vertical/>
        <horizontal style="dotted">
          <color theme="0" tint="-0.24994659260841701"/>
        </horizontal>
      </border>
    </dxf>
  </dxfs>
  <tableStyles count="1" defaultTableStyle="TableStyleMedium9" defaultPivotStyle="PivotStyleLight16">
    <tableStyle name="Table Style 1" pivot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US!$A$4</c:f>
              <c:strCache>
                <c:ptCount val="1"/>
                <c:pt idx="0">
                  <c:v>Actual coal production</c:v>
                </c:pt>
              </c:strCache>
            </c:strRef>
          </c:tx>
          <c:cat>
            <c:strRef>
              <c:f>US!$B$3:$AO$3</c:f>
              <c:strCache>
                <c:ptCount val="40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  <c:pt idx="13">
                  <c:v>2018q2</c:v>
                </c:pt>
                <c:pt idx="14">
                  <c:v>2018q3</c:v>
                </c:pt>
                <c:pt idx="15">
                  <c:v>2018q4</c:v>
                </c:pt>
                <c:pt idx="16">
                  <c:v>2019q1</c:v>
                </c:pt>
                <c:pt idx="17">
                  <c:v>2019q2</c:v>
                </c:pt>
                <c:pt idx="18">
                  <c:v>2019q3</c:v>
                </c:pt>
                <c:pt idx="19">
                  <c:v>2019q4</c:v>
                </c:pt>
                <c:pt idx="20">
                  <c:v>2020q1</c:v>
                </c:pt>
                <c:pt idx="21">
                  <c:v>2020q2</c:v>
                </c:pt>
                <c:pt idx="22">
                  <c:v>2020q3</c:v>
                </c:pt>
                <c:pt idx="23">
                  <c:v>2020q4</c:v>
                </c:pt>
                <c:pt idx="24">
                  <c:v>2021q1</c:v>
                </c:pt>
                <c:pt idx="25">
                  <c:v>2021q2</c:v>
                </c:pt>
                <c:pt idx="26">
                  <c:v>2021q3</c:v>
                </c:pt>
                <c:pt idx="27">
                  <c:v>2021q4</c:v>
                </c:pt>
                <c:pt idx="28">
                  <c:v>2022q1</c:v>
                </c:pt>
                <c:pt idx="29">
                  <c:v>2022q2</c:v>
                </c:pt>
                <c:pt idx="30">
                  <c:v>2022q3</c:v>
                </c:pt>
                <c:pt idx="31">
                  <c:v>2022q4</c:v>
                </c:pt>
                <c:pt idx="32">
                  <c:v>2023q1</c:v>
                </c:pt>
                <c:pt idx="33">
                  <c:v>2023q2</c:v>
                </c:pt>
                <c:pt idx="34">
                  <c:v>2023q3</c:v>
                </c:pt>
                <c:pt idx="35">
                  <c:v>2023q4</c:v>
                </c:pt>
                <c:pt idx="36">
                  <c:v>2024q1</c:v>
                </c:pt>
                <c:pt idx="37">
                  <c:v>2024q2</c:v>
                </c:pt>
                <c:pt idx="38">
                  <c:v>2024q3</c:v>
                </c:pt>
                <c:pt idx="39">
                  <c:v>2024q4</c:v>
                </c:pt>
              </c:strCache>
            </c:strRef>
          </c:cat>
          <c:val>
            <c:numRef>
              <c:f>US!$B$4:$AO$4</c:f>
              <c:numCache>
                <c:formatCode>#,##0</c:formatCode>
                <c:ptCount val="40"/>
                <c:pt idx="0">
                  <c:v>240323786</c:v>
                </c:pt>
                <c:pt idx="1">
                  <c:v>212556552</c:v>
                </c:pt>
                <c:pt idx="2">
                  <c:v>236823379</c:v>
                </c:pt>
                <c:pt idx="3">
                  <c:v>207236846</c:v>
                </c:pt>
                <c:pt idx="4">
                  <c:v>173225109</c:v>
                </c:pt>
                <c:pt idx="5">
                  <c:v>160852773</c:v>
                </c:pt>
                <c:pt idx="6">
                  <c:v>195100529</c:v>
                </c:pt>
                <c:pt idx="7">
                  <c:v>199186087</c:v>
                </c:pt>
                <c:pt idx="8">
                  <c:v>197138465</c:v>
                </c:pt>
                <c:pt idx="9">
                  <c:v>187098124</c:v>
                </c:pt>
                <c:pt idx="10">
                  <c:v>196440162</c:v>
                </c:pt>
                <c:pt idx="11">
                  <c:v>193932606</c:v>
                </c:pt>
                <c:pt idx="12">
                  <c:v>187743484</c:v>
                </c:pt>
                <c:pt idx="13">
                  <c:v>180829461</c:v>
                </c:pt>
                <c:pt idx="14">
                  <c:v>194731199</c:v>
                </c:pt>
                <c:pt idx="15">
                  <c:v>192862951</c:v>
                </c:pt>
                <c:pt idx="16">
                  <c:v>179817406</c:v>
                </c:pt>
                <c:pt idx="17">
                  <c:v>179780560</c:v>
                </c:pt>
                <c:pt idx="18">
                  <c:v>181460831</c:v>
                </c:pt>
                <c:pt idx="19">
                  <c:v>165250466</c:v>
                </c:pt>
                <c:pt idx="20">
                  <c:v>149198213</c:v>
                </c:pt>
                <c:pt idx="21">
                  <c:v>116217884</c:v>
                </c:pt>
                <c:pt idx="22">
                  <c:v>135881401</c:v>
                </c:pt>
                <c:pt idx="23">
                  <c:v>134136856</c:v>
                </c:pt>
                <c:pt idx="24" formatCode="_(* #,##0_);_(* \(#,##0\);_(* &quot;-&quot;??_);_(@_)">
                  <c:v>140130319</c:v>
                </c:pt>
                <c:pt idx="25" formatCode="_(* #,##0_);_(* \(#,##0\);_(* &quot;-&quot;??_);_(@_)">
                  <c:v>142674376</c:v>
                </c:pt>
                <c:pt idx="26" formatCode="_(* #,##0_);_(* \(#,##0\);_(* &quot;-&quot;??_);_(@_)">
                  <c:v>148271516</c:v>
                </c:pt>
                <c:pt idx="27" formatCode="_(* #,##0_);_(* \(#,##0\);_(* &quot;-&quot;??_);_(@_)">
                  <c:v>146355067</c:v>
                </c:pt>
                <c:pt idx="28" formatCode="_(* #,##0_);_(* \(#,##0\);_(* &quot;-&quot;??_);_(@_)">
                  <c:v>149310470</c:v>
                </c:pt>
                <c:pt idx="29" formatCode="_(* #,##0_);_(* \(#,##0\);_(* &quot;-&quot;??_);_(@_)">
                  <c:v>144610064</c:v>
                </c:pt>
                <c:pt idx="30" formatCode="_(* #,##0_);_(* \(#,##0\);_(* &quot;-&quot;??_);_(@_)">
                  <c:v>154476713</c:v>
                </c:pt>
                <c:pt idx="31" formatCode="_(* #,##0_);_(* \(#,##0\);_(* &quot;-&quot;??_);_(@_)">
                  <c:v>145758035</c:v>
                </c:pt>
                <c:pt idx="32" formatCode="_(* #,##0_);_(* \(#,##0\);_(* &quot;-&quot;??_);_(@_)">
                  <c:v>148830905</c:v>
                </c:pt>
                <c:pt idx="33" formatCode="_(* #,##0_);_(* \(#,##0\);_(* &quot;-&quot;??_);_(@_)">
                  <c:v>142451873</c:v>
                </c:pt>
                <c:pt idx="34" formatCode="_(* #,##0_);_(* \(#,##0\);_(* &quot;-&quot;??_);_(@_)">
                  <c:v>145838944</c:v>
                </c:pt>
                <c:pt idx="35" formatCode="_(* #,##0_);_(* \(#,##0\);_(* &quot;-&quot;??_);_(@_)">
                  <c:v>140832295</c:v>
                </c:pt>
                <c:pt idx="36" formatCode="_(* #,##0_);_(* \(#,##0\);_(* &quot;-&quot;??_);_(@_)">
                  <c:v>129870964</c:v>
                </c:pt>
                <c:pt idx="37" formatCode="_(* #,##0_);_(* \(#,##0\);_(* &quot;-&quot;??_);_(@_)">
                  <c:v>118083259</c:v>
                </c:pt>
                <c:pt idx="38" formatCode="_(* #,##0_);_(* \(#,##0\);_(* &quot;-&quot;??_);_(@_)">
                  <c:v>136176749</c:v>
                </c:pt>
                <c:pt idx="39" formatCode="_(* #,##0_);_(* \(#,##0\);_(* &quot;-&quot;??_);_(@_)">
                  <c:v>127997321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53-4C81-9E72-4C7AA3297C33}"/>
            </c:ext>
          </c:extLst>
        </c:ser>
        <c:ser>
          <c:idx val="1"/>
          <c:order val="1"/>
          <c:tx>
            <c:strRef>
              <c:f>US!$A$5</c:f>
              <c:strCache>
                <c:ptCount val="1"/>
                <c:pt idx="0">
                  <c:v>Methodology as of 1/8/15</c:v>
                </c:pt>
              </c:strCache>
            </c:strRef>
          </c:tx>
          <c:cat>
            <c:strRef>
              <c:f>US!$B$3:$AO$3</c:f>
              <c:strCache>
                <c:ptCount val="40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  <c:pt idx="13">
                  <c:v>2018q2</c:v>
                </c:pt>
                <c:pt idx="14">
                  <c:v>2018q3</c:v>
                </c:pt>
                <c:pt idx="15">
                  <c:v>2018q4</c:v>
                </c:pt>
                <c:pt idx="16">
                  <c:v>2019q1</c:v>
                </c:pt>
                <c:pt idx="17">
                  <c:v>2019q2</c:v>
                </c:pt>
                <c:pt idx="18">
                  <c:v>2019q3</c:v>
                </c:pt>
                <c:pt idx="19">
                  <c:v>2019q4</c:v>
                </c:pt>
                <c:pt idx="20">
                  <c:v>2020q1</c:v>
                </c:pt>
                <c:pt idx="21">
                  <c:v>2020q2</c:v>
                </c:pt>
                <c:pt idx="22">
                  <c:v>2020q3</c:v>
                </c:pt>
                <c:pt idx="23">
                  <c:v>2020q4</c:v>
                </c:pt>
                <c:pt idx="24">
                  <c:v>2021q1</c:v>
                </c:pt>
                <c:pt idx="25">
                  <c:v>2021q2</c:v>
                </c:pt>
                <c:pt idx="26">
                  <c:v>2021q3</c:v>
                </c:pt>
                <c:pt idx="27">
                  <c:v>2021q4</c:v>
                </c:pt>
                <c:pt idx="28">
                  <c:v>2022q1</c:v>
                </c:pt>
                <c:pt idx="29">
                  <c:v>2022q2</c:v>
                </c:pt>
                <c:pt idx="30">
                  <c:v>2022q3</c:v>
                </c:pt>
                <c:pt idx="31">
                  <c:v>2022q4</c:v>
                </c:pt>
                <c:pt idx="32">
                  <c:v>2023q1</c:v>
                </c:pt>
                <c:pt idx="33">
                  <c:v>2023q2</c:v>
                </c:pt>
                <c:pt idx="34">
                  <c:v>2023q3</c:v>
                </c:pt>
                <c:pt idx="35">
                  <c:v>2023q4</c:v>
                </c:pt>
                <c:pt idx="36">
                  <c:v>2024q1</c:v>
                </c:pt>
                <c:pt idx="37">
                  <c:v>2024q2</c:v>
                </c:pt>
                <c:pt idx="38">
                  <c:v>2024q3</c:v>
                </c:pt>
                <c:pt idx="39">
                  <c:v>2024q4</c:v>
                </c:pt>
              </c:strCache>
            </c:strRef>
          </c:cat>
          <c:val>
            <c:numRef>
              <c:f>US!$B$5:$AO$5</c:f>
              <c:numCache>
                <c:formatCode>#,##0</c:formatCode>
                <c:ptCount val="40"/>
                <c:pt idx="0">
                  <c:v>236521082</c:v>
                </c:pt>
                <c:pt idx="1">
                  <c:v>210661950</c:v>
                </c:pt>
                <c:pt idx="2">
                  <c:v>232358671</c:v>
                </c:pt>
                <c:pt idx="3">
                  <c:v>206788359</c:v>
                </c:pt>
                <c:pt idx="4">
                  <c:v>165133438</c:v>
                </c:pt>
                <c:pt idx="5">
                  <c:v>153680849</c:v>
                </c:pt>
                <c:pt idx="6">
                  <c:v>204574795</c:v>
                </c:pt>
                <c:pt idx="7">
                  <c:v>209978522</c:v>
                </c:pt>
                <c:pt idx="8">
                  <c:v>199709091</c:v>
                </c:pt>
                <c:pt idx="9">
                  <c:v>190183375</c:v>
                </c:pt>
                <c:pt idx="10">
                  <c:v>206458629</c:v>
                </c:pt>
                <c:pt idx="11">
                  <c:v>192026005</c:v>
                </c:pt>
                <c:pt idx="12">
                  <c:v>191096936</c:v>
                </c:pt>
                <c:pt idx="13">
                  <c:v>184275295</c:v>
                </c:pt>
                <c:pt idx="14">
                  <c:v>195799105</c:v>
                </c:pt>
                <c:pt idx="15">
                  <c:v>190618147</c:v>
                </c:pt>
                <c:pt idx="16">
                  <c:v>170275697</c:v>
                </c:pt>
                <c:pt idx="17">
                  <c:v>173789945</c:v>
                </c:pt>
                <c:pt idx="18">
                  <c:v>178942168</c:v>
                </c:pt>
                <c:pt idx="19">
                  <c:v>165203222</c:v>
                </c:pt>
                <c:pt idx="20">
                  <c:v>149792570</c:v>
                </c:pt>
                <c:pt idx="21">
                  <c:v>113134877</c:v>
                </c:pt>
                <c:pt idx="22">
                  <c:v>135573943</c:v>
                </c:pt>
                <c:pt idx="23">
                  <c:v>138994664</c:v>
                </c:pt>
                <c:pt idx="24" formatCode="_(* #,##0_);_(* \(#,##0\);_(* &quot;-&quot;??_);_(@_)">
                  <c:v>138749017</c:v>
                </c:pt>
                <c:pt idx="25" formatCode="_(* #,##0_);_(* \(#,##0\);_(* &quot;-&quot;??_);_(@_)">
                  <c:v>152326555</c:v>
                </c:pt>
                <c:pt idx="26" formatCode="_(* #,##0_);_(* \(#,##0\);_(* &quot;-&quot;??_);_(@_)">
                  <c:v>153335196</c:v>
                </c:pt>
                <c:pt idx="27" formatCode="_(* #,##0_);_(* \(#,##0\);_(* &quot;-&quot;??_);_(@_)">
                  <c:v>147083807</c:v>
                </c:pt>
                <c:pt idx="28" formatCode="_(* #,##0_);_(* \(#,##0\);_(* &quot;-&quot;??_);_(@_)">
                  <c:v>147438468</c:v>
                </c:pt>
                <c:pt idx="29" formatCode="_(* #,##0_);_(* \(#,##0\);_(* &quot;-&quot;??_);_(@_)">
                  <c:v>141743475</c:v>
                </c:pt>
                <c:pt idx="30" formatCode="_(* #,##0_);_(* \(#,##0\);_(* &quot;-&quot;??_);_(@_)">
                  <c:v>153164095</c:v>
                </c:pt>
                <c:pt idx="31" formatCode="_(* #,##0_);_(* \(#,##0\);_(* &quot;-&quot;??_);_(@_)">
                  <c:v>148256478</c:v>
                </c:pt>
                <c:pt idx="32" formatCode="_(* #,##0_);_(* \(#,##0\);_(* &quot;-&quot;??_);_(@_)">
                  <c:v>151464255</c:v>
                </c:pt>
                <c:pt idx="33" formatCode="_(* #,##0_);_(* \(#,##0\);_(* &quot;-&quot;??_);_(@_)">
                  <c:v>146602204</c:v>
                </c:pt>
                <c:pt idx="34" formatCode="_(* #,##0_);_(* \(#,##0\);_(* &quot;-&quot;??_);_(@_)">
                  <c:v>151722351</c:v>
                </c:pt>
                <c:pt idx="35" formatCode="_(* #,##0_);_(* \(#,##0\);_(* &quot;-&quot;??_);_(@_)">
                  <c:v>144964869</c:v>
                </c:pt>
                <c:pt idx="36" formatCode="_(* #,##0_);_(* \(#,##0\);_(* &quot;-&quot;??_);_(@_)">
                  <c:v>126399291</c:v>
                </c:pt>
                <c:pt idx="37" formatCode="_(* #,##0_);_(* \(#,##0\);_(* &quot;-&quot;??_);_(@_)">
                  <c:v>110215548</c:v>
                </c:pt>
                <c:pt idx="38" formatCode="_(* #,##0_);_(* \(#,##0\);_(* &quot;-&quot;??_);_(@_)">
                  <c:v>131510203</c:v>
                </c:pt>
                <c:pt idx="39" formatCode="_(* #,##0_);_(* \(#,##0\);_(* &quot;-&quot;??_);_(@_)">
                  <c:v>127602271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53-4C81-9E72-4C7AA3297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11384640"/>
        <c:axId val="-1711395520"/>
      </c:lineChart>
      <c:catAx>
        <c:axId val="-171138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711395520"/>
        <c:crosses val="autoZero"/>
        <c:auto val="1"/>
        <c:lblAlgn val="ctr"/>
        <c:lblOffset val="100"/>
        <c:noMultiLvlLbl val="0"/>
      </c:catAx>
      <c:valAx>
        <c:axId val="-17113955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711384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875761177451821"/>
          <c:y val="0.42466563496776766"/>
          <c:w val="0.18840119165839123"/>
          <c:h val="0.10044576536805887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IN!$A$4</c:f>
              <c:strCache>
                <c:ptCount val="1"/>
                <c:pt idx="0">
                  <c:v>Actual coal production</c:v>
                </c:pt>
              </c:strCache>
            </c:strRef>
          </c:tx>
          <c:cat>
            <c:strRef>
              <c:f>IN!$B$3:$AO$3</c:f>
              <c:strCache>
                <c:ptCount val="40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  <c:pt idx="13">
                  <c:v>2018q2</c:v>
                </c:pt>
                <c:pt idx="14">
                  <c:v>2018q3</c:v>
                </c:pt>
                <c:pt idx="15">
                  <c:v>2018q4</c:v>
                </c:pt>
                <c:pt idx="16">
                  <c:v>2019q1</c:v>
                </c:pt>
                <c:pt idx="17">
                  <c:v>2019q2</c:v>
                </c:pt>
                <c:pt idx="18">
                  <c:v>2019q3</c:v>
                </c:pt>
                <c:pt idx="19">
                  <c:v>2019q4</c:v>
                </c:pt>
                <c:pt idx="20">
                  <c:v>2020q1</c:v>
                </c:pt>
                <c:pt idx="21">
                  <c:v>2020q2</c:v>
                </c:pt>
                <c:pt idx="22">
                  <c:v>2020q3</c:v>
                </c:pt>
                <c:pt idx="23">
                  <c:v>2020q4</c:v>
                </c:pt>
                <c:pt idx="24">
                  <c:v>2021q1</c:v>
                </c:pt>
                <c:pt idx="25">
                  <c:v>2021q2</c:v>
                </c:pt>
                <c:pt idx="26">
                  <c:v>2021q3</c:v>
                </c:pt>
                <c:pt idx="27">
                  <c:v>2021q4</c:v>
                </c:pt>
                <c:pt idx="28">
                  <c:v>2022q1</c:v>
                </c:pt>
                <c:pt idx="29">
                  <c:v>2022q2</c:v>
                </c:pt>
                <c:pt idx="30">
                  <c:v>2022q3</c:v>
                </c:pt>
                <c:pt idx="31">
                  <c:v>2022q4</c:v>
                </c:pt>
                <c:pt idx="32">
                  <c:v>2023q1</c:v>
                </c:pt>
                <c:pt idx="33">
                  <c:v>2023q2</c:v>
                </c:pt>
                <c:pt idx="34">
                  <c:v>2023q3</c:v>
                </c:pt>
                <c:pt idx="35">
                  <c:v>2023q4</c:v>
                </c:pt>
                <c:pt idx="36">
                  <c:v>2024q1</c:v>
                </c:pt>
                <c:pt idx="37">
                  <c:v>2024q2</c:v>
                </c:pt>
                <c:pt idx="38">
                  <c:v>2024q3</c:v>
                </c:pt>
                <c:pt idx="39">
                  <c:v>2024q4</c:v>
                </c:pt>
              </c:strCache>
            </c:strRef>
          </c:cat>
          <c:val>
            <c:numRef>
              <c:f>IN!$B$4:$AO$4</c:f>
              <c:numCache>
                <c:formatCode>#,##0</c:formatCode>
                <c:ptCount val="40"/>
                <c:pt idx="0">
                  <c:v>9462775</c:v>
                </c:pt>
                <c:pt idx="1">
                  <c:v>8577301</c:v>
                </c:pt>
                <c:pt idx="2">
                  <c:v>8990977</c:v>
                </c:pt>
                <c:pt idx="3">
                  <c:v>7264391</c:v>
                </c:pt>
                <c:pt idx="4">
                  <c:v>7223910</c:v>
                </c:pt>
                <c:pt idx="5">
                  <c:v>6962844</c:v>
                </c:pt>
                <c:pt idx="6">
                  <c:v>7284254</c:v>
                </c:pt>
                <c:pt idx="7">
                  <c:v>7295697</c:v>
                </c:pt>
                <c:pt idx="8">
                  <c:v>8385928</c:v>
                </c:pt>
                <c:pt idx="9">
                  <c:v>7680778</c:v>
                </c:pt>
                <c:pt idx="10">
                  <c:v>7737537</c:v>
                </c:pt>
                <c:pt idx="11">
                  <c:v>7667624</c:v>
                </c:pt>
                <c:pt idx="12">
                  <c:v>8399886</c:v>
                </c:pt>
                <c:pt idx="13">
                  <c:v>8689323</c:v>
                </c:pt>
                <c:pt idx="14">
                  <c:v>8425763</c:v>
                </c:pt>
                <c:pt idx="15">
                  <c:v>9083235</c:v>
                </c:pt>
                <c:pt idx="16">
                  <c:v>8768758</c:v>
                </c:pt>
                <c:pt idx="17">
                  <c:v>8128785</c:v>
                </c:pt>
                <c:pt idx="18">
                  <c:v>7620038</c:v>
                </c:pt>
                <c:pt idx="19">
                  <c:v>7041071</c:v>
                </c:pt>
                <c:pt idx="20">
                  <c:v>5967021</c:v>
                </c:pt>
                <c:pt idx="21">
                  <c:v>4464979</c:v>
                </c:pt>
                <c:pt idx="22">
                  <c:v>4950566</c:v>
                </c:pt>
                <c:pt idx="23">
                  <c:v>4559879</c:v>
                </c:pt>
                <c:pt idx="24">
                  <c:v>4879870</c:v>
                </c:pt>
                <c:pt idx="25">
                  <c:v>4631472</c:v>
                </c:pt>
                <c:pt idx="26">
                  <c:v>5000343</c:v>
                </c:pt>
                <c:pt idx="27">
                  <c:v>4958751</c:v>
                </c:pt>
                <c:pt idx="28">
                  <c:v>5386701</c:v>
                </c:pt>
                <c:pt idx="29">
                  <c:v>5856157</c:v>
                </c:pt>
                <c:pt idx="30">
                  <c:v>6045721</c:v>
                </c:pt>
                <c:pt idx="31">
                  <c:v>6284560</c:v>
                </c:pt>
                <c:pt idx="32">
                  <c:v>6710568</c:v>
                </c:pt>
                <c:pt idx="33">
                  <c:v>5981279</c:v>
                </c:pt>
                <c:pt idx="34">
                  <c:v>5735219</c:v>
                </c:pt>
                <c:pt idx="35">
                  <c:v>5355029</c:v>
                </c:pt>
                <c:pt idx="36">
                  <c:v>5484293</c:v>
                </c:pt>
                <c:pt idx="37">
                  <c:v>5003145</c:v>
                </c:pt>
                <c:pt idx="38">
                  <c:v>4840994</c:v>
                </c:pt>
                <c:pt idx="39">
                  <c:v>4818692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D3-4312-9801-BAB64E821154}"/>
            </c:ext>
          </c:extLst>
        </c:ser>
        <c:ser>
          <c:idx val="2"/>
          <c:order val="1"/>
          <c:tx>
            <c:strRef>
              <c:f>IN!$A$5</c:f>
              <c:strCache>
                <c:ptCount val="1"/>
                <c:pt idx="0">
                  <c:v>Methodology as of 1/8/15</c:v>
                </c:pt>
              </c:strCache>
            </c:strRef>
          </c:tx>
          <c:cat>
            <c:strRef>
              <c:f>IN!$B$3:$AO$3</c:f>
              <c:strCache>
                <c:ptCount val="40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  <c:pt idx="13">
                  <c:v>2018q2</c:v>
                </c:pt>
                <c:pt idx="14">
                  <c:v>2018q3</c:v>
                </c:pt>
                <c:pt idx="15">
                  <c:v>2018q4</c:v>
                </c:pt>
                <c:pt idx="16">
                  <c:v>2019q1</c:v>
                </c:pt>
                <c:pt idx="17">
                  <c:v>2019q2</c:v>
                </c:pt>
                <c:pt idx="18">
                  <c:v>2019q3</c:v>
                </c:pt>
                <c:pt idx="19">
                  <c:v>2019q4</c:v>
                </c:pt>
                <c:pt idx="20">
                  <c:v>2020q1</c:v>
                </c:pt>
                <c:pt idx="21">
                  <c:v>2020q2</c:v>
                </c:pt>
                <c:pt idx="22">
                  <c:v>2020q3</c:v>
                </c:pt>
                <c:pt idx="23">
                  <c:v>2020q4</c:v>
                </c:pt>
                <c:pt idx="24">
                  <c:v>2021q1</c:v>
                </c:pt>
                <c:pt idx="25">
                  <c:v>2021q2</c:v>
                </c:pt>
                <c:pt idx="26">
                  <c:v>2021q3</c:v>
                </c:pt>
                <c:pt idx="27">
                  <c:v>2021q4</c:v>
                </c:pt>
                <c:pt idx="28">
                  <c:v>2022q1</c:v>
                </c:pt>
                <c:pt idx="29">
                  <c:v>2022q2</c:v>
                </c:pt>
                <c:pt idx="30">
                  <c:v>2022q3</c:v>
                </c:pt>
                <c:pt idx="31">
                  <c:v>2022q4</c:v>
                </c:pt>
                <c:pt idx="32">
                  <c:v>2023q1</c:v>
                </c:pt>
                <c:pt idx="33">
                  <c:v>2023q2</c:v>
                </c:pt>
                <c:pt idx="34">
                  <c:v>2023q3</c:v>
                </c:pt>
                <c:pt idx="35">
                  <c:v>2023q4</c:v>
                </c:pt>
                <c:pt idx="36">
                  <c:v>2024q1</c:v>
                </c:pt>
                <c:pt idx="37">
                  <c:v>2024q2</c:v>
                </c:pt>
                <c:pt idx="38">
                  <c:v>2024q3</c:v>
                </c:pt>
                <c:pt idx="39">
                  <c:v>2024q4</c:v>
                </c:pt>
              </c:strCache>
            </c:strRef>
          </c:cat>
          <c:val>
            <c:numRef>
              <c:f>IN!$B$5:$AO$5</c:f>
              <c:numCache>
                <c:formatCode>#,##0</c:formatCode>
                <c:ptCount val="40"/>
                <c:pt idx="0">
                  <c:v>9399132</c:v>
                </c:pt>
                <c:pt idx="1">
                  <c:v>8106216</c:v>
                </c:pt>
                <c:pt idx="2">
                  <c:v>8803068</c:v>
                </c:pt>
                <c:pt idx="3">
                  <c:v>8020916</c:v>
                </c:pt>
                <c:pt idx="4">
                  <c:v>6536980</c:v>
                </c:pt>
                <c:pt idx="5">
                  <c:v>6006774</c:v>
                </c:pt>
                <c:pt idx="6">
                  <c:v>7567414</c:v>
                </c:pt>
                <c:pt idx="7">
                  <c:v>7893242</c:v>
                </c:pt>
                <c:pt idx="8">
                  <c:v>8274426</c:v>
                </c:pt>
                <c:pt idx="9">
                  <c:v>7890834</c:v>
                </c:pt>
                <c:pt idx="10">
                  <c:v>7971635</c:v>
                </c:pt>
                <c:pt idx="11">
                  <c:v>7421478</c:v>
                </c:pt>
                <c:pt idx="12">
                  <c:v>7815890</c:v>
                </c:pt>
                <c:pt idx="13">
                  <c:v>7595271</c:v>
                </c:pt>
                <c:pt idx="14">
                  <c:v>8099945</c:v>
                </c:pt>
                <c:pt idx="15">
                  <c:v>8364075</c:v>
                </c:pt>
                <c:pt idx="16">
                  <c:v>8243287</c:v>
                </c:pt>
                <c:pt idx="17">
                  <c:v>8829890</c:v>
                </c:pt>
                <c:pt idx="18">
                  <c:v>8698818</c:v>
                </c:pt>
                <c:pt idx="19">
                  <c:v>8122783</c:v>
                </c:pt>
                <c:pt idx="20">
                  <c:v>7193745</c:v>
                </c:pt>
                <c:pt idx="21">
                  <c:v>4910736</c:v>
                </c:pt>
                <c:pt idx="22">
                  <c:v>5333289</c:v>
                </c:pt>
                <c:pt idx="23">
                  <c:v>5158905</c:v>
                </c:pt>
                <c:pt idx="24">
                  <c:v>4871565</c:v>
                </c:pt>
                <c:pt idx="25">
                  <c:v>5111611</c:v>
                </c:pt>
                <c:pt idx="26">
                  <c:v>4896611</c:v>
                </c:pt>
                <c:pt idx="27">
                  <c:v>4555332</c:v>
                </c:pt>
                <c:pt idx="28">
                  <c:v>4618752</c:v>
                </c:pt>
                <c:pt idx="29">
                  <c:v>4518279</c:v>
                </c:pt>
                <c:pt idx="30">
                  <c:v>5173609</c:v>
                </c:pt>
                <c:pt idx="31">
                  <c:v>5418173</c:v>
                </c:pt>
                <c:pt idx="32">
                  <c:v>6167357</c:v>
                </c:pt>
                <c:pt idx="33">
                  <c:v>6580534</c:v>
                </c:pt>
                <c:pt idx="34">
                  <c:v>7009593</c:v>
                </c:pt>
                <c:pt idx="35">
                  <c:v>6791408</c:v>
                </c:pt>
                <c:pt idx="36">
                  <c:v>5630780</c:v>
                </c:pt>
                <c:pt idx="37">
                  <c:v>4396807</c:v>
                </c:pt>
                <c:pt idx="38">
                  <c:v>4950527</c:v>
                </c:pt>
                <c:pt idx="39">
                  <c:v>4822343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D3-4312-9801-BAB64E821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11397152"/>
        <c:axId val="-1711391712"/>
      </c:lineChart>
      <c:catAx>
        <c:axId val="-1711397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711391712"/>
        <c:crosses val="autoZero"/>
        <c:auto val="1"/>
        <c:lblAlgn val="ctr"/>
        <c:lblOffset val="100"/>
        <c:noMultiLvlLbl val="0"/>
      </c:catAx>
      <c:valAx>
        <c:axId val="-17113917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711397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584653291094687"/>
          <c:y val="0.14868628263572381"/>
          <c:w val="0.19570573741640343"/>
          <c:h val="0.26403066721923052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IL!$A$4</c:f>
              <c:strCache>
                <c:ptCount val="1"/>
                <c:pt idx="0">
                  <c:v>Actual coal production</c:v>
                </c:pt>
              </c:strCache>
            </c:strRef>
          </c:tx>
          <c:cat>
            <c:strRef>
              <c:f>IL!$B$3:$AO$3</c:f>
              <c:strCache>
                <c:ptCount val="40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  <c:pt idx="13">
                  <c:v>2018q2</c:v>
                </c:pt>
                <c:pt idx="14">
                  <c:v>2018q3</c:v>
                </c:pt>
                <c:pt idx="15">
                  <c:v>2018q4</c:v>
                </c:pt>
                <c:pt idx="16">
                  <c:v>2019q1</c:v>
                </c:pt>
                <c:pt idx="17">
                  <c:v>2019q2</c:v>
                </c:pt>
                <c:pt idx="18">
                  <c:v>2019q3</c:v>
                </c:pt>
                <c:pt idx="19">
                  <c:v>2019q4</c:v>
                </c:pt>
                <c:pt idx="20">
                  <c:v>2020q1</c:v>
                </c:pt>
                <c:pt idx="21">
                  <c:v>2020q2</c:v>
                </c:pt>
                <c:pt idx="22">
                  <c:v>2020q3</c:v>
                </c:pt>
                <c:pt idx="23">
                  <c:v>2020q4</c:v>
                </c:pt>
                <c:pt idx="24">
                  <c:v>2021q1</c:v>
                </c:pt>
                <c:pt idx="25">
                  <c:v>2021q2</c:v>
                </c:pt>
                <c:pt idx="26">
                  <c:v>2021q3</c:v>
                </c:pt>
                <c:pt idx="27">
                  <c:v>2021q4</c:v>
                </c:pt>
                <c:pt idx="28">
                  <c:v>2022q1</c:v>
                </c:pt>
                <c:pt idx="29">
                  <c:v>2022q2</c:v>
                </c:pt>
                <c:pt idx="30">
                  <c:v>2022q3</c:v>
                </c:pt>
                <c:pt idx="31">
                  <c:v>2022q4</c:v>
                </c:pt>
                <c:pt idx="32">
                  <c:v>2023q1</c:v>
                </c:pt>
                <c:pt idx="33">
                  <c:v>2023q2</c:v>
                </c:pt>
                <c:pt idx="34">
                  <c:v>2023q3</c:v>
                </c:pt>
                <c:pt idx="35">
                  <c:v>2023q4</c:v>
                </c:pt>
                <c:pt idx="36">
                  <c:v>2024q1</c:v>
                </c:pt>
                <c:pt idx="37">
                  <c:v>2024q2</c:v>
                </c:pt>
                <c:pt idx="38">
                  <c:v>2024q3</c:v>
                </c:pt>
                <c:pt idx="39">
                  <c:v>2024q4</c:v>
                </c:pt>
              </c:strCache>
            </c:strRef>
          </c:cat>
          <c:val>
            <c:numRef>
              <c:f>IL!$B$4:$AO$4</c:f>
              <c:numCache>
                <c:formatCode>#,##0</c:formatCode>
                <c:ptCount val="40"/>
                <c:pt idx="0">
                  <c:v>16857304</c:v>
                </c:pt>
                <c:pt idx="1">
                  <c:v>13402745</c:v>
                </c:pt>
                <c:pt idx="2">
                  <c:v>13990764</c:v>
                </c:pt>
                <c:pt idx="3">
                  <c:v>11976363</c:v>
                </c:pt>
                <c:pt idx="4">
                  <c:v>11236640</c:v>
                </c:pt>
                <c:pt idx="5">
                  <c:v>11143979</c:v>
                </c:pt>
                <c:pt idx="6">
                  <c:v>10147845</c:v>
                </c:pt>
                <c:pt idx="7">
                  <c:v>11046783</c:v>
                </c:pt>
                <c:pt idx="8">
                  <c:v>12650454</c:v>
                </c:pt>
                <c:pt idx="9">
                  <c:v>12833809</c:v>
                </c:pt>
                <c:pt idx="10">
                  <c:v>11360740</c:v>
                </c:pt>
                <c:pt idx="11">
                  <c:v>11458332</c:v>
                </c:pt>
                <c:pt idx="12">
                  <c:v>12622006</c:v>
                </c:pt>
                <c:pt idx="13">
                  <c:v>12126994</c:v>
                </c:pt>
                <c:pt idx="14">
                  <c:v>12400051</c:v>
                </c:pt>
                <c:pt idx="15">
                  <c:v>12332814</c:v>
                </c:pt>
                <c:pt idx="16">
                  <c:v>13151538</c:v>
                </c:pt>
                <c:pt idx="17">
                  <c:v>12001927</c:v>
                </c:pt>
                <c:pt idx="18">
                  <c:v>11584096</c:v>
                </c:pt>
                <c:pt idx="19">
                  <c:v>9157856</c:v>
                </c:pt>
                <c:pt idx="20">
                  <c:v>8913371</c:v>
                </c:pt>
                <c:pt idx="21">
                  <c:v>7318484</c:v>
                </c:pt>
                <c:pt idx="22">
                  <c:v>7607262</c:v>
                </c:pt>
                <c:pt idx="23">
                  <c:v>7930195</c:v>
                </c:pt>
                <c:pt idx="24">
                  <c:v>11191667</c:v>
                </c:pt>
                <c:pt idx="25">
                  <c:v>9740747</c:v>
                </c:pt>
                <c:pt idx="26">
                  <c:v>8074305</c:v>
                </c:pt>
                <c:pt idx="27">
                  <c:v>7840890</c:v>
                </c:pt>
                <c:pt idx="28">
                  <c:v>9314742</c:v>
                </c:pt>
                <c:pt idx="29">
                  <c:v>10098604</c:v>
                </c:pt>
                <c:pt idx="30">
                  <c:v>9211124</c:v>
                </c:pt>
                <c:pt idx="31">
                  <c:v>8929180</c:v>
                </c:pt>
                <c:pt idx="32">
                  <c:v>9821190</c:v>
                </c:pt>
                <c:pt idx="33">
                  <c:v>9790953</c:v>
                </c:pt>
                <c:pt idx="34">
                  <c:v>8500617</c:v>
                </c:pt>
                <c:pt idx="35">
                  <c:v>8916782</c:v>
                </c:pt>
                <c:pt idx="36">
                  <c:v>9733948</c:v>
                </c:pt>
                <c:pt idx="37">
                  <c:v>8509060</c:v>
                </c:pt>
                <c:pt idx="38">
                  <c:v>9095551</c:v>
                </c:pt>
                <c:pt idx="39">
                  <c:v>7024033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B9-4CEF-9D0A-D22B02F57650}"/>
            </c:ext>
          </c:extLst>
        </c:ser>
        <c:ser>
          <c:idx val="2"/>
          <c:order val="1"/>
          <c:tx>
            <c:strRef>
              <c:f>IL!$A$5</c:f>
              <c:strCache>
                <c:ptCount val="1"/>
                <c:pt idx="0">
                  <c:v>Methodology as of 1/8/15</c:v>
                </c:pt>
              </c:strCache>
            </c:strRef>
          </c:tx>
          <c:cat>
            <c:strRef>
              <c:f>IL!$B$3:$AO$3</c:f>
              <c:strCache>
                <c:ptCount val="40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  <c:pt idx="13">
                  <c:v>2018q2</c:v>
                </c:pt>
                <c:pt idx="14">
                  <c:v>2018q3</c:v>
                </c:pt>
                <c:pt idx="15">
                  <c:v>2018q4</c:v>
                </c:pt>
                <c:pt idx="16">
                  <c:v>2019q1</c:v>
                </c:pt>
                <c:pt idx="17">
                  <c:v>2019q2</c:v>
                </c:pt>
                <c:pt idx="18">
                  <c:v>2019q3</c:v>
                </c:pt>
                <c:pt idx="19">
                  <c:v>2019q4</c:v>
                </c:pt>
                <c:pt idx="20">
                  <c:v>2020q1</c:v>
                </c:pt>
                <c:pt idx="21">
                  <c:v>2020q2</c:v>
                </c:pt>
                <c:pt idx="22">
                  <c:v>2020q3</c:v>
                </c:pt>
                <c:pt idx="23">
                  <c:v>2020q4</c:v>
                </c:pt>
                <c:pt idx="24">
                  <c:v>2021q1</c:v>
                </c:pt>
                <c:pt idx="25">
                  <c:v>2021q2</c:v>
                </c:pt>
                <c:pt idx="26">
                  <c:v>2021q3</c:v>
                </c:pt>
                <c:pt idx="27">
                  <c:v>2021q4</c:v>
                </c:pt>
                <c:pt idx="28">
                  <c:v>2022q1</c:v>
                </c:pt>
                <c:pt idx="29">
                  <c:v>2022q2</c:v>
                </c:pt>
                <c:pt idx="30">
                  <c:v>2022q3</c:v>
                </c:pt>
                <c:pt idx="31">
                  <c:v>2022q4</c:v>
                </c:pt>
                <c:pt idx="32">
                  <c:v>2023q1</c:v>
                </c:pt>
                <c:pt idx="33">
                  <c:v>2023q2</c:v>
                </c:pt>
                <c:pt idx="34">
                  <c:v>2023q3</c:v>
                </c:pt>
                <c:pt idx="35">
                  <c:v>2023q4</c:v>
                </c:pt>
                <c:pt idx="36">
                  <c:v>2024q1</c:v>
                </c:pt>
                <c:pt idx="37">
                  <c:v>2024q2</c:v>
                </c:pt>
                <c:pt idx="38">
                  <c:v>2024q3</c:v>
                </c:pt>
                <c:pt idx="39">
                  <c:v>2024q4</c:v>
                </c:pt>
              </c:strCache>
            </c:strRef>
          </c:cat>
          <c:val>
            <c:numRef>
              <c:f>IL!$B$5:$AO$5</c:f>
              <c:numCache>
                <c:formatCode>#,##0</c:formatCode>
                <c:ptCount val="40"/>
                <c:pt idx="0">
                  <c:v>13635893</c:v>
                </c:pt>
                <c:pt idx="1">
                  <c:v>12923034</c:v>
                </c:pt>
                <c:pt idx="2">
                  <c:v>15293240</c:v>
                </c:pt>
                <c:pt idx="3">
                  <c:v>14602487</c:v>
                </c:pt>
                <c:pt idx="4">
                  <c:v>11768725</c:v>
                </c:pt>
                <c:pt idx="5">
                  <c:v>9727174</c:v>
                </c:pt>
                <c:pt idx="6">
                  <c:v>11830428</c:v>
                </c:pt>
                <c:pt idx="7">
                  <c:v>12459043</c:v>
                </c:pt>
                <c:pt idx="8">
                  <c:v>12604662</c:v>
                </c:pt>
                <c:pt idx="9">
                  <c:v>11717849</c:v>
                </c:pt>
                <c:pt idx="10">
                  <c:v>11211183</c:v>
                </c:pt>
                <c:pt idx="11">
                  <c:v>11027318</c:v>
                </c:pt>
                <c:pt idx="12">
                  <c:v>12445708</c:v>
                </c:pt>
                <c:pt idx="13">
                  <c:v>12268158</c:v>
                </c:pt>
                <c:pt idx="14">
                  <c:v>12293629</c:v>
                </c:pt>
                <c:pt idx="15">
                  <c:v>11845350</c:v>
                </c:pt>
                <c:pt idx="16">
                  <c:v>11392211</c:v>
                </c:pt>
                <c:pt idx="17">
                  <c:v>11802630</c:v>
                </c:pt>
                <c:pt idx="18">
                  <c:v>12057405</c:v>
                </c:pt>
                <c:pt idx="19">
                  <c:v>11369192</c:v>
                </c:pt>
                <c:pt idx="20">
                  <c:v>10384080</c:v>
                </c:pt>
                <c:pt idx="21">
                  <c:v>7214602</c:v>
                </c:pt>
                <c:pt idx="22">
                  <c:v>7214602</c:v>
                </c:pt>
                <c:pt idx="23">
                  <c:v>7393344</c:v>
                </c:pt>
                <c:pt idx="24">
                  <c:v>7784573</c:v>
                </c:pt>
                <c:pt idx="25">
                  <c:v>9161071</c:v>
                </c:pt>
                <c:pt idx="26">
                  <c:v>9572414</c:v>
                </c:pt>
                <c:pt idx="27">
                  <c:v>10574712</c:v>
                </c:pt>
                <c:pt idx="28">
                  <c:v>11193308</c:v>
                </c:pt>
                <c:pt idx="29">
                  <c:v>9054255</c:v>
                </c:pt>
                <c:pt idx="30">
                  <c:v>8041203</c:v>
                </c:pt>
                <c:pt idx="31">
                  <c:v>8044222</c:v>
                </c:pt>
                <c:pt idx="32">
                  <c:v>9898520</c:v>
                </c:pt>
                <c:pt idx="33">
                  <c:v>10573954</c:v>
                </c:pt>
                <c:pt idx="34">
                  <c:v>9964802</c:v>
                </c:pt>
                <c:pt idx="35">
                  <c:v>9279900</c:v>
                </c:pt>
                <c:pt idx="36">
                  <c:v>8387930</c:v>
                </c:pt>
                <c:pt idx="37">
                  <c:v>7288621</c:v>
                </c:pt>
                <c:pt idx="38">
                  <c:v>8391935</c:v>
                </c:pt>
                <c:pt idx="39">
                  <c:v>8864648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B9-4CEF-9D0A-D22B02F57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11381920"/>
        <c:axId val="-1711401504"/>
      </c:lineChart>
      <c:catAx>
        <c:axId val="-1711381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711401504"/>
        <c:crosses val="autoZero"/>
        <c:auto val="1"/>
        <c:lblAlgn val="ctr"/>
        <c:lblOffset val="100"/>
        <c:noMultiLvlLbl val="0"/>
      </c:catAx>
      <c:valAx>
        <c:axId val="-17114015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711381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649122807017814"/>
          <c:y val="8.6862753266952752E-2"/>
          <c:w val="0.19508771929824562"/>
          <c:h val="0.23720895999111224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KY!$A$4</c:f>
              <c:strCache>
                <c:ptCount val="1"/>
                <c:pt idx="0">
                  <c:v>Actual coal production</c:v>
                </c:pt>
              </c:strCache>
            </c:strRef>
          </c:tx>
          <c:cat>
            <c:strRef>
              <c:f>KY!$B$3:$AO$3</c:f>
              <c:strCache>
                <c:ptCount val="40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  <c:pt idx="13">
                  <c:v>2018q2</c:v>
                </c:pt>
                <c:pt idx="14">
                  <c:v>2018q3</c:v>
                </c:pt>
                <c:pt idx="15">
                  <c:v>2018q4</c:v>
                </c:pt>
                <c:pt idx="16">
                  <c:v>2019q1</c:v>
                </c:pt>
                <c:pt idx="17">
                  <c:v>2019q2</c:v>
                </c:pt>
                <c:pt idx="18">
                  <c:v>2019q3</c:v>
                </c:pt>
                <c:pt idx="19">
                  <c:v>2019q4</c:v>
                </c:pt>
                <c:pt idx="20">
                  <c:v>2020q1</c:v>
                </c:pt>
                <c:pt idx="21">
                  <c:v>2020q2</c:v>
                </c:pt>
                <c:pt idx="22">
                  <c:v>2020q3</c:v>
                </c:pt>
                <c:pt idx="23">
                  <c:v>2020q4</c:v>
                </c:pt>
                <c:pt idx="24">
                  <c:v>2021q1</c:v>
                </c:pt>
                <c:pt idx="25">
                  <c:v>2021q2</c:v>
                </c:pt>
                <c:pt idx="26">
                  <c:v>2021q3</c:v>
                </c:pt>
                <c:pt idx="27">
                  <c:v>2021q4</c:v>
                </c:pt>
                <c:pt idx="28">
                  <c:v>2022q1</c:v>
                </c:pt>
                <c:pt idx="29">
                  <c:v>2022q2</c:v>
                </c:pt>
                <c:pt idx="30">
                  <c:v>2022q3</c:v>
                </c:pt>
                <c:pt idx="31">
                  <c:v>2022q4</c:v>
                </c:pt>
                <c:pt idx="32">
                  <c:v>2023q1</c:v>
                </c:pt>
                <c:pt idx="33">
                  <c:v>2023q2</c:v>
                </c:pt>
                <c:pt idx="34">
                  <c:v>2023q3</c:v>
                </c:pt>
                <c:pt idx="35">
                  <c:v>2023q4</c:v>
                </c:pt>
                <c:pt idx="36">
                  <c:v>2024q1</c:v>
                </c:pt>
                <c:pt idx="37">
                  <c:v>2024q2</c:v>
                </c:pt>
                <c:pt idx="38">
                  <c:v>2024q3</c:v>
                </c:pt>
                <c:pt idx="39">
                  <c:v>2024q4</c:v>
                </c:pt>
              </c:strCache>
            </c:strRef>
          </c:cat>
          <c:val>
            <c:numRef>
              <c:f>KY!$B$4:$AO$4</c:f>
              <c:numCache>
                <c:formatCode>#,##0</c:formatCode>
                <c:ptCount val="40"/>
                <c:pt idx="0">
                  <c:v>16889338</c:v>
                </c:pt>
                <c:pt idx="1">
                  <c:v>15831469</c:v>
                </c:pt>
                <c:pt idx="2">
                  <c:v>15783695</c:v>
                </c:pt>
                <c:pt idx="3">
                  <c:v>12929112</c:v>
                </c:pt>
                <c:pt idx="4">
                  <c:v>11442166</c:v>
                </c:pt>
                <c:pt idx="5">
                  <c:v>9971434</c:v>
                </c:pt>
                <c:pt idx="6">
                  <c:v>10289832</c:v>
                </c:pt>
                <c:pt idx="7">
                  <c:v>11177509</c:v>
                </c:pt>
                <c:pt idx="8">
                  <c:v>11455047</c:v>
                </c:pt>
                <c:pt idx="9">
                  <c:v>10557451</c:v>
                </c:pt>
                <c:pt idx="10">
                  <c:v>9819936</c:v>
                </c:pt>
                <c:pt idx="11">
                  <c:v>9974781</c:v>
                </c:pt>
                <c:pt idx="12">
                  <c:v>10251154</c:v>
                </c:pt>
                <c:pt idx="13">
                  <c:v>9949790</c:v>
                </c:pt>
                <c:pt idx="14">
                  <c:v>9701334</c:v>
                </c:pt>
                <c:pt idx="15">
                  <c:v>9837884</c:v>
                </c:pt>
                <c:pt idx="16">
                  <c:v>10066319</c:v>
                </c:pt>
                <c:pt idx="17">
                  <c:v>9502509</c:v>
                </c:pt>
                <c:pt idx="18">
                  <c:v>8892294</c:v>
                </c:pt>
                <c:pt idx="19">
                  <c:v>7650301</c:v>
                </c:pt>
                <c:pt idx="20">
                  <c:v>7261173</c:v>
                </c:pt>
                <c:pt idx="21">
                  <c:v>4368147</c:v>
                </c:pt>
                <c:pt idx="22">
                  <c:v>6492788</c:v>
                </c:pt>
                <c:pt idx="23">
                  <c:v>6183753</c:v>
                </c:pt>
                <c:pt idx="24">
                  <c:v>6501069</c:v>
                </c:pt>
                <c:pt idx="25">
                  <c:v>6650709</c:v>
                </c:pt>
                <c:pt idx="26">
                  <c:v>6357026</c:v>
                </c:pt>
                <c:pt idx="27">
                  <c:v>6916983</c:v>
                </c:pt>
                <c:pt idx="28">
                  <c:v>7137285</c:v>
                </c:pt>
                <c:pt idx="29">
                  <c:v>7097553</c:v>
                </c:pt>
                <c:pt idx="30">
                  <c:v>7117163</c:v>
                </c:pt>
                <c:pt idx="31">
                  <c:v>7125369</c:v>
                </c:pt>
                <c:pt idx="32">
                  <c:v>7648942</c:v>
                </c:pt>
                <c:pt idx="33">
                  <c:v>7246945</c:v>
                </c:pt>
                <c:pt idx="34">
                  <c:v>6891577</c:v>
                </c:pt>
                <c:pt idx="35">
                  <c:v>6424067</c:v>
                </c:pt>
                <c:pt idx="36">
                  <c:v>6592056</c:v>
                </c:pt>
                <c:pt idx="37">
                  <c:v>6297300</c:v>
                </c:pt>
                <c:pt idx="38">
                  <c:v>5804142</c:v>
                </c:pt>
                <c:pt idx="39">
                  <c:v>5580794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07-4F83-93BA-3E6E9C350BDA}"/>
            </c:ext>
          </c:extLst>
        </c:ser>
        <c:ser>
          <c:idx val="2"/>
          <c:order val="1"/>
          <c:tx>
            <c:strRef>
              <c:f>KY!$A$5</c:f>
              <c:strCache>
                <c:ptCount val="1"/>
                <c:pt idx="0">
                  <c:v>Methodology as of 1/8/15</c:v>
                </c:pt>
              </c:strCache>
            </c:strRef>
          </c:tx>
          <c:cat>
            <c:strRef>
              <c:f>KY!$B$3:$AO$3</c:f>
              <c:strCache>
                <c:ptCount val="40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  <c:pt idx="13">
                  <c:v>2018q2</c:v>
                </c:pt>
                <c:pt idx="14">
                  <c:v>2018q3</c:v>
                </c:pt>
                <c:pt idx="15">
                  <c:v>2018q4</c:v>
                </c:pt>
                <c:pt idx="16">
                  <c:v>2019q1</c:v>
                </c:pt>
                <c:pt idx="17">
                  <c:v>2019q2</c:v>
                </c:pt>
                <c:pt idx="18">
                  <c:v>2019q3</c:v>
                </c:pt>
                <c:pt idx="19">
                  <c:v>2019q4</c:v>
                </c:pt>
                <c:pt idx="20">
                  <c:v>2020q1</c:v>
                </c:pt>
                <c:pt idx="21">
                  <c:v>2020q2</c:v>
                </c:pt>
                <c:pt idx="22">
                  <c:v>2020q3</c:v>
                </c:pt>
                <c:pt idx="23">
                  <c:v>2020q4</c:v>
                </c:pt>
                <c:pt idx="24">
                  <c:v>2021q1</c:v>
                </c:pt>
                <c:pt idx="25">
                  <c:v>2021q2</c:v>
                </c:pt>
                <c:pt idx="26">
                  <c:v>2021q3</c:v>
                </c:pt>
                <c:pt idx="27">
                  <c:v>2021q4</c:v>
                </c:pt>
                <c:pt idx="28">
                  <c:v>2022q1</c:v>
                </c:pt>
                <c:pt idx="29">
                  <c:v>2022q2</c:v>
                </c:pt>
                <c:pt idx="30">
                  <c:v>2022q3</c:v>
                </c:pt>
                <c:pt idx="31">
                  <c:v>2022q4</c:v>
                </c:pt>
                <c:pt idx="32">
                  <c:v>2023q1</c:v>
                </c:pt>
                <c:pt idx="33">
                  <c:v>2023q2</c:v>
                </c:pt>
                <c:pt idx="34">
                  <c:v>2023q3</c:v>
                </c:pt>
                <c:pt idx="35">
                  <c:v>2023q4</c:v>
                </c:pt>
                <c:pt idx="36">
                  <c:v>2024q1</c:v>
                </c:pt>
                <c:pt idx="37">
                  <c:v>2024q2</c:v>
                </c:pt>
                <c:pt idx="38">
                  <c:v>2024q3</c:v>
                </c:pt>
                <c:pt idx="39">
                  <c:v>2024q4</c:v>
                </c:pt>
              </c:strCache>
            </c:strRef>
          </c:cat>
          <c:val>
            <c:numRef>
              <c:f>KY!$B$5:$AO$5</c:f>
              <c:numCache>
                <c:formatCode>#,##0</c:formatCode>
                <c:ptCount val="40"/>
                <c:pt idx="0">
                  <c:v>18443493</c:v>
                </c:pt>
                <c:pt idx="1">
                  <c:v>16219801</c:v>
                </c:pt>
                <c:pt idx="2">
                  <c:v>16971825</c:v>
                </c:pt>
                <c:pt idx="3">
                  <c:v>13913471</c:v>
                </c:pt>
                <c:pt idx="4">
                  <c:v>10931890</c:v>
                </c:pt>
                <c:pt idx="5">
                  <c:v>10123385</c:v>
                </c:pt>
                <c:pt idx="6">
                  <c:v>12586331</c:v>
                </c:pt>
                <c:pt idx="7">
                  <c:v>12245255</c:v>
                </c:pt>
                <c:pt idx="8">
                  <c:v>11388192</c:v>
                </c:pt>
                <c:pt idx="9">
                  <c:v>10112686</c:v>
                </c:pt>
                <c:pt idx="10">
                  <c:v>10395387</c:v>
                </c:pt>
                <c:pt idx="11">
                  <c:v>10182808</c:v>
                </c:pt>
                <c:pt idx="12">
                  <c:v>10753609</c:v>
                </c:pt>
                <c:pt idx="13">
                  <c:v>10277662</c:v>
                </c:pt>
                <c:pt idx="14">
                  <c:v>9711770</c:v>
                </c:pt>
                <c:pt idx="15">
                  <c:v>9522735</c:v>
                </c:pt>
                <c:pt idx="16">
                  <c:v>8973903</c:v>
                </c:pt>
                <c:pt idx="17">
                  <c:v>9158315</c:v>
                </c:pt>
                <c:pt idx="18">
                  <c:v>9155866</c:v>
                </c:pt>
                <c:pt idx="19">
                  <c:v>8664034</c:v>
                </c:pt>
                <c:pt idx="20">
                  <c:v>8030886</c:v>
                </c:pt>
                <c:pt idx="21">
                  <c:v>5688497</c:v>
                </c:pt>
                <c:pt idx="22">
                  <c:v>6142419</c:v>
                </c:pt>
                <c:pt idx="23">
                  <c:v>5862721</c:v>
                </c:pt>
                <c:pt idx="24">
                  <c:v>5572243</c:v>
                </c:pt>
                <c:pt idx="25">
                  <c:v>6070171</c:v>
                </c:pt>
                <c:pt idx="26">
                  <c:v>6898836</c:v>
                </c:pt>
                <c:pt idx="27">
                  <c:v>6975800</c:v>
                </c:pt>
                <c:pt idx="28">
                  <c:v>6982487</c:v>
                </c:pt>
                <c:pt idx="29">
                  <c:v>6549908</c:v>
                </c:pt>
                <c:pt idx="30">
                  <c:v>6944831</c:v>
                </c:pt>
                <c:pt idx="31">
                  <c:v>7120332</c:v>
                </c:pt>
                <c:pt idx="32">
                  <c:v>7535247</c:v>
                </c:pt>
                <c:pt idx="33">
                  <c:v>7266447</c:v>
                </c:pt>
                <c:pt idx="34">
                  <c:v>7456960</c:v>
                </c:pt>
                <c:pt idx="35">
                  <c:v>7301387</c:v>
                </c:pt>
                <c:pt idx="36">
                  <c:v>6468522</c:v>
                </c:pt>
                <c:pt idx="37">
                  <c:v>5391585</c:v>
                </c:pt>
                <c:pt idx="38">
                  <c:v>6128322</c:v>
                </c:pt>
                <c:pt idx="39">
                  <c:v>5953548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07-4F83-93BA-3E6E9C350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11372672"/>
        <c:axId val="-1711379200"/>
      </c:lineChart>
      <c:catAx>
        <c:axId val="-1711372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711379200"/>
        <c:crosses val="autoZero"/>
        <c:auto val="1"/>
        <c:lblAlgn val="ctr"/>
        <c:lblOffset val="100"/>
        <c:noMultiLvlLbl val="0"/>
      </c:catAx>
      <c:valAx>
        <c:axId val="-17113792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71137267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455" l="0.70000000000000062" r="0.70000000000000062" t="0.7500000000000045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EKY!$A$4</c:f>
              <c:strCache>
                <c:ptCount val="1"/>
                <c:pt idx="0">
                  <c:v>Actual coal production</c:v>
                </c:pt>
              </c:strCache>
            </c:strRef>
          </c:tx>
          <c:cat>
            <c:strRef>
              <c:f>EKY!$B$3:$AO$3</c:f>
              <c:strCache>
                <c:ptCount val="40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  <c:pt idx="13">
                  <c:v>2018q2</c:v>
                </c:pt>
                <c:pt idx="14">
                  <c:v>2018q3</c:v>
                </c:pt>
                <c:pt idx="15">
                  <c:v>2018q4</c:v>
                </c:pt>
                <c:pt idx="16">
                  <c:v>2019q1</c:v>
                </c:pt>
                <c:pt idx="17">
                  <c:v>2019q2</c:v>
                </c:pt>
                <c:pt idx="18">
                  <c:v>2019q3</c:v>
                </c:pt>
                <c:pt idx="19">
                  <c:v>2019q4</c:v>
                </c:pt>
                <c:pt idx="20">
                  <c:v>2020q1</c:v>
                </c:pt>
                <c:pt idx="21">
                  <c:v>2020q2</c:v>
                </c:pt>
                <c:pt idx="22">
                  <c:v>2020q3</c:v>
                </c:pt>
                <c:pt idx="23">
                  <c:v>2020q4</c:v>
                </c:pt>
                <c:pt idx="24">
                  <c:v>2021q1</c:v>
                </c:pt>
                <c:pt idx="25">
                  <c:v>2021q2</c:v>
                </c:pt>
                <c:pt idx="26">
                  <c:v>2021q3</c:v>
                </c:pt>
                <c:pt idx="27">
                  <c:v>2021q4</c:v>
                </c:pt>
                <c:pt idx="28">
                  <c:v>2022q1</c:v>
                </c:pt>
                <c:pt idx="29">
                  <c:v>2022q2</c:v>
                </c:pt>
                <c:pt idx="30">
                  <c:v>2022q3</c:v>
                </c:pt>
                <c:pt idx="31">
                  <c:v>2022q4</c:v>
                </c:pt>
                <c:pt idx="32">
                  <c:v>2023q1</c:v>
                </c:pt>
                <c:pt idx="33">
                  <c:v>2023q2</c:v>
                </c:pt>
                <c:pt idx="34">
                  <c:v>2023q3</c:v>
                </c:pt>
                <c:pt idx="35">
                  <c:v>2023q4</c:v>
                </c:pt>
                <c:pt idx="36">
                  <c:v>2024q1</c:v>
                </c:pt>
                <c:pt idx="37">
                  <c:v>2024q2</c:v>
                </c:pt>
                <c:pt idx="38">
                  <c:v>2024q3</c:v>
                </c:pt>
                <c:pt idx="39">
                  <c:v>2024q4</c:v>
                </c:pt>
              </c:strCache>
            </c:strRef>
          </c:cat>
          <c:val>
            <c:numRef>
              <c:f>EKY!$B$4:$AO$4</c:f>
              <c:numCache>
                <c:formatCode>#,##0</c:formatCode>
                <c:ptCount val="40"/>
                <c:pt idx="0">
                  <c:v>7839747</c:v>
                </c:pt>
                <c:pt idx="1">
                  <c:v>7435218</c:v>
                </c:pt>
                <c:pt idx="2">
                  <c:v>7077100</c:v>
                </c:pt>
                <c:pt idx="3">
                  <c:v>5757547</c:v>
                </c:pt>
                <c:pt idx="4">
                  <c:v>4593943</c:v>
                </c:pt>
                <c:pt idx="5">
                  <c:v>3969126</c:v>
                </c:pt>
                <c:pt idx="6">
                  <c:v>3781495</c:v>
                </c:pt>
                <c:pt idx="7">
                  <c:v>4427322</c:v>
                </c:pt>
                <c:pt idx="8">
                  <c:v>4695343</c:v>
                </c:pt>
                <c:pt idx="9">
                  <c:v>4608528</c:v>
                </c:pt>
                <c:pt idx="10">
                  <c:v>4236612</c:v>
                </c:pt>
                <c:pt idx="11">
                  <c:v>4661174</c:v>
                </c:pt>
                <c:pt idx="12">
                  <c:v>4493401</c:v>
                </c:pt>
                <c:pt idx="13">
                  <c:v>4338382</c:v>
                </c:pt>
                <c:pt idx="14">
                  <c:v>4135298</c:v>
                </c:pt>
                <c:pt idx="15">
                  <c:v>4113957</c:v>
                </c:pt>
                <c:pt idx="16">
                  <c:v>3951992</c:v>
                </c:pt>
                <c:pt idx="17">
                  <c:v>3742253</c:v>
                </c:pt>
                <c:pt idx="18">
                  <c:v>3411012</c:v>
                </c:pt>
                <c:pt idx="19">
                  <c:v>2766029</c:v>
                </c:pt>
                <c:pt idx="20">
                  <c:v>2435250</c:v>
                </c:pt>
                <c:pt idx="21">
                  <c:v>1806044</c:v>
                </c:pt>
                <c:pt idx="22">
                  <c:v>2067873</c:v>
                </c:pt>
                <c:pt idx="23">
                  <c:v>2084826</c:v>
                </c:pt>
                <c:pt idx="24">
                  <c:v>2223026</c:v>
                </c:pt>
                <c:pt idx="25">
                  <c:v>2591044</c:v>
                </c:pt>
                <c:pt idx="26">
                  <c:v>2517700</c:v>
                </c:pt>
                <c:pt idx="27">
                  <c:v>2797833</c:v>
                </c:pt>
                <c:pt idx="28">
                  <c:v>2857296</c:v>
                </c:pt>
                <c:pt idx="29">
                  <c:v>3080005</c:v>
                </c:pt>
                <c:pt idx="30">
                  <c:v>3011448</c:v>
                </c:pt>
                <c:pt idx="31">
                  <c:v>3098765</c:v>
                </c:pt>
                <c:pt idx="32">
                  <c:v>3219084</c:v>
                </c:pt>
                <c:pt idx="33">
                  <c:v>3277951</c:v>
                </c:pt>
                <c:pt idx="34">
                  <c:v>2990119</c:v>
                </c:pt>
                <c:pt idx="35">
                  <c:v>2791299</c:v>
                </c:pt>
                <c:pt idx="36">
                  <c:v>2697622</c:v>
                </c:pt>
                <c:pt idx="37">
                  <c:v>2680951</c:v>
                </c:pt>
                <c:pt idx="38">
                  <c:v>2508990</c:v>
                </c:pt>
                <c:pt idx="39">
                  <c:v>2410357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00-4D6A-BBDD-B7D6B6EFC3F7}"/>
            </c:ext>
          </c:extLst>
        </c:ser>
        <c:ser>
          <c:idx val="2"/>
          <c:order val="1"/>
          <c:tx>
            <c:strRef>
              <c:f>EKY!$A$5</c:f>
              <c:strCache>
                <c:ptCount val="1"/>
                <c:pt idx="0">
                  <c:v>Methodology as of 1/8/15</c:v>
                </c:pt>
              </c:strCache>
            </c:strRef>
          </c:tx>
          <c:cat>
            <c:strRef>
              <c:f>EKY!$B$3:$AO$3</c:f>
              <c:strCache>
                <c:ptCount val="40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  <c:pt idx="13">
                  <c:v>2018q2</c:v>
                </c:pt>
                <c:pt idx="14">
                  <c:v>2018q3</c:v>
                </c:pt>
                <c:pt idx="15">
                  <c:v>2018q4</c:v>
                </c:pt>
                <c:pt idx="16">
                  <c:v>2019q1</c:v>
                </c:pt>
                <c:pt idx="17">
                  <c:v>2019q2</c:v>
                </c:pt>
                <c:pt idx="18">
                  <c:v>2019q3</c:v>
                </c:pt>
                <c:pt idx="19">
                  <c:v>2019q4</c:v>
                </c:pt>
                <c:pt idx="20">
                  <c:v>2020q1</c:v>
                </c:pt>
                <c:pt idx="21">
                  <c:v>2020q2</c:v>
                </c:pt>
                <c:pt idx="22">
                  <c:v>2020q3</c:v>
                </c:pt>
                <c:pt idx="23">
                  <c:v>2020q4</c:v>
                </c:pt>
                <c:pt idx="24">
                  <c:v>2021q1</c:v>
                </c:pt>
                <c:pt idx="25">
                  <c:v>2021q2</c:v>
                </c:pt>
                <c:pt idx="26">
                  <c:v>2021q3</c:v>
                </c:pt>
                <c:pt idx="27">
                  <c:v>2021q4</c:v>
                </c:pt>
                <c:pt idx="28">
                  <c:v>2022q1</c:v>
                </c:pt>
                <c:pt idx="29">
                  <c:v>2022q2</c:v>
                </c:pt>
                <c:pt idx="30">
                  <c:v>2022q3</c:v>
                </c:pt>
                <c:pt idx="31">
                  <c:v>2022q4</c:v>
                </c:pt>
                <c:pt idx="32">
                  <c:v>2023q1</c:v>
                </c:pt>
                <c:pt idx="33">
                  <c:v>2023q2</c:v>
                </c:pt>
                <c:pt idx="34">
                  <c:v>2023q3</c:v>
                </c:pt>
                <c:pt idx="35">
                  <c:v>2023q4</c:v>
                </c:pt>
                <c:pt idx="36">
                  <c:v>2024q1</c:v>
                </c:pt>
                <c:pt idx="37">
                  <c:v>2024q2</c:v>
                </c:pt>
                <c:pt idx="38">
                  <c:v>2024q3</c:v>
                </c:pt>
                <c:pt idx="39">
                  <c:v>2024q4</c:v>
                </c:pt>
              </c:strCache>
            </c:strRef>
          </c:cat>
          <c:val>
            <c:numRef>
              <c:f>EKY!$B$5:$AO$5</c:f>
              <c:numCache>
                <c:formatCode>#,##0</c:formatCode>
                <c:ptCount val="40"/>
                <c:pt idx="0">
                  <c:v>8784333</c:v>
                </c:pt>
                <c:pt idx="1">
                  <c:v>8053450</c:v>
                </c:pt>
                <c:pt idx="2">
                  <c:v>8276408</c:v>
                </c:pt>
                <c:pt idx="3">
                  <c:v>6319699</c:v>
                </c:pt>
                <c:pt idx="4">
                  <c:v>4833171</c:v>
                </c:pt>
                <c:pt idx="5">
                  <c:v>4417796</c:v>
                </c:pt>
                <c:pt idx="6">
                  <c:v>5370797</c:v>
                </c:pt>
                <c:pt idx="7">
                  <c:v>4892809</c:v>
                </c:pt>
                <c:pt idx="8">
                  <c:v>4215075</c:v>
                </c:pt>
                <c:pt idx="9">
                  <c:v>3611415</c:v>
                </c:pt>
                <c:pt idx="10">
                  <c:v>3748601</c:v>
                </c:pt>
                <c:pt idx="11">
                  <c:v>4128763</c:v>
                </c:pt>
                <c:pt idx="12">
                  <c:v>4929358</c:v>
                </c:pt>
                <c:pt idx="13">
                  <c:v>5068259</c:v>
                </c:pt>
                <c:pt idx="14">
                  <c:v>4646439</c:v>
                </c:pt>
                <c:pt idx="15">
                  <c:v>4495854</c:v>
                </c:pt>
                <c:pt idx="16">
                  <c:v>4011493</c:v>
                </c:pt>
                <c:pt idx="17">
                  <c:v>3854051</c:v>
                </c:pt>
                <c:pt idx="18">
                  <c:v>3673168</c:v>
                </c:pt>
                <c:pt idx="19">
                  <c:v>3292345</c:v>
                </c:pt>
                <c:pt idx="20">
                  <c:v>2930156</c:v>
                </c:pt>
                <c:pt idx="21">
                  <c:v>2008113</c:v>
                </c:pt>
                <c:pt idx="22">
                  <c:v>2142250</c:v>
                </c:pt>
                <c:pt idx="23">
                  <c:v>1927198</c:v>
                </c:pt>
                <c:pt idx="24">
                  <c:v>1829281</c:v>
                </c:pt>
                <c:pt idx="25">
                  <c:v>2056271</c:v>
                </c:pt>
                <c:pt idx="26">
                  <c:v>2266084</c:v>
                </c:pt>
                <c:pt idx="27">
                  <c:v>2416589</c:v>
                </c:pt>
                <c:pt idx="28">
                  <c:v>2724610</c:v>
                </c:pt>
                <c:pt idx="29">
                  <c:v>2773241</c:v>
                </c:pt>
                <c:pt idx="30">
                  <c:v>3069619</c:v>
                </c:pt>
                <c:pt idx="31">
                  <c:v>3112758</c:v>
                </c:pt>
                <c:pt idx="32">
                  <c:v>3314430</c:v>
                </c:pt>
                <c:pt idx="33">
                  <c:v>3248759</c:v>
                </c:pt>
                <c:pt idx="34">
                  <c:v>3321350</c:v>
                </c:pt>
                <c:pt idx="35">
                  <c:v>3211796</c:v>
                </c:pt>
                <c:pt idx="36">
                  <c:v>2836650</c:v>
                </c:pt>
                <c:pt idx="37">
                  <c:v>2363945</c:v>
                </c:pt>
                <c:pt idx="38">
                  <c:v>2655841</c:v>
                </c:pt>
                <c:pt idx="39">
                  <c:v>2485865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00-4D6A-BBDD-B7D6B6EFC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11400960"/>
        <c:axId val="-1711378656"/>
      </c:lineChart>
      <c:catAx>
        <c:axId val="-1711400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711378656"/>
        <c:crosses val="autoZero"/>
        <c:auto val="1"/>
        <c:lblAlgn val="ctr"/>
        <c:lblOffset val="100"/>
        <c:noMultiLvlLbl val="0"/>
      </c:catAx>
      <c:valAx>
        <c:axId val="-1711378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71140096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455" l="0.70000000000000062" r="0.70000000000000062" t="0.7500000000000045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WKY!$A$4</c:f>
              <c:strCache>
                <c:ptCount val="1"/>
                <c:pt idx="0">
                  <c:v>Actual coal production</c:v>
                </c:pt>
              </c:strCache>
            </c:strRef>
          </c:tx>
          <c:cat>
            <c:strRef>
              <c:f>WKY!$B$3:$AO$3</c:f>
              <c:strCache>
                <c:ptCount val="40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  <c:pt idx="13">
                  <c:v>2018q2</c:v>
                </c:pt>
                <c:pt idx="14">
                  <c:v>2018q3</c:v>
                </c:pt>
                <c:pt idx="15">
                  <c:v>2018q4</c:v>
                </c:pt>
                <c:pt idx="16">
                  <c:v>2019q1</c:v>
                </c:pt>
                <c:pt idx="17">
                  <c:v>2019q2</c:v>
                </c:pt>
                <c:pt idx="18">
                  <c:v>2019q3</c:v>
                </c:pt>
                <c:pt idx="19">
                  <c:v>2019q4</c:v>
                </c:pt>
                <c:pt idx="20">
                  <c:v>2020q1</c:v>
                </c:pt>
                <c:pt idx="21">
                  <c:v>2020Q2</c:v>
                </c:pt>
                <c:pt idx="22">
                  <c:v>2020Q3</c:v>
                </c:pt>
                <c:pt idx="23">
                  <c:v>2020Q4</c:v>
                </c:pt>
                <c:pt idx="24">
                  <c:v>2021q1</c:v>
                </c:pt>
                <c:pt idx="25">
                  <c:v>2021q2</c:v>
                </c:pt>
                <c:pt idx="26">
                  <c:v>2021q3</c:v>
                </c:pt>
                <c:pt idx="27">
                  <c:v>2021q4</c:v>
                </c:pt>
                <c:pt idx="28">
                  <c:v>2022q1</c:v>
                </c:pt>
                <c:pt idx="29">
                  <c:v>2022q2</c:v>
                </c:pt>
                <c:pt idx="30">
                  <c:v>2022q3</c:v>
                </c:pt>
                <c:pt idx="31">
                  <c:v>2022q4</c:v>
                </c:pt>
                <c:pt idx="32">
                  <c:v>2023q1</c:v>
                </c:pt>
                <c:pt idx="33">
                  <c:v>2023q2</c:v>
                </c:pt>
                <c:pt idx="34">
                  <c:v>2023q3</c:v>
                </c:pt>
                <c:pt idx="35">
                  <c:v>2023q4</c:v>
                </c:pt>
                <c:pt idx="36">
                  <c:v>2024q1</c:v>
                </c:pt>
                <c:pt idx="37">
                  <c:v>2024q2</c:v>
                </c:pt>
                <c:pt idx="38">
                  <c:v>2024q3</c:v>
                </c:pt>
                <c:pt idx="39">
                  <c:v>2024q4</c:v>
                </c:pt>
              </c:strCache>
            </c:strRef>
          </c:cat>
          <c:val>
            <c:numRef>
              <c:f>WKY!$B$4:$AO$4</c:f>
              <c:numCache>
                <c:formatCode>#,##0</c:formatCode>
                <c:ptCount val="40"/>
                <c:pt idx="0">
                  <c:v>9049591</c:v>
                </c:pt>
                <c:pt idx="1">
                  <c:v>8396251</c:v>
                </c:pt>
                <c:pt idx="2">
                  <c:v>8706595</c:v>
                </c:pt>
                <c:pt idx="3">
                  <c:v>7171565</c:v>
                </c:pt>
                <c:pt idx="4">
                  <c:v>6848223</c:v>
                </c:pt>
                <c:pt idx="5">
                  <c:v>6002308</c:v>
                </c:pt>
                <c:pt idx="6">
                  <c:v>6508337</c:v>
                </c:pt>
                <c:pt idx="7">
                  <c:v>6750187</c:v>
                </c:pt>
                <c:pt idx="8">
                  <c:v>6759704</c:v>
                </c:pt>
                <c:pt idx="9">
                  <c:v>5948923</c:v>
                </c:pt>
                <c:pt idx="10">
                  <c:v>5583324</c:v>
                </c:pt>
                <c:pt idx="11">
                  <c:v>5313607</c:v>
                </c:pt>
                <c:pt idx="12">
                  <c:v>5757753</c:v>
                </c:pt>
                <c:pt idx="13">
                  <c:v>5611408</c:v>
                </c:pt>
                <c:pt idx="14">
                  <c:v>5566036</c:v>
                </c:pt>
                <c:pt idx="15">
                  <c:v>5723927</c:v>
                </c:pt>
                <c:pt idx="16">
                  <c:v>6114327</c:v>
                </c:pt>
                <c:pt idx="17">
                  <c:v>5760256</c:v>
                </c:pt>
                <c:pt idx="18">
                  <c:v>5481282</c:v>
                </c:pt>
                <c:pt idx="19">
                  <c:v>4884272</c:v>
                </c:pt>
                <c:pt idx="20">
                  <c:v>4825923</c:v>
                </c:pt>
                <c:pt idx="21">
                  <c:v>2562103</c:v>
                </c:pt>
                <c:pt idx="22">
                  <c:v>4424915</c:v>
                </c:pt>
                <c:pt idx="23">
                  <c:v>4098927</c:v>
                </c:pt>
                <c:pt idx="24">
                  <c:v>4278043</c:v>
                </c:pt>
                <c:pt idx="25">
                  <c:v>4059665</c:v>
                </c:pt>
                <c:pt idx="26">
                  <c:v>3839326</c:v>
                </c:pt>
                <c:pt idx="27">
                  <c:v>4119150</c:v>
                </c:pt>
                <c:pt idx="28">
                  <c:v>4279989</c:v>
                </c:pt>
                <c:pt idx="29">
                  <c:v>4017548</c:v>
                </c:pt>
                <c:pt idx="30">
                  <c:v>4105715</c:v>
                </c:pt>
                <c:pt idx="31">
                  <c:v>4026604</c:v>
                </c:pt>
                <c:pt idx="32">
                  <c:v>4429858</c:v>
                </c:pt>
                <c:pt idx="33">
                  <c:v>3968994</c:v>
                </c:pt>
                <c:pt idx="34">
                  <c:v>3901458</c:v>
                </c:pt>
                <c:pt idx="35">
                  <c:v>3632768</c:v>
                </c:pt>
                <c:pt idx="36">
                  <c:v>3894434</c:v>
                </c:pt>
                <c:pt idx="37">
                  <c:v>3616349</c:v>
                </c:pt>
                <c:pt idx="38">
                  <c:v>3295152</c:v>
                </c:pt>
                <c:pt idx="39">
                  <c:v>3170437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53-45E2-9F90-578317666246}"/>
            </c:ext>
          </c:extLst>
        </c:ser>
        <c:ser>
          <c:idx val="2"/>
          <c:order val="1"/>
          <c:tx>
            <c:strRef>
              <c:f>WKY!$A$5</c:f>
              <c:strCache>
                <c:ptCount val="1"/>
                <c:pt idx="0">
                  <c:v>Methodology as of 1/8/15</c:v>
                </c:pt>
              </c:strCache>
            </c:strRef>
          </c:tx>
          <c:cat>
            <c:strRef>
              <c:f>WKY!$B$3:$AO$3</c:f>
              <c:strCache>
                <c:ptCount val="40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  <c:pt idx="13">
                  <c:v>2018q2</c:v>
                </c:pt>
                <c:pt idx="14">
                  <c:v>2018q3</c:v>
                </c:pt>
                <c:pt idx="15">
                  <c:v>2018q4</c:v>
                </c:pt>
                <c:pt idx="16">
                  <c:v>2019q1</c:v>
                </c:pt>
                <c:pt idx="17">
                  <c:v>2019q2</c:v>
                </c:pt>
                <c:pt idx="18">
                  <c:v>2019q3</c:v>
                </c:pt>
                <c:pt idx="19">
                  <c:v>2019q4</c:v>
                </c:pt>
                <c:pt idx="20">
                  <c:v>2020q1</c:v>
                </c:pt>
                <c:pt idx="21">
                  <c:v>2020Q2</c:v>
                </c:pt>
                <c:pt idx="22">
                  <c:v>2020Q3</c:v>
                </c:pt>
                <c:pt idx="23">
                  <c:v>2020Q4</c:v>
                </c:pt>
                <c:pt idx="24">
                  <c:v>2021q1</c:v>
                </c:pt>
                <c:pt idx="25">
                  <c:v>2021q2</c:v>
                </c:pt>
                <c:pt idx="26">
                  <c:v>2021q3</c:v>
                </c:pt>
                <c:pt idx="27">
                  <c:v>2021q4</c:v>
                </c:pt>
                <c:pt idx="28">
                  <c:v>2022q1</c:v>
                </c:pt>
                <c:pt idx="29">
                  <c:v>2022q2</c:v>
                </c:pt>
                <c:pt idx="30">
                  <c:v>2022q3</c:v>
                </c:pt>
                <c:pt idx="31">
                  <c:v>2022q4</c:v>
                </c:pt>
                <c:pt idx="32">
                  <c:v>2023q1</c:v>
                </c:pt>
                <c:pt idx="33">
                  <c:v>2023q2</c:v>
                </c:pt>
                <c:pt idx="34">
                  <c:v>2023q3</c:v>
                </c:pt>
                <c:pt idx="35">
                  <c:v>2023q4</c:v>
                </c:pt>
                <c:pt idx="36">
                  <c:v>2024q1</c:v>
                </c:pt>
                <c:pt idx="37">
                  <c:v>2024q2</c:v>
                </c:pt>
                <c:pt idx="38">
                  <c:v>2024q3</c:v>
                </c:pt>
                <c:pt idx="39">
                  <c:v>2024q4</c:v>
                </c:pt>
              </c:strCache>
            </c:strRef>
          </c:cat>
          <c:val>
            <c:numRef>
              <c:f>WKY!$B$5:$AO$5</c:f>
              <c:numCache>
                <c:formatCode>#,##0</c:formatCode>
                <c:ptCount val="40"/>
                <c:pt idx="0">
                  <c:v>9659160</c:v>
                </c:pt>
                <c:pt idx="1">
                  <c:v>8166351</c:v>
                </c:pt>
                <c:pt idx="2">
                  <c:v>8695417</c:v>
                </c:pt>
                <c:pt idx="3">
                  <c:v>7593772</c:v>
                </c:pt>
                <c:pt idx="4">
                  <c:v>6098719</c:v>
                </c:pt>
                <c:pt idx="5">
                  <c:v>5705589</c:v>
                </c:pt>
                <c:pt idx="6">
                  <c:v>7215534</c:v>
                </c:pt>
                <c:pt idx="7">
                  <c:v>7352446</c:v>
                </c:pt>
                <c:pt idx="8">
                  <c:v>7173117</c:v>
                </c:pt>
                <c:pt idx="9">
                  <c:v>6501271</c:v>
                </c:pt>
                <c:pt idx="10">
                  <c:v>6646786</c:v>
                </c:pt>
                <c:pt idx="11">
                  <c:v>6054045</c:v>
                </c:pt>
                <c:pt idx="12">
                  <c:v>5824251</c:v>
                </c:pt>
                <c:pt idx="13">
                  <c:v>5209403</c:v>
                </c:pt>
                <c:pt idx="14">
                  <c:v>5065331</c:v>
                </c:pt>
                <c:pt idx="15">
                  <c:v>5026881</c:v>
                </c:pt>
                <c:pt idx="16">
                  <c:v>4962410</c:v>
                </c:pt>
                <c:pt idx="17">
                  <c:v>5304264</c:v>
                </c:pt>
                <c:pt idx="18">
                  <c:v>5482698</c:v>
                </c:pt>
                <c:pt idx="19">
                  <c:v>5371689</c:v>
                </c:pt>
                <c:pt idx="20">
                  <c:v>5100730</c:v>
                </c:pt>
                <c:pt idx="21">
                  <c:v>3680384</c:v>
                </c:pt>
                <c:pt idx="22">
                  <c:v>4000169</c:v>
                </c:pt>
                <c:pt idx="23">
                  <c:v>3935523</c:v>
                </c:pt>
                <c:pt idx="24">
                  <c:v>3742962</c:v>
                </c:pt>
                <c:pt idx="25">
                  <c:v>4013900</c:v>
                </c:pt>
                <c:pt idx="26">
                  <c:v>4632752</c:v>
                </c:pt>
                <c:pt idx="27">
                  <c:v>4559211</c:v>
                </c:pt>
                <c:pt idx="28">
                  <c:v>4257877</c:v>
                </c:pt>
                <c:pt idx="29">
                  <c:v>3776667</c:v>
                </c:pt>
                <c:pt idx="30">
                  <c:v>3875212</c:v>
                </c:pt>
                <c:pt idx="31">
                  <c:v>4007574</c:v>
                </c:pt>
                <c:pt idx="32">
                  <c:v>4220817</c:v>
                </c:pt>
                <c:pt idx="33">
                  <c:v>4017688</c:v>
                </c:pt>
                <c:pt idx="34">
                  <c:v>4135610</c:v>
                </c:pt>
                <c:pt idx="35">
                  <c:v>4089591</c:v>
                </c:pt>
                <c:pt idx="36">
                  <c:v>3631872</c:v>
                </c:pt>
                <c:pt idx="37">
                  <c:v>3027640</c:v>
                </c:pt>
                <c:pt idx="38">
                  <c:v>3472481</c:v>
                </c:pt>
                <c:pt idx="39">
                  <c:v>3467683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53-45E2-9F90-578317666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11373760"/>
        <c:axId val="-1711400416"/>
      </c:lineChart>
      <c:catAx>
        <c:axId val="-1711373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711400416"/>
        <c:crosses val="autoZero"/>
        <c:auto val="1"/>
        <c:lblAlgn val="ctr"/>
        <c:lblOffset val="100"/>
        <c:noMultiLvlLbl val="0"/>
      </c:catAx>
      <c:valAx>
        <c:axId val="-17114004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71137376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455" l="0.70000000000000062" r="0.70000000000000062" t="0.7500000000000045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319793268145328E-2"/>
          <c:y val="3.1496054313195881E-2"/>
          <c:w val="0.68244604783698271"/>
          <c:h val="0.80742706374301643"/>
        </c:manualLayout>
      </c:layout>
      <c:lineChart>
        <c:grouping val="standard"/>
        <c:varyColors val="0"/>
        <c:ser>
          <c:idx val="0"/>
          <c:order val="0"/>
          <c:tx>
            <c:strRef>
              <c:f>WV!$A$4</c:f>
              <c:strCache>
                <c:ptCount val="1"/>
                <c:pt idx="0">
                  <c:v>Actual coal production</c:v>
                </c:pt>
              </c:strCache>
            </c:strRef>
          </c:tx>
          <c:cat>
            <c:strRef>
              <c:f>WV!$B$3:$AO$3</c:f>
              <c:strCache>
                <c:ptCount val="40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  <c:pt idx="13">
                  <c:v>2018q2</c:v>
                </c:pt>
                <c:pt idx="14">
                  <c:v>2018q3</c:v>
                </c:pt>
                <c:pt idx="15">
                  <c:v>2018q4</c:v>
                </c:pt>
                <c:pt idx="16">
                  <c:v>2019q1</c:v>
                </c:pt>
                <c:pt idx="17">
                  <c:v>2019q2</c:v>
                </c:pt>
                <c:pt idx="18">
                  <c:v>2019q3</c:v>
                </c:pt>
                <c:pt idx="19">
                  <c:v>2019q4</c:v>
                </c:pt>
                <c:pt idx="20">
                  <c:v>2020q1</c:v>
                </c:pt>
                <c:pt idx="21">
                  <c:v>2020q2</c:v>
                </c:pt>
                <c:pt idx="22">
                  <c:v>2020q3</c:v>
                </c:pt>
                <c:pt idx="23">
                  <c:v>2020q4</c:v>
                </c:pt>
                <c:pt idx="24">
                  <c:v>2021q1</c:v>
                </c:pt>
                <c:pt idx="25">
                  <c:v>2021q2</c:v>
                </c:pt>
                <c:pt idx="26">
                  <c:v>2021q3</c:v>
                </c:pt>
                <c:pt idx="27">
                  <c:v>2021q4</c:v>
                </c:pt>
                <c:pt idx="28">
                  <c:v>2022q1</c:v>
                </c:pt>
                <c:pt idx="29">
                  <c:v>2022q2</c:v>
                </c:pt>
                <c:pt idx="30">
                  <c:v>2022q3</c:v>
                </c:pt>
                <c:pt idx="31">
                  <c:v>2022q4</c:v>
                </c:pt>
                <c:pt idx="32">
                  <c:v>2023q1</c:v>
                </c:pt>
                <c:pt idx="33">
                  <c:v>2023q2</c:v>
                </c:pt>
                <c:pt idx="34">
                  <c:v>2023q3</c:v>
                </c:pt>
                <c:pt idx="35">
                  <c:v>2023q4</c:v>
                </c:pt>
                <c:pt idx="36">
                  <c:v>2024q1</c:v>
                </c:pt>
                <c:pt idx="37">
                  <c:v>2024q2</c:v>
                </c:pt>
                <c:pt idx="38">
                  <c:v>2024q3</c:v>
                </c:pt>
                <c:pt idx="39">
                  <c:v>2024q4</c:v>
                </c:pt>
              </c:strCache>
            </c:strRef>
          </c:cat>
          <c:val>
            <c:numRef>
              <c:f>WV!$B$4:$AO$4</c:f>
              <c:numCache>
                <c:formatCode>#,##0</c:formatCode>
                <c:ptCount val="40"/>
                <c:pt idx="0">
                  <c:v>27340454</c:v>
                </c:pt>
                <c:pt idx="1">
                  <c:v>23512200</c:v>
                </c:pt>
                <c:pt idx="2">
                  <c:v>23324791</c:v>
                </c:pt>
                <c:pt idx="3">
                  <c:v>21455455</c:v>
                </c:pt>
                <c:pt idx="4">
                  <c:v>19231525</c:v>
                </c:pt>
                <c:pt idx="5">
                  <c:v>18828027</c:v>
                </c:pt>
                <c:pt idx="6">
                  <c:v>20664387</c:v>
                </c:pt>
                <c:pt idx="7">
                  <c:v>21099147</c:v>
                </c:pt>
                <c:pt idx="8">
                  <c:v>23609782</c:v>
                </c:pt>
                <c:pt idx="9">
                  <c:v>23333362</c:v>
                </c:pt>
                <c:pt idx="10">
                  <c:v>21602662</c:v>
                </c:pt>
                <c:pt idx="11">
                  <c:v>24275508</c:v>
                </c:pt>
                <c:pt idx="12">
                  <c:v>23494518</c:v>
                </c:pt>
                <c:pt idx="13">
                  <c:v>25056253</c:v>
                </c:pt>
                <c:pt idx="14">
                  <c:v>23579079</c:v>
                </c:pt>
                <c:pt idx="15">
                  <c:v>23380601</c:v>
                </c:pt>
                <c:pt idx="16">
                  <c:v>23942990</c:v>
                </c:pt>
                <c:pt idx="17">
                  <c:v>25314887</c:v>
                </c:pt>
                <c:pt idx="18">
                  <c:v>23050391</c:v>
                </c:pt>
                <c:pt idx="19">
                  <c:v>21117186</c:v>
                </c:pt>
                <c:pt idx="20">
                  <c:v>18149806</c:v>
                </c:pt>
                <c:pt idx="21">
                  <c:v>15062749</c:v>
                </c:pt>
                <c:pt idx="22">
                  <c:v>16804240</c:v>
                </c:pt>
                <c:pt idx="23">
                  <c:v>17252346</c:v>
                </c:pt>
                <c:pt idx="24">
                  <c:v>20119068</c:v>
                </c:pt>
                <c:pt idx="25">
                  <c:v>19842899</c:v>
                </c:pt>
                <c:pt idx="26">
                  <c:v>18686644</c:v>
                </c:pt>
                <c:pt idx="27">
                  <c:v>19971370</c:v>
                </c:pt>
                <c:pt idx="28">
                  <c:v>20908422</c:v>
                </c:pt>
                <c:pt idx="29">
                  <c:v>21068342</c:v>
                </c:pt>
                <c:pt idx="30">
                  <c:v>21143748</c:v>
                </c:pt>
                <c:pt idx="31">
                  <c:v>20539837</c:v>
                </c:pt>
                <c:pt idx="32">
                  <c:v>22401610</c:v>
                </c:pt>
                <c:pt idx="33">
                  <c:v>22295437</c:v>
                </c:pt>
                <c:pt idx="34">
                  <c:v>20392320</c:v>
                </c:pt>
                <c:pt idx="35">
                  <c:v>19596883</c:v>
                </c:pt>
                <c:pt idx="36">
                  <c:v>20112785</c:v>
                </c:pt>
                <c:pt idx="37">
                  <c:v>20575408</c:v>
                </c:pt>
                <c:pt idx="38">
                  <c:v>19741791</c:v>
                </c:pt>
                <c:pt idx="39">
                  <c:v>18905855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AF-478B-B4B1-A6885491F25A}"/>
            </c:ext>
          </c:extLst>
        </c:ser>
        <c:ser>
          <c:idx val="2"/>
          <c:order val="1"/>
          <c:tx>
            <c:strRef>
              <c:f>WV!$A$5</c:f>
              <c:strCache>
                <c:ptCount val="1"/>
                <c:pt idx="0">
                  <c:v>Methodology as of 1/8/15</c:v>
                </c:pt>
              </c:strCache>
            </c:strRef>
          </c:tx>
          <c:cat>
            <c:strRef>
              <c:f>WV!$B$3:$AO$3</c:f>
              <c:strCache>
                <c:ptCount val="40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  <c:pt idx="13">
                  <c:v>2018q2</c:v>
                </c:pt>
                <c:pt idx="14">
                  <c:v>2018q3</c:v>
                </c:pt>
                <c:pt idx="15">
                  <c:v>2018q4</c:v>
                </c:pt>
                <c:pt idx="16">
                  <c:v>2019q1</c:v>
                </c:pt>
                <c:pt idx="17">
                  <c:v>2019q2</c:v>
                </c:pt>
                <c:pt idx="18">
                  <c:v>2019q3</c:v>
                </c:pt>
                <c:pt idx="19">
                  <c:v>2019q4</c:v>
                </c:pt>
                <c:pt idx="20">
                  <c:v>2020q1</c:v>
                </c:pt>
                <c:pt idx="21">
                  <c:v>2020q2</c:v>
                </c:pt>
                <c:pt idx="22">
                  <c:v>2020q3</c:v>
                </c:pt>
                <c:pt idx="23">
                  <c:v>2020q4</c:v>
                </c:pt>
                <c:pt idx="24">
                  <c:v>2021q1</c:v>
                </c:pt>
                <c:pt idx="25">
                  <c:v>2021q2</c:v>
                </c:pt>
                <c:pt idx="26">
                  <c:v>2021q3</c:v>
                </c:pt>
                <c:pt idx="27">
                  <c:v>2021q4</c:v>
                </c:pt>
                <c:pt idx="28">
                  <c:v>2022q1</c:v>
                </c:pt>
                <c:pt idx="29">
                  <c:v>2022q2</c:v>
                </c:pt>
                <c:pt idx="30">
                  <c:v>2022q3</c:v>
                </c:pt>
                <c:pt idx="31">
                  <c:v>2022q4</c:v>
                </c:pt>
                <c:pt idx="32">
                  <c:v>2023q1</c:v>
                </c:pt>
                <c:pt idx="33">
                  <c:v>2023q2</c:v>
                </c:pt>
                <c:pt idx="34">
                  <c:v>2023q3</c:v>
                </c:pt>
                <c:pt idx="35">
                  <c:v>2023q4</c:v>
                </c:pt>
                <c:pt idx="36">
                  <c:v>2024q1</c:v>
                </c:pt>
                <c:pt idx="37">
                  <c:v>2024q2</c:v>
                </c:pt>
                <c:pt idx="38">
                  <c:v>2024q3</c:v>
                </c:pt>
                <c:pt idx="39">
                  <c:v>2024q4</c:v>
                </c:pt>
              </c:strCache>
            </c:strRef>
          </c:cat>
          <c:val>
            <c:numRef>
              <c:f>WV!$B$5:$AO$5</c:f>
              <c:numCache>
                <c:formatCode>#,##0</c:formatCode>
                <c:ptCount val="40"/>
                <c:pt idx="0">
                  <c:v>26833955</c:v>
                </c:pt>
                <c:pt idx="1">
                  <c:v>24104802</c:v>
                </c:pt>
                <c:pt idx="2">
                  <c:v>25635984</c:v>
                </c:pt>
                <c:pt idx="3">
                  <c:v>21891397</c:v>
                </c:pt>
                <c:pt idx="4">
                  <c:v>17655143</c:v>
                </c:pt>
                <c:pt idx="5">
                  <c:v>15972111</c:v>
                </c:pt>
                <c:pt idx="6">
                  <c:v>20425248</c:v>
                </c:pt>
                <c:pt idx="7">
                  <c:v>22346049</c:v>
                </c:pt>
                <c:pt idx="8">
                  <c:v>22792704</c:v>
                </c:pt>
                <c:pt idx="9">
                  <c:v>22059136</c:v>
                </c:pt>
                <c:pt idx="10">
                  <c:v>23347446</c:v>
                </c:pt>
                <c:pt idx="11">
                  <c:v>21983804</c:v>
                </c:pt>
                <c:pt idx="12">
                  <c:v>23610445</c:v>
                </c:pt>
                <c:pt idx="13">
                  <c:v>23393953</c:v>
                </c:pt>
                <c:pt idx="14">
                  <c:v>24349639</c:v>
                </c:pt>
                <c:pt idx="15">
                  <c:v>24824714</c:v>
                </c:pt>
                <c:pt idx="16">
                  <c:v>23022795</c:v>
                </c:pt>
                <c:pt idx="17">
                  <c:v>23312210</c:v>
                </c:pt>
                <c:pt idx="18">
                  <c:v>22691817</c:v>
                </c:pt>
                <c:pt idx="19">
                  <c:v>21109361</c:v>
                </c:pt>
                <c:pt idx="20">
                  <c:v>20529732</c:v>
                </c:pt>
                <c:pt idx="21">
                  <c:v>15486724</c:v>
                </c:pt>
                <c:pt idx="22">
                  <c:v>17396200</c:v>
                </c:pt>
                <c:pt idx="23">
                  <c:v>17251430</c:v>
                </c:pt>
                <c:pt idx="24">
                  <c:v>16632158</c:v>
                </c:pt>
                <c:pt idx="25">
                  <c:v>19138340</c:v>
                </c:pt>
                <c:pt idx="26">
                  <c:v>20258003</c:v>
                </c:pt>
                <c:pt idx="27">
                  <c:v>20489323</c:v>
                </c:pt>
                <c:pt idx="28">
                  <c:v>21294004</c:v>
                </c:pt>
                <c:pt idx="29">
                  <c:v>19700359</c:v>
                </c:pt>
                <c:pt idx="30">
                  <c:v>20363520</c:v>
                </c:pt>
                <c:pt idx="31">
                  <c:v>20389519</c:v>
                </c:pt>
                <c:pt idx="32">
                  <c:v>21772698</c:v>
                </c:pt>
                <c:pt idx="33">
                  <c:v>21383252</c:v>
                </c:pt>
                <c:pt idx="34">
                  <c:v>22009196</c:v>
                </c:pt>
                <c:pt idx="35">
                  <c:v>21478727</c:v>
                </c:pt>
                <c:pt idx="36">
                  <c:v>19565449</c:v>
                </c:pt>
                <c:pt idx="37">
                  <c:v>16783135</c:v>
                </c:pt>
                <c:pt idx="38">
                  <c:v>19048902</c:v>
                </c:pt>
                <c:pt idx="39">
                  <c:v>18896916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AF-478B-B4B1-A6885491F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11391168"/>
        <c:axId val="-1711377568"/>
      </c:lineChart>
      <c:catAx>
        <c:axId val="-1711391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711377568"/>
        <c:crosses val="autoZero"/>
        <c:auto val="1"/>
        <c:lblAlgn val="ctr"/>
        <c:lblOffset val="100"/>
        <c:noMultiLvlLbl val="0"/>
      </c:catAx>
      <c:valAx>
        <c:axId val="-17113775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711391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166669023591607"/>
          <c:y val="0.24829045708498151"/>
          <c:w val="0.19971262108419074"/>
          <c:h val="0.28424092483404456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SWV!$A$4</c:f>
              <c:strCache>
                <c:ptCount val="1"/>
                <c:pt idx="0">
                  <c:v>Actual coal production</c:v>
                </c:pt>
              </c:strCache>
            </c:strRef>
          </c:tx>
          <c:cat>
            <c:strRef>
              <c:f>SWV!$B$3:$AO$3</c:f>
              <c:strCache>
                <c:ptCount val="40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  <c:pt idx="13">
                  <c:v>2018q2</c:v>
                </c:pt>
                <c:pt idx="14">
                  <c:v>2018q3</c:v>
                </c:pt>
                <c:pt idx="15">
                  <c:v>2018q4</c:v>
                </c:pt>
                <c:pt idx="16">
                  <c:v>2019q1</c:v>
                </c:pt>
                <c:pt idx="17">
                  <c:v>2019q2</c:v>
                </c:pt>
                <c:pt idx="18">
                  <c:v>2019q3</c:v>
                </c:pt>
                <c:pt idx="19">
                  <c:v>2019q4</c:v>
                </c:pt>
                <c:pt idx="20">
                  <c:v>2020q1</c:v>
                </c:pt>
                <c:pt idx="21">
                  <c:v>2020q2</c:v>
                </c:pt>
                <c:pt idx="22">
                  <c:v>2020q3</c:v>
                </c:pt>
                <c:pt idx="23">
                  <c:v>2020q4</c:v>
                </c:pt>
                <c:pt idx="24">
                  <c:v>2021q1</c:v>
                </c:pt>
                <c:pt idx="25">
                  <c:v>2021q2</c:v>
                </c:pt>
                <c:pt idx="26">
                  <c:v>2021q3</c:v>
                </c:pt>
                <c:pt idx="27">
                  <c:v>2021q4</c:v>
                </c:pt>
                <c:pt idx="28">
                  <c:v>2022q1</c:v>
                </c:pt>
                <c:pt idx="29">
                  <c:v>2022q2</c:v>
                </c:pt>
                <c:pt idx="30">
                  <c:v>2022q3</c:v>
                </c:pt>
                <c:pt idx="31">
                  <c:v>2022q4</c:v>
                </c:pt>
                <c:pt idx="32">
                  <c:v>2023q1</c:v>
                </c:pt>
                <c:pt idx="33">
                  <c:v>2023q2</c:v>
                </c:pt>
                <c:pt idx="34">
                  <c:v>2023q3</c:v>
                </c:pt>
                <c:pt idx="35">
                  <c:v>2023q4</c:v>
                </c:pt>
                <c:pt idx="36">
                  <c:v>2024q1</c:v>
                </c:pt>
                <c:pt idx="37">
                  <c:v>2024q2</c:v>
                </c:pt>
                <c:pt idx="38">
                  <c:v>2024q3</c:v>
                </c:pt>
                <c:pt idx="39">
                  <c:v>2024q4</c:v>
                </c:pt>
              </c:strCache>
            </c:strRef>
          </c:cat>
          <c:val>
            <c:numRef>
              <c:f>SWV!$B$4:$AO$4</c:f>
              <c:numCache>
                <c:formatCode>#,##0</c:formatCode>
                <c:ptCount val="40"/>
                <c:pt idx="0">
                  <c:v>13972264</c:v>
                </c:pt>
                <c:pt idx="1">
                  <c:v>12493107</c:v>
                </c:pt>
                <c:pt idx="2">
                  <c:v>11914430</c:v>
                </c:pt>
                <c:pt idx="3">
                  <c:v>9467938</c:v>
                </c:pt>
                <c:pt idx="4">
                  <c:v>8934220</c:v>
                </c:pt>
                <c:pt idx="5">
                  <c:v>8868945</c:v>
                </c:pt>
                <c:pt idx="6">
                  <c:v>8901697</c:v>
                </c:pt>
                <c:pt idx="7">
                  <c:v>9593846</c:v>
                </c:pt>
                <c:pt idx="8">
                  <c:v>10934653</c:v>
                </c:pt>
                <c:pt idx="9">
                  <c:v>11974267</c:v>
                </c:pt>
                <c:pt idx="10">
                  <c:v>11257721</c:v>
                </c:pt>
                <c:pt idx="11">
                  <c:v>11900532</c:v>
                </c:pt>
                <c:pt idx="12">
                  <c:v>12346983</c:v>
                </c:pt>
                <c:pt idx="13">
                  <c:v>13310407</c:v>
                </c:pt>
                <c:pt idx="14">
                  <c:v>12264204</c:v>
                </c:pt>
                <c:pt idx="15">
                  <c:v>11473866</c:v>
                </c:pt>
                <c:pt idx="16">
                  <c:v>11797911</c:v>
                </c:pt>
                <c:pt idx="17">
                  <c:v>12610554</c:v>
                </c:pt>
                <c:pt idx="18">
                  <c:v>11838672</c:v>
                </c:pt>
                <c:pt idx="19">
                  <c:v>10099912</c:v>
                </c:pt>
                <c:pt idx="20">
                  <c:v>9224100</c:v>
                </c:pt>
                <c:pt idx="21">
                  <c:v>6781622</c:v>
                </c:pt>
                <c:pt idx="22">
                  <c:v>7129980</c:v>
                </c:pt>
                <c:pt idx="23">
                  <c:v>6964935</c:v>
                </c:pt>
                <c:pt idx="24">
                  <c:v>8663974</c:v>
                </c:pt>
                <c:pt idx="25">
                  <c:v>8774691</c:v>
                </c:pt>
                <c:pt idx="26">
                  <c:v>8380287</c:v>
                </c:pt>
                <c:pt idx="27">
                  <c:v>8340563</c:v>
                </c:pt>
                <c:pt idx="28">
                  <c:v>9194477</c:v>
                </c:pt>
                <c:pt idx="29">
                  <c:v>9507963</c:v>
                </c:pt>
                <c:pt idx="30">
                  <c:v>8983696</c:v>
                </c:pt>
                <c:pt idx="31">
                  <c:v>8991354</c:v>
                </c:pt>
                <c:pt idx="32">
                  <c:v>10535849</c:v>
                </c:pt>
                <c:pt idx="33">
                  <c:v>10472125</c:v>
                </c:pt>
                <c:pt idx="34">
                  <c:v>9713213</c:v>
                </c:pt>
                <c:pt idx="35">
                  <c:v>9352261</c:v>
                </c:pt>
                <c:pt idx="36">
                  <c:v>10183676</c:v>
                </c:pt>
                <c:pt idx="37">
                  <c:v>10107567</c:v>
                </c:pt>
                <c:pt idx="38">
                  <c:v>9562942</c:v>
                </c:pt>
                <c:pt idx="39">
                  <c:v>9259568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92-4641-B8D5-908984A2981E}"/>
            </c:ext>
          </c:extLst>
        </c:ser>
        <c:ser>
          <c:idx val="2"/>
          <c:order val="1"/>
          <c:tx>
            <c:strRef>
              <c:f>SWV!$A$5</c:f>
              <c:strCache>
                <c:ptCount val="1"/>
                <c:pt idx="0">
                  <c:v>Methodology as of 1/8/15</c:v>
                </c:pt>
              </c:strCache>
            </c:strRef>
          </c:tx>
          <c:cat>
            <c:strRef>
              <c:f>SWV!$B$3:$AO$3</c:f>
              <c:strCache>
                <c:ptCount val="40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  <c:pt idx="13">
                  <c:v>2018q2</c:v>
                </c:pt>
                <c:pt idx="14">
                  <c:v>2018q3</c:v>
                </c:pt>
                <c:pt idx="15">
                  <c:v>2018q4</c:v>
                </c:pt>
                <c:pt idx="16">
                  <c:v>2019q1</c:v>
                </c:pt>
                <c:pt idx="17">
                  <c:v>2019q2</c:v>
                </c:pt>
                <c:pt idx="18">
                  <c:v>2019q3</c:v>
                </c:pt>
                <c:pt idx="19">
                  <c:v>2019q4</c:v>
                </c:pt>
                <c:pt idx="20">
                  <c:v>2020q1</c:v>
                </c:pt>
                <c:pt idx="21">
                  <c:v>2020q2</c:v>
                </c:pt>
                <c:pt idx="22">
                  <c:v>2020q3</c:v>
                </c:pt>
                <c:pt idx="23">
                  <c:v>2020q4</c:v>
                </c:pt>
                <c:pt idx="24">
                  <c:v>2021q1</c:v>
                </c:pt>
                <c:pt idx="25">
                  <c:v>2021q2</c:v>
                </c:pt>
                <c:pt idx="26">
                  <c:v>2021q3</c:v>
                </c:pt>
                <c:pt idx="27">
                  <c:v>2021q4</c:v>
                </c:pt>
                <c:pt idx="28">
                  <c:v>2022q1</c:v>
                </c:pt>
                <c:pt idx="29">
                  <c:v>2022q2</c:v>
                </c:pt>
                <c:pt idx="30">
                  <c:v>2022q3</c:v>
                </c:pt>
                <c:pt idx="31">
                  <c:v>2022q4</c:v>
                </c:pt>
                <c:pt idx="32">
                  <c:v>2023q1</c:v>
                </c:pt>
                <c:pt idx="33">
                  <c:v>2023q2</c:v>
                </c:pt>
                <c:pt idx="34">
                  <c:v>2023q3</c:v>
                </c:pt>
                <c:pt idx="35">
                  <c:v>2023q4</c:v>
                </c:pt>
                <c:pt idx="36">
                  <c:v>2024q1</c:v>
                </c:pt>
                <c:pt idx="37">
                  <c:v>2024q2</c:v>
                </c:pt>
                <c:pt idx="38">
                  <c:v>2024q3</c:v>
                </c:pt>
                <c:pt idx="39">
                  <c:v>2024q4</c:v>
                </c:pt>
              </c:strCache>
            </c:strRef>
          </c:cat>
          <c:val>
            <c:numRef>
              <c:f>SWV!$B$5:$AO$5</c:f>
              <c:numCache>
                <c:formatCode>#,##0</c:formatCode>
                <c:ptCount val="40"/>
                <c:pt idx="0">
                  <c:v>14247822</c:v>
                </c:pt>
                <c:pt idx="1">
                  <c:v>12956849</c:v>
                </c:pt>
                <c:pt idx="2">
                  <c:v>13582041</c:v>
                </c:pt>
                <c:pt idx="3">
                  <c:v>11013559</c:v>
                </c:pt>
                <c:pt idx="4">
                  <c:v>8604653</c:v>
                </c:pt>
                <c:pt idx="5">
                  <c:v>7602028</c:v>
                </c:pt>
                <c:pt idx="6">
                  <c:v>9162154</c:v>
                </c:pt>
                <c:pt idx="7">
                  <c:v>9359550</c:v>
                </c:pt>
                <c:pt idx="8">
                  <c:v>9681075</c:v>
                </c:pt>
                <c:pt idx="9">
                  <c:v>9517850</c:v>
                </c:pt>
                <c:pt idx="10">
                  <c:v>10139642</c:v>
                </c:pt>
                <c:pt idx="11">
                  <c:v>10358376</c:v>
                </c:pt>
                <c:pt idx="12">
                  <c:v>11995765</c:v>
                </c:pt>
                <c:pt idx="13">
                  <c:v>12661401</c:v>
                </c:pt>
                <c:pt idx="14">
                  <c:v>13315627</c:v>
                </c:pt>
                <c:pt idx="15">
                  <c:v>13226874</c:v>
                </c:pt>
                <c:pt idx="16">
                  <c:v>12414827</c:v>
                </c:pt>
                <c:pt idx="17">
                  <c:v>12382556</c:v>
                </c:pt>
                <c:pt idx="18">
                  <c:v>11432806</c:v>
                </c:pt>
                <c:pt idx="19">
                  <c:v>10117252</c:v>
                </c:pt>
                <c:pt idx="20">
                  <c:v>9739825</c:v>
                </c:pt>
                <c:pt idx="21">
                  <c:v>7582825</c:v>
                </c:pt>
                <c:pt idx="22">
                  <c:v>8604343</c:v>
                </c:pt>
                <c:pt idx="23">
                  <c:v>6964019</c:v>
                </c:pt>
                <c:pt idx="24">
                  <c:v>7479931</c:v>
                </c:pt>
                <c:pt idx="25">
                  <c:v>7714350</c:v>
                </c:pt>
                <c:pt idx="26">
                  <c:v>7606593</c:v>
                </c:pt>
                <c:pt idx="27">
                  <c:v>7871201</c:v>
                </c:pt>
                <c:pt idx="28">
                  <c:v>8889883</c:v>
                </c:pt>
                <c:pt idx="29">
                  <c:v>8867028</c:v>
                </c:pt>
                <c:pt idx="30">
                  <c:v>9075361</c:v>
                </c:pt>
                <c:pt idx="31">
                  <c:v>8820464</c:v>
                </c:pt>
                <c:pt idx="32">
                  <c:v>9512710</c:v>
                </c:pt>
                <c:pt idx="33">
                  <c:v>9486511</c:v>
                </c:pt>
                <c:pt idx="34">
                  <c:v>9781618</c:v>
                </c:pt>
                <c:pt idx="35">
                  <c:v>9974409</c:v>
                </c:pt>
                <c:pt idx="36">
                  <c:v>9523239</c:v>
                </c:pt>
                <c:pt idx="37">
                  <c:v>8314960</c:v>
                </c:pt>
                <c:pt idx="38">
                  <c:v>9535248</c:v>
                </c:pt>
                <c:pt idx="39">
                  <c:v>9565589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92-4641-B8D5-908984A29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11374304"/>
        <c:axId val="-1711383008"/>
      </c:lineChart>
      <c:catAx>
        <c:axId val="-1711374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711383008"/>
        <c:crosses val="autoZero"/>
        <c:auto val="1"/>
        <c:lblAlgn val="ctr"/>
        <c:lblOffset val="100"/>
        <c:noMultiLvlLbl val="0"/>
      </c:catAx>
      <c:valAx>
        <c:axId val="-17113830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71137430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NWV!$A$4</c:f>
              <c:strCache>
                <c:ptCount val="1"/>
                <c:pt idx="0">
                  <c:v>Actual coal production</c:v>
                </c:pt>
              </c:strCache>
            </c:strRef>
          </c:tx>
          <c:cat>
            <c:strRef>
              <c:f>NWV!$B$3:$AO$3</c:f>
              <c:strCache>
                <c:ptCount val="40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  <c:pt idx="13">
                  <c:v>2018q2</c:v>
                </c:pt>
                <c:pt idx="14">
                  <c:v>2018q3</c:v>
                </c:pt>
                <c:pt idx="15">
                  <c:v>2018q4</c:v>
                </c:pt>
                <c:pt idx="16">
                  <c:v>2019q1</c:v>
                </c:pt>
                <c:pt idx="17">
                  <c:v>2019q2</c:v>
                </c:pt>
                <c:pt idx="18">
                  <c:v>2019q3</c:v>
                </c:pt>
                <c:pt idx="19">
                  <c:v>2019q4</c:v>
                </c:pt>
                <c:pt idx="20">
                  <c:v>2020q1</c:v>
                </c:pt>
                <c:pt idx="21">
                  <c:v>2020q2</c:v>
                </c:pt>
                <c:pt idx="22">
                  <c:v>2020q3</c:v>
                </c:pt>
                <c:pt idx="23">
                  <c:v>2020q4</c:v>
                </c:pt>
                <c:pt idx="24">
                  <c:v>2021q1</c:v>
                </c:pt>
                <c:pt idx="25">
                  <c:v>2021q2</c:v>
                </c:pt>
                <c:pt idx="26">
                  <c:v>2021q3</c:v>
                </c:pt>
                <c:pt idx="27">
                  <c:v>2021q4</c:v>
                </c:pt>
                <c:pt idx="28">
                  <c:v>2022q1</c:v>
                </c:pt>
                <c:pt idx="29">
                  <c:v>2022q2</c:v>
                </c:pt>
                <c:pt idx="30">
                  <c:v>2022q3</c:v>
                </c:pt>
                <c:pt idx="31">
                  <c:v>2022q4</c:v>
                </c:pt>
                <c:pt idx="32">
                  <c:v>2023q1</c:v>
                </c:pt>
                <c:pt idx="33">
                  <c:v>2023q2</c:v>
                </c:pt>
                <c:pt idx="34">
                  <c:v>2023q3</c:v>
                </c:pt>
                <c:pt idx="35">
                  <c:v>2023q4</c:v>
                </c:pt>
                <c:pt idx="36">
                  <c:v>2024q1</c:v>
                </c:pt>
                <c:pt idx="37">
                  <c:v>2024q2</c:v>
                </c:pt>
                <c:pt idx="38">
                  <c:v>2024q3</c:v>
                </c:pt>
                <c:pt idx="39">
                  <c:v>2024q4</c:v>
                </c:pt>
              </c:strCache>
            </c:strRef>
          </c:cat>
          <c:val>
            <c:numRef>
              <c:f>NWV!$B$4:$AO$4</c:f>
              <c:numCache>
                <c:formatCode>#,##0</c:formatCode>
                <c:ptCount val="40"/>
                <c:pt idx="0">
                  <c:v>13368190</c:v>
                </c:pt>
                <c:pt idx="1">
                  <c:v>11019093</c:v>
                </c:pt>
                <c:pt idx="2">
                  <c:v>11410361</c:v>
                </c:pt>
                <c:pt idx="3">
                  <c:v>11987517</c:v>
                </c:pt>
                <c:pt idx="4">
                  <c:v>10297305</c:v>
                </c:pt>
                <c:pt idx="5">
                  <c:v>9959082</c:v>
                </c:pt>
                <c:pt idx="6">
                  <c:v>11762690</c:v>
                </c:pt>
                <c:pt idx="7">
                  <c:v>11505301</c:v>
                </c:pt>
                <c:pt idx="8">
                  <c:v>12675129</c:v>
                </c:pt>
                <c:pt idx="9">
                  <c:v>11359095</c:v>
                </c:pt>
                <c:pt idx="10">
                  <c:v>10344941</c:v>
                </c:pt>
                <c:pt idx="11">
                  <c:v>12374976</c:v>
                </c:pt>
                <c:pt idx="12">
                  <c:v>11147535</c:v>
                </c:pt>
                <c:pt idx="13">
                  <c:v>11745846</c:v>
                </c:pt>
                <c:pt idx="14">
                  <c:v>11314875</c:v>
                </c:pt>
                <c:pt idx="15">
                  <c:v>11906735</c:v>
                </c:pt>
                <c:pt idx="16">
                  <c:v>12145079</c:v>
                </c:pt>
                <c:pt idx="17">
                  <c:v>12704333</c:v>
                </c:pt>
                <c:pt idx="18">
                  <c:v>11211719</c:v>
                </c:pt>
                <c:pt idx="19">
                  <c:v>11017274</c:v>
                </c:pt>
                <c:pt idx="20">
                  <c:v>8925706</c:v>
                </c:pt>
                <c:pt idx="21">
                  <c:v>8281127</c:v>
                </c:pt>
                <c:pt idx="22">
                  <c:v>9674260</c:v>
                </c:pt>
                <c:pt idx="23">
                  <c:v>10287411</c:v>
                </c:pt>
                <c:pt idx="24">
                  <c:v>11455094</c:v>
                </c:pt>
                <c:pt idx="25">
                  <c:v>11068208</c:v>
                </c:pt>
                <c:pt idx="26">
                  <c:v>10306357</c:v>
                </c:pt>
                <c:pt idx="27">
                  <c:v>11630807</c:v>
                </c:pt>
                <c:pt idx="28">
                  <c:v>11713945</c:v>
                </c:pt>
                <c:pt idx="29">
                  <c:v>11560379</c:v>
                </c:pt>
                <c:pt idx="30">
                  <c:v>12160052</c:v>
                </c:pt>
                <c:pt idx="31">
                  <c:v>11548483</c:v>
                </c:pt>
                <c:pt idx="32">
                  <c:v>11865761</c:v>
                </c:pt>
                <c:pt idx="33">
                  <c:v>11823312</c:v>
                </c:pt>
                <c:pt idx="34">
                  <c:v>10679107</c:v>
                </c:pt>
                <c:pt idx="35">
                  <c:v>10244622</c:v>
                </c:pt>
                <c:pt idx="36">
                  <c:v>9929109</c:v>
                </c:pt>
                <c:pt idx="37">
                  <c:v>10467841</c:v>
                </c:pt>
                <c:pt idx="38">
                  <c:v>10178849</c:v>
                </c:pt>
                <c:pt idx="39">
                  <c:v>9646287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03-43B9-B4ED-AB8355A66D2F}"/>
            </c:ext>
          </c:extLst>
        </c:ser>
        <c:ser>
          <c:idx val="2"/>
          <c:order val="1"/>
          <c:tx>
            <c:strRef>
              <c:f>NWV!$A$5</c:f>
              <c:strCache>
                <c:ptCount val="1"/>
                <c:pt idx="0">
                  <c:v>Methodology as of 1/8/15</c:v>
                </c:pt>
              </c:strCache>
            </c:strRef>
          </c:tx>
          <c:cat>
            <c:strRef>
              <c:f>NWV!$B$3:$AO$3</c:f>
              <c:strCache>
                <c:ptCount val="40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  <c:pt idx="13">
                  <c:v>2018q2</c:v>
                </c:pt>
                <c:pt idx="14">
                  <c:v>2018q3</c:v>
                </c:pt>
                <c:pt idx="15">
                  <c:v>2018q4</c:v>
                </c:pt>
                <c:pt idx="16">
                  <c:v>2019q1</c:v>
                </c:pt>
                <c:pt idx="17">
                  <c:v>2019q2</c:v>
                </c:pt>
                <c:pt idx="18">
                  <c:v>2019q3</c:v>
                </c:pt>
                <c:pt idx="19">
                  <c:v>2019q4</c:v>
                </c:pt>
                <c:pt idx="20">
                  <c:v>2020q1</c:v>
                </c:pt>
                <c:pt idx="21">
                  <c:v>2020q2</c:v>
                </c:pt>
                <c:pt idx="22">
                  <c:v>2020q3</c:v>
                </c:pt>
                <c:pt idx="23">
                  <c:v>2020q4</c:v>
                </c:pt>
                <c:pt idx="24">
                  <c:v>2021q1</c:v>
                </c:pt>
                <c:pt idx="25">
                  <c:v>2021q2</c:v>
                </c:pt>
                <c:pt idx="26">
                  <c:v>2021q3</c:v>
                </c:pt>
                <c:pt idx="27">
                  <c:v>2021q4</c:v>
                </c:pt>
                <c:pt idx="28">
                  <c:v>2022q1</c:v>
                </c:pt>
                <c:pt idx="29">
                  <c:v>2022q2</c:v>
                </c:pt>
                <c:pt idx="30">
                  <c:v>2022q3</c:v>
                </c:pt>
                <c:pt idx="31">
                  <c:v>2022q4</c:v>
                </c:pt>
                <c:pt idx="32">
                  <c:v>2023q1</c:v>
                </c:pt>
                <c:pt idx="33">
                  <c:v>2023q2</c:v>
                </c:pt>
                <c:pt idx="34">
                  <c:v>2023q3</c:v>
                </c:pt>
                <c:pt idx="35">
                  <c:v>2023q4</c:v>
                </c:pt>
                <c:pt idx="36">
                  <c:v>2024q1</c:v>
                </c:pt>
                <c:pt idx="37">
                  <c:v>2024q2</c:v>
                </c:pt>
                <c:pt idx="38">
                  <c:v>2024q3</c:v>
                </c:pt>
                <c:pt idx="39">
                  <c:v>2024q4</c:v>
                </c:pt>
              </c:strCache>
            </c:strRef>
          </c:cat>
          <c:val>
            <c:numRef>
              <c:f>NWV!$B$5:$AO$5</c:f>
              <c:numCache>
                <c:formatCode>#,##0</c:formatCode>
                <c:ptCount val="40"/>
                <c:pt idx="0">
                  <c:v>12586133</c:v>
                </c:pt>
                <c:pt idx="1">
                  <c:v>11147953</c:v>
                </c:pt>
                <c:pt idx="2">
                  <c:v>12053943</c:v>
                </c:pt>
                <c:pt idx="3">
                  <c:v>10877838</c:v>
                </c:pt>
                <c:pt idx="4">
                  <c:v>9050490</c:v>
                </c:pt>
                <c:pt idx="5">
                  <c:v>8370083</c:v>
                </c:pt>
                <c:pt idx="6">
                  <c:v>11263094</c:v>
                </c:pt>
                <c:pt idx="7">
                  <c:v>12986499</c:v>
                </c:pt>
                <c:pt idx="8">
                  <c:v>13111629</c:v>
                </c:pt>
                <c:pt idx="9">
                  <c:v>12541286</c:v>
                </c:pt>
                <c:pt idx="10">
                  <c:v>13207804</c:v>
                </c:pt>
                <c:pt idx="11">
                  <c:v>11625428</c:v>
                </c:pt>
                <c:pt idx="12">
                  <c:v>11614680</c:v>
                </c:pt>
                <c:pt idx="13">
                  <c:v>10732552</c:v>
                </c:pt>
                <c:pt idx="14">
                  <c:v>11034012</c:v>
                </c:pt>
                <c:pt idx="15">
                  <c:v>11597840</c:v>
                </c:pt>
                <c:pt idx="16">
                  <c:v>10607968</c:v>
                </c:pt>
                <c:pt idx="17">
                  <c:v>10929654</c:v>
                </c:pt>
                <c:pt idx="18">
                  <c:v>11259011</c:v>
                </c:pt>
                <c:pt idx="19">
                  <c:v>10992109</c:v>
                </c:pt>
                <c:pt idx="20">
                  <c:v>10789907</c:v>
                </c:pt>
                <c:pt idx="21">
                  <c:v>7903899</c:v>
                </c:pt>
                <c:pt idx="22">
                  <c:v>8791857</c:v>
                </c:pt>
                <c:pt idx="23">
                  <c:v>10287411</c:v>
                </c:pt>
                <c:pt idx="24">
                  <c:v>9152227</c:v>
                </c:pt>
                <c:pt idx="25">
                  <c:v>11423990</c:v>
                </c:pt>
                <c:pt idx="26">
                  <c:v>12651410</c:v>
                </c:pt>
                <c:pt idx="27">
                  <c:v>12618122</c:v>
                </c:pt>
                <c:pt idx="28">
                  <c:v>12404121</c:v>
                </c:pt>
                <c:pt idx="29">
                  <c:v>10833331</c:v>
                </c:pt>
                <c:pt idx="30">
                  <c:v>11288159</c:v>
                </c:pt>
                <c:pt idx="31">
                  <c:v>11569055</c:v>
                </c:pt>
                <c:pt idx="32">
                  <c:v>12259988</c:v>
                </c:pt>
                <c:pt idx="33">
                  <c:v>11896741</c:v>
                </c:pt>
                <c:pt idx="34">
                  <c:v>12227578</c:v>
                </c:pt>
                <c:pt idx="35">
                  <c:v>11504318</c:v>
                </c:pt>
                <c:pt idx="36">
                  <c:v>10042210</c:v>
                </c:pt>
                <c:pt idx="37">
                  <c:v>8468175</c:v>
                </c:pt>
                <c:pt idx="38">
                  <c:v>9513654</c:v>
                </c:pt>
                <c:pt idx="39">
                  <c:v>9331327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03-43B9-B4ED-AB8355A66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11390624"/>
        <c:axId val="-1711371584"/>
      </c:lineChart>
      <c:catAx>
        <c:axId val="-1711390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711371584"/>
        <c:crosses val="autoZero"/>
        <c:auto val="1"/>
        <c:lblAlgn val="ctr"/>
        <c:lblOffset val="100"/>
        <c:noMultiLvlLbl val="0"/>
      </c:catAx>
      <c:valAx>
        <c:axId val="-17113715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711390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980258162490512"/>
          <c:y val="0.18305362941282821"/>
          <c:w val="0.21108580106302224"/>
          <c:h val="0.25875127585701291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PA!$A$4</c:f>
              <c:strCache>
                <c:ptCount val="1"/>
                <c:pt idx="0">
                  <c:v>Actual coal production</c:v>
                </c:pt>
              </c:strCache>
            </c:strRef>
          </c:tx>
          <c:cat>
            <c:strRef>
              <c:f>PA!$B$3:$AO$3</c:f>
              <c:strCache>
                <c:ptCount val="40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  <c:pt idx="13">
                  <c:v>2018q2</c:v>
                </c:pt>
                <c:pt idx="14">
                  <c:v>2018q3</c:v>
                </c:pt>
                <c:pt idx="15">
                  <c:v>2018q4</c:v>
                </c:pt>
                <c:pt idx="16">
                  <c:v>2019q1</c:v>
                </c:pt>
                <c:pt idx="17">
                  <c:v>2019q2</c:v>
                </c:pt>
                <c:pt idx="18">
                  <c:v>2019q3</c:v>
                </c:pt>
                <c:pt idx="19">
                  <c:v>2019q4</c:v>
                </c:pt>
                <c:pt idx="20">
                  <c:v>2020q1</c:v>
                </c:pt>
                <c:pt idx="21">
                  <c:v>2020q2</c:v>
                </c:pt>
                <c:pt idx="22">
                  <c:v>2020q3</c:v>
                </c:pt>
                <c:pt idx="23">
                  <c:v>2020q4</c:v>
                </c:pt>
                <c:pt idx="24">
                  <c:v>2021q1</c:v>
                </c:pt>
                <c:pt idx="25">
                  <c:v>2021q2</c:v>
                </c:pt>
                <c:pt idx="26">
                  <c:v>2021q3</c:v>
                </c:pt>
                <c:pt idx="27">
                  <c:v>2021q4</c:v>
                </c:pt>
                <c:pt idx="28">
                  <c:v>2022q1</c:v>
                </c:pt>
                <c:pt idx="29">
                  <c:v>2022q2</c:v>
                </c:pt>
                <c:pt idx="30">
                  <c:v>2022q3</c:v>
                </c:pt>
                <c:pt idx="31">
                  <c:v>2022q4</c:v>
                </c:pt>
                <c:pt idx="32">
                  <c:v>2023q1</c:v>
                </c:pt>
                <c:pt idx="33">
                  <c:v>2023q2</c:v>
                </c:pt>
                <c:pt idx="34">
                  <c:v>2023q3</c:v>
                </c:pt>
                <c:pt idx="35">
                  <c:v>2023q4</c:v>
                </c:pt>
                <c:pt idx="36">
                  <c:v>2024q1</c:v>
                </c:pt>
                <c:pt idx="37">
                  <c:v>2024q2</c:v>
                </c:pt>
                <c:pt idx="38">
                  <c:v>2024q3</c:v>
                </c:pt>
                <c:pt idx="39">
                  <c:v>2024q4</c:v>
                </c:pt>
              </c:strCache>
            </c:strRef>
          </c:cat>
          <c:val>
            <c:numRef>
              <c:f>PA!$B$4:$AO$4</c:f>
              <c:numCache>
                <c:formatCode>#,##0</c:formatCode>
                <c:ptCount val="40"/>
                <c:pt idx="0">
                  <c:v>13647093</c:v>
                </c:pt>
                <c:pt idx="1">
                  <c:v>11975525</c:v>
                </c:pt>
                <c:pt idx="2">
                  <c:v>14224433</c:v>
                </c:pt>
                <c:pt idx="3">
                  <c:v>11024681</c:v>
                </c:pt>
                <c:pt idx="4">
                  <c:v>10350910</c:v>
                </c:pt>
                <c:pt idx="5">
                  <c:v>11253314</c:v>
                </c:pt>
                <c:pt idx="6">
                  <c:v>11439220</c:v>
                </c:pt>
                <c:pt idx="7">
                  <c:v>12841782</c:v>
                </c:pt>
                <c:pt idx="8">
                  <c:v>12593950</c:v>
                </c:pt>
                <c:pt idx="9">
                  <c:v>12682325</c:v>
                </c:pt>
                <c:pt idx="10">
                  <c:v>11678323</c:v>
                </c:pt>
                <c:pt idx="11">
                  <c:v>12176728</c:v>
                </c:pt>
                <c:pt idx="12">
                  <c:v>12003418</c:v>
                </c:pt>
                <c:pt idx="13">
                  <c:v>13625005</c:v>
                </c:pt>
                <c:pt idx="14">
                  <c:v>11668000</c:v>
                </c:pt>
                <c:pt idx="15">
                  <c:v>12671632</c:v>
                </c:pt>
                <c:pt idx="16">
                  <c:v>12508476</c:v>
                </c:pt>
                <c:pt idx="17">
                  <c:v>13660577</c:v>
                </c:pt>
                <c:pt idx="18">
                  <c:v>11399930</c:v>
                </c:pt>
                <c:pt idx="19">
                  <c:v>12509149</c:v>
                </c:pt>
                <c:pt idx="20">
                  <c:v>11151366</c:v>
                </c:pt>
                <c:pt idx="21">
                  <c:v>6488660</c:v>
                </c:pt>
                <c:pt idx="22">
                  <c:v>8929921</c:v>
                </c:pt>
                <c:pt idx="23">
                  <c:v>9755970</c:v>
                </c:pt>
                <c:pt idx="24">
                  <c:v>11777094</c:v>
                </c:pt>
                <c:pt idx="25">
                  <c:v>11426275</c:v>
                </c:pt>
                <c:pt idx="26">
                  <c:v>9206043</c:v>
                </c:pt>
                <c:pt idx="27">
                  <c:v>10012660</c:v>
                </c:pt>
                <c:pt idx="28">
                  <c:v>10188703</c:v>
                </c:pt>
                <c:pt idx="29">
                  <c:v>10031196</c:v>
                </c:pt>
                <c:pt idx="30">
                  <c:v>9367548</c:v>
                </c:pt>
                <c:pt idx="31">
                  <c:v>10294803</c:v>
                </c:pt>
                <c:pt idx="32">
                  <c:v>10700502</c:v>
                </c:pt>
                <c:pt idx="33">
                  <c:v>10545424</c:v>
                </c:pt>
                <c:pt idx="34">
                  <c:v>10411776</c:v>
                </c:pt>
                <c:pt idx="35">
                  <c:v>11060299</c:v>
                </c:pt>
                <c:pt idx="36">
                  <c:v>10001367</c:v>
                </c:pt>
                <c:pt idx="37">
                  <c:v>9538156</c:v>
                </c:pt>
                <c:pt idx="38">
                  <c:v>10946164</c:v>
                </c:pt>
                <c:pt idx="39">
                  <c:v>10345928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76-4FBD-B681-865157A64015}"/>
            </c:ext>
          </c:extLst>
        </c:ser>
        <c:ser>
          <c:idx val="2"/>
          <c:order val="1"/>
          <c:tx>
            <c:strRef>
              <c:f>PA!$A$5</c:f>
              <c:strCache>
                <c:ptCount val="1"/>
                <c:pt idx="0">
                  <c:v>Methodology as of 1/8/15</c:v>
                </c:pt>
              </c:strCache>
            </c:strRef>
          </c:tx>
          <c:cat>
            <c:strRef>
              <c:f>PA!$B$3:$AO$3</c:f>
              <c:strCache>
                <c:ptCount val="40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  <c:pt idx="13">
                  <c:v>2018q2</c:v>
                </c:pt>
                <c:pt idx="14">
                  <c:v>2018q3</c:v>
                </c:pt>
                <c:pt idx="15">
                  <c:v>2018q4</c:v>
                </c:pt>
                <c:pt idx="16">
                  <c:v>2019q1</c:v>
                </c:pt>
                <c:pt idx="17">
                  <c:v>2019q2</c:v>
                </c:pt>
                <c:pt idx="18">
                  <c:v>2019q3</c:v>
                </c:pt>
                <c:pt idx="19">
                  <c:v>2019q4</c:v>
                </c:pt>
                <c:pt idx="20">
                  <c:v>2020q1</c:v>
                </c:pt>
                <c:pt idx="21">
                  <c:v>2020q2</c:v>
                </c:pt>
                <c:pt idx="22">
                  <c:v>2020q3</c:v>
                </c:pt>
                <c:pt idx="23">
                  <c:v>2020q4</c:v>
                </c:pt>
                <c:pt idx="24">
                  <c:v>2021q1</c:v>
                </c:pt>
                <c:pt idx="25">
                  <c:v>2021q2</c:v>
                </c:pt>
                <c:pt idx="26">
                  <c:v>2021q3</c:v>
                </c:pt>
                <c:pt idx="27">
                  <c:v>2021q4</c:v>
                </c:pt>
                <c:pt idx="28">
                  <c:v>2022q1</c:v>
                </c:pt>
                <c:pt idx="29">
                  <c:v>2022q2</c:v>
                </c:pt>
                <c:pt idx="30">
                  <c:v>2022q3</c:v>
                </c:pt>
                <c:pt idx="31">
                  <c:v>2022q4</c:v>
                </c:pt>
                <c:pt idx="32">
                  <c:v>2023q1</c:v>
                </c:pt>
                <c:pt idx="33">
                  <c:v>2023q2</c:v>
                </c:pt>
                <c:pt idx="34">
                  <c:v>2023q3</c:v>
                </c:pt>
                <c:pt idx="35">
                  <c:v>2023q4</c:v>
                </c:pt>
                <c:pt idx="36">
                  <c:v>2024q1</c:v>
                </c:pt>
                <c:pt idx="37">
                  <c:v>2024q2</c:v>
                </c:pt>
                <c:pt idx="38">
                  <c:v>2024q3</c:v>
                </c:pt>
                <c:pt idx="39">
                  <c:v>2024q4</c:v>
                </c:pt>
              </c:strCache>
            </c:strRef>
          </c:cat>
          <c:val>
            <c:numRef>
              <c:f>PA!$B$5:$AO$5</c:f>
              <c:numCache>
                <c:formatCode>#,##0</c:formatCode>
                <c:ptCount val="40"/>
                <c:pt idx="0">
                  <c:v>15916839</c:v>
                </c:pt>
                <c:pt idx="1">
                  <c:v>14270319</c:v>
                </c:pt>
                <c:pt idx="2">
                  <c:v>14373441</c:v>
                </c:pt>
                <c:pt idx="3">
                  <c:v>11777174</c:v>
                </c:pt>
                <c:pt idx="4">
                  <c:v>9106027</c:v>
                </c:pt>
                <c:pt idx="5">
                  <c:v>8658419</c:v>
                </c:pt>
                <c:pt idx="6">
                  <c:v>11715209</c:v>
                </c:pt>
                <c:pt idx="7">
                  <c:v>12164490</c:v>
                </c:pt>
                <c:pt idx="8">
                  <c:v>12918525</c:v>
                </c:pt>
                <c:pt idx="9">
                  <c:v>13186561</c:v>
                </c:pt>
                <c:pt idx="10">
                  <c:v>13579366</c:v>
                </c:pt>
                <c:pt idx="11">
                  <c:v>12657816</c:v>
                </c:pt>
                <c:pt idx="12">
                  <c:v>12526512</c:v>
                </c:pt>
                <c:pt idx="13">
                  <c:v>11721425</c:v>
                </c:pt>
                <c:pt idx="14">
                  <c:v>12041217</c:v>
                </c:pt>
                <c:pt idx="15">
                  <c:v>12005492</c:v>
                </c:pt>
                <c:pt idx="16">
                  <c:v>11605338</c:v>
                </c:pt>
                <c:pt idx="17">
                  <c:v>12184128</c:v>
                </c:pt>
                <c:pt idx="18">
                  <c:v>11902532</c:v>
                </c:pt>
                <c:pt idx="19">
                  <c:v>11293155</c:v>
                </c:pt>
                <c:pt idx="20">
                  <c:v>11044139</c:v>
                </c:pt>
                <c:pt idx="21">
                  <c:v>8420740</c:v>
                </c:pt>
                <c:pt idx="22">
                  <c:v>9715815</c:v>
                </c:pt>
                <c:pt idx="23">
                  <c:v>9941448</c:v>
                </c:pt>
                <c:pt idx="24">
                  <c:v>9056278</c:v>
                </c:pt>
                <c:pt idx="25">
                  <c:v>9105908</c:v>
                </c:pt>
                <c:pt idx="26">
                  <c:v>10539818</c:v>
                </c:pt>
                <c:pt idx="27">
                  <c:v>11927487</c:v>
                </c:pt>
                <c:pt idx="28">
                  <c:v>12742892</c:v>
                </c:pt>
                <c:pt idx="29">
                  <c:v>10745671</c:v>
                </c:pt>
                <c:pt idx="30">
                  <c:v>9520654</c:v>
                </c:pt>
                <c:pt idx="31">
                  <c:v>9142551</c:v>
                </c:pt>
                <c:pt idx="32">
                  <c:v>9734758</c:v>
                </c:pt>
                <c:pt idx="33">
                  <c:v>9476610</c:v>
                </c:pt>
                <c:pt idx="34">
                  <c:v>10107968</c:v>
                </c:pt>
                <c:pt idx="35">
                  <c:v>10465867</c:v>
                </c:pt>
                <c:pt idx="36">
                  <c:v>9751734</c:v>
                </c:pt>
                <c:pt idx="37">
                  <c:v>8599474</c:v>
                </c:pt>
                <c:pt idx="38">
                  <c:v>10392547</c:v>
                </c:pt>
                <c:pt idx="39">
                  <c:v>10348096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76-4FBD-B681-865157A64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11380832"/>
        <c:axId val="-1711377024"/>
      </c:lineChart>
      <c:catAx>
        <c:axId val="-1711380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711377024"/>
        <c:crosses val="autoZero"/>
        <c:auto val="1"/>
        <c:lblAlgn val="ctr"/>
        <c:lblOffset val="100"/>
        <c:noMultiLvlLbl val="0"/>
      </c:catAx>
      <c:valAx>
        <c:axId val="-17113770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71138083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PAA!$A$4</c:f>
              <c:strCache>
                <c:ptCount val="1"/>
                <c:pt idx="0">
                  <c:v>Actual coal production</c:v>
                </c:pt>
              </c:strCache>
            </c:strRef>
          </c:tx>
          <c:cat>
            <c:strRef>
              <c:f>PAA!$B$3:$AO$3</c:f>
              <c:strCache>
                <c:ptCount val="40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  <c:pt idx="13">
                  <c:v>2018q2</c:v>
                </c:pt>
                <c:pt idx="14">
                  <c:v>2018q3</c:v>
                </c:pt>
                <c:pt idx="15">
                  <c:v>2018q4</c:v>
                </c:pt>
                <c:pt idx="16">
                  <c:v>2019q1</c:v>
                </c:pt>
                <c:pt idx="17">
                  <c:v>2019q2</c:v>
                </c:pt>
                <c:pt idx="18">
                  <c:v>2019q3</c:v>
                </c:pt>
                <c:pt idx="19">
                  <c:v>2019q4</c:v>
                </c:pt>
                <c:pt idx="20">
                  <c:v>2020q1</c:v>
                </c:pt>
                <c:pt idx="21">
                  <c:v>2020q2</c:v>
                </c:pt>
                <c:pt idx="22">
                  <c:v>2020q3</c:v>
                </c:pt>
                <c:pt idx="23">
                  <c:v>2020q4</c:v>
                </c:pt>
                <c:pt idx="24">
                  <c:v>2021q1</c:v>
                </c:pt>
                <c:pt idx="25">
                  <c:v>2021q2</c:v>
                </c:pt>
                <c:pt idx="26">
                  <c:v>2021q3</c:v>
                </c:pt>
                <c:pt idx="27">
                  <c:v>2021q4</c:v>
                </c:pt>
                <c:pt idx="28">
                  <c:v>2022q1</c:v>
                </c:pt>
                <c:pt idx="29">
                  <c:v>2022q2</c:v>
                </c:pt>
                <c:pt idx="30">
                  <c:v>2022q3</c:v>
                </c:pt>
                <c:pt idx="31">
                  <c:v>2022q4</c:v>
                </c:pt>
                <c:pt idx="32">
                  <c:v>2023q1</c:v>
                </c:pt>
                <c:pt idx="33">
                  <c:v>2023q2</c:v>
                </c:pt>
                <c:pt idx="34">
                  <c:v>2023q3</c:v>
                </c:pt>
                <c:pt idx="35">
                  <c:v>2023q4</c:v>
                </c:pt>
                <c:pt idx="36">
                  <c:v>2024q1</c:v>
                </c:pt>
                <c:pt idx="37">
                  <c:v>2024q2</c:v>
                </c:pt>
                <c:pt idx="38">
                  <c:v>2024q3</c:v>
                </c:pt>
                <c:pt idx="39">
                  <c:v>2024q4</c:v>
                </c:pt>
              </c:strCache>
            </c:strRef>
          </c:cat>
          <c:val>
            <c:numRef>
              <c:f>PAA!$B$4:$AO$4</c:f>
              <c:numCache>
                <c:formatCode>#,##0</c:formatCode>
                <c:ptCount val="40"/>
                <c:pt idx="0">
                  <c:v>481917</c:v>
                </c:pt>
                <c:pt idx="1">
                  <c:v>516831</c:v>
                </c:pt>
                <c:pt idx="2">
                  <c:v>599161</c:v>
                </c:pt>
                <c:pt idx="3">
                  <c:v>543867</c:v>
                </c:pt>
                <c:pt idx="4">
                  <c:v>445188</c:v>
                </c:pt>
                <c:pt idx="5">
                  <c:v>425491</c:v>
                </c:pt>
                <c:pt idx="6">
                  <c:v>368222</c:v>
                </c:pt>
                <c:pt idx="7">
                  <c:v>425769</c:v>
                </c:pt>
                <c:pt idx="8">
                  <c:v>514115</c:v>
                </c:pt>
                <c:pt idx="9">
                  <c:v>497097</c:v>
                </c:pt>
                <c:pt idx="10">
                  <c:v>414211</c:v>
                </c:pt>
                <c:pt idx="11">
                  <c:v>487075</c:v>
                </c:pt>
                <c:pt idx="12">
                  <c:v>436526</c:v>
                </c:pt>
                <c:pt idx="13">
                  <c:v>481312</c:v>
                </c:pt>
                <c:pt idx="14">
                  <c:v>465945</c:v>
                </c:pt>
                <c:pt idx="15">
                  <c:v>512255</c:v>
                </c:pt>
                <c:pt idx="16">
                  <c:v>523414</c:v>
                </c:pt>
                <c:pt idx="17">
                  <c:v>681623</c:v>
                </c:pt>
                <c:pt idx="18">
                  <c:v>635931</c:v>
                </c:pt>
                <c:pt idx="19">
                  <c:v>769969</c:v>
                </c:pt>
                <c:pt idx="20">
                  <c:v>662113</c:v>
                </c:pt>
                <c:pt idx="21">
                  <c:v>545650</c:v>
                </c:pt>
                <c:pt idx="22">
                  <c:v>608665</c:v>
                </c:pt>
                <c:pt idx="23">
                  <c:v>555989</c:v>
                </c:pt>
                <c:pt idx="24">
                  <c:v>512730</c:v>
                </c:pt>
                <c:pt idx="25">
                  <c:v>473410</c:v>
                </c:pt>
                <c:pt idx="26">
                  <c:v>506712</c:v>
                </c:pt>
                <c:pt idx="27">
                  <c:v>618389</c:v>
                </c:pt>
                <c:pt idx="28">
                  <c:v>591647</c:v>
                </c:pt>
                <c:pt idx="29">
                  <c:v>602594</c:v>
                </c:pt>
                <c:pt idx="30">
                  <c:v>622375</c:v>
                </c:pt>
                <c:pt idx="31">
                  <c:v>669289</c:v>
                </c:pt>
                <c:pt idx="32">
                  <c:v>650215</c:v>
                </c:pt>
                <c:pt idx="33">
                  <c:v>667721</c:v>
                </c:pt>
                <c:pt idx="34">
                  <c:v>855586</c:v>
                </c:pt>
                <c:pt idx="35">
                  <c:v>743388</c:v>
                </c:pt>
                <c:pt idx="36">
                  <c:v>777878</c:v>
                </c:pt>
                <c:pt idx="37">
                  <c:v>806949</c:v>
                </c:pt>
                <c:pt idx="38">
                  <c:v>693624</c:v>
                </c:pt>
                <c:pt idx="39">
                  <c:v>760340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4C-4820-AB6F-B9D0E03731F4}"/>
            </c:ext>
          </c:extLst>
        </c:ser>
        <c:ser>
          <c:idx val="2"/>
          <c:order val="1"/>
          <c:tx>
            <c:strRef>
              <c:f>PAA!$A$5</c:f>
              <c:strCache>
                <c:ptCount val="1"/>
                <c:pt idx="0">
                  <c:v>Methodology as of 1/8/15</c:v>
                </c:pt>
              </c:strCache>
            </c:strRef>
          </c:tx>
          <c:cat>
            <c:strRef>
              <c:f>PAA!$B$3:$AO$3</c:f>
              <c:strCache>
                <c:ptCount val="40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  <c:pt idx="13">
                  <c:v>2018q2</c:v>
                </c:pt>
                <c:pt idx="14">
                  <c:v>2018q3</c:v>
                </c:pt>
                <c:pt idx="15">
                  <c:v>2018q4</c:v>
                </c:pt>
                <c:pt idx="16">
                  <c:v>2019q1</c:v>
                </c:pt>
                <c:pt idx="17">
                  <c:v>2019q2</c:v>
                </c:pt>
                <c:pt idx="18">
                  <c:v>2019q3</c:v>
                </c:pt>
                <c:pt idx="19">
                  <c:v>2019q4</c:v>
                </c:pt>
                <c:pt idx="20">
                  <c:v>2020q1</c:v>
                </c:pt>
                <c:pt idx="21">
                  <c:v>2020q2</c:v>
                </c:pt>
                <c:pt idx="22">
                  <c:v>2020q3</c:v>
                </c:pt>
                <c:pt idx="23">
                  <c:v>2020q4</c:v>
                </c:pt>
                <c:pt idx="24">
                  <c:v>2021q1</c:v>
                </c:pt>
                <c:pt idx="25">
                  <c:v>2021q2</c:v>
                </c:pt>
                <c:pt idx="26">
                  <c:v>2021q3</c:v>
                </c:pt>
                <c:pt idx="27">
                  <c:v>2021q4</c:v>
                </c:pt>
                <c:pt idx="28">
                  <c:v>2022q1</c:v>
                </c:pt>
                <c:pt idx="29">
                  <c:v>2022q2</c:v>
                </c:pt>
                <c:pt idx="30">
                  <c:v>2022q3</c:v>
                </c:pt>
                <c:pt idx="31">
                  <c:v>2022q4</c:v>
                </c:pt>
                <c:pt idx="32">
                  <c:v>2023q1</c:v>
                </c:pt>
                <c:pt idx="33">
                  <c:v>2023q2</c:v>
                </c:pt>
                <c:pt idx="34">
                  <c:v>2023q3</c:v>
                </c:pt>
                <c:pt idx="35">
                  <c:v>2023q4</c:v>
                </c:pt>
                <c:pt idx="36">
                  <c:v>2024q1</c:v>
                </c:pt>
                <c:pt idx="37">
                  <c:v>2024q2</c:v>
                </c:pt>
                <c:pt idx="38">
                  <c:v>2024q3</c:v>
                </c:pt>
                <c:pt idx="39">
                  <c:v>2024q4</c:v>
                </c:pt>
              </c:strCache>
            </c:strRef>
          </c:cat>
          <c:val>
            <c:numRef>
              <c:f>PAA!$B$5:$AO$5</c:f>
              <c:numCache>
                <c:formatCode>#,##0</c:formatCode>
                <c:ptCount val="40"/>
                <c:pt idx="0">
                  <c:v>405890</c:v>
                </c:pt>
                <c:pt idx="1">
                  <c:v>374229</c:v>
                </c:pt>
                <c:pt idx="2">
                  <c:v>481367</c:v>
                </c:pt>
                <c:pt idx="3">
                  <c:v>450240</c:v>
                </c:pt>
                <c:pt idx="4">
                  <c:v>402778</c:v>
                </c:pt>
                <c:pt idx="5">
                  <c:v>441080</c:v>
                </c:pt>
                <c:pt idx="6">
                  <c:v>606351</c:v>
                </c:pt>
                <c:pt idx="7">
                  <c:v>581165</c:v>
                </c:pt>
                <c:pt idx="8">
                  <c:v>486981</c:v>
                </c:pt>
                <c:pt idx="9">
                  <c:v>395849</c:v>
                </c:pt>
                <c:pt idx="10">
                  <c:v>390701</c:v>
                </c:pt>
                <c:pt idx="11">
                  <c:v>415938</c:v>
                </c:pt>
                <c:pt idx="12">
                  <c:v>483781</c:v>
                </c:pt>
                <c:pt idx="13">
                  <c:v>458169</c:v>
                </c:pt>
                <c:pt idx="14">
                  <c:v>432462</c:v>
                </c:pt>
                <c:pt idx="15">
                  <c:v>449399</c:v>
                </c:pt>
                <c:pt idx="16">
                  <c:v>415851</c:v>
                </c:pt>
                <c:pt idx="17">
                  <c:v>453076</c:v>
                </c:pt>
                <c:pt idx="18">
                  <c:v>502244</c:v>
                </c:pt>
                <c:pt idx="19">
                  <c:v>533890</c:v>
                </c:pt>
                <c:pt idx="20">
                  <c:v>587563</c:v>
                </c:pt>
                <c:pt idx="21">
                  <c:v>502271</c:v>
                </c:pt>
                <c:pt idx="22">
                  <c:v>667932</c:v>
                </c:pt>
                <c:pt idx="23">
                  <c:v>555989</c:v>
                </c:pt>
                <c:pt idx="24">
                  <c:v>653641</c:v>
                </c:pt>
                <c:pt idx="25">
                  <c:v>633700</c:v>
                </c:pt>
                <c:pt idx="26">
                  <c:v>629987</c:v>
                </c:pt>
                <c:pt idx="27">
                  <c:v>498680</c:v>
                </c:pt>
                <c:pt idx="28">
                  <c:v>447009</c:v>
                </c:pt>
                <c:pt idx="29">
                  <c:v>441178</c:v>
                </c:pt>
                <c:pt idx="30">
                  <c:v>566764</c:v>
                </c:pt>
                <c:pt idx="31">
                  <c:v>667283</c:v>
                </c:pt>
                <c:pt idx="32">
                  <c:v>712209</c:v>
                </c:pt>
                <c:pt idx="33">
                  <c:v>662007</c:v>
                </c:pt>
                <c:pt idx="34">
                  <c:v>701066</c:v>
                </c:pt>
                <c:pt idx="35">
                  <c:v>733936</c:v>
                </c:pt>
                <c:pt idx="36">
                  <c:v>673498</c:v>
                </c:pt>
                <c:pt idx="37">
                  <c:v>620892</c:v>
                </c:pt>
                <c:pt idx="38">
                  <c:v>865741</c:v>
                </c:pt>
                <c:pt idx="39">
                  <c:v>839324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4C-4820-AB6F-B9D0E0373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11390080"/>
        <c:axId val="-1711389536"/>
      </c:lineChart>
      <c:catAx>
        <c:axId val="-1711390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711389536"/>
        <c:crosses val="autoZero"/>
        <c:auto val="1"/>
        <c:lblAlgn val="ctr"/>
        <c:lblOffset val="100"/>
        <c:noMultiLvlLbl val="0"/>
      </c:catAx>
      <c:valAx>
        <c:axId val="-17113895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7113900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PAB!$A$4</c:f>
              <c:strCache>
                <c:ptCount val="1"/>
                <c:pt idx="0">
                  <c:v>Actual coal production</c:v>
                </c:pt>
              </c:strCache>
            </c:strRef>
          </c:tx>
          <c:cat>
            <c:strRef>
              <c:f>PAB!$B$3:$AO$3</c:f>
              <c:strCache>
                <c:ptCount val="40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  <c:pt idx="13">
                  <c:v>2018q2</c:v>
                </c:pt>
                <c:pt idx="14">
                  <c:v>2018q3</c:v>
                </c:pt>
                <c:pt idx="15">
                  <c:v>2018q4</c:v>
                </c:pt>
                <c:pt idx="16">
                  <c:v>2019q1</c:v>
                </c:pt>
                <c:pt idx="17">
                  <c:v>2019q2</c:v>
                </c:pt>
                <c:pt idx="18">
                  <c:v>2019q3</c:v>
                </c:pt>
                <c:pt idx="19">
                  <c:v>2019q4</c:v>
                </c:pt>
                <c:pt idx="20">
                  <c:v>2020q1</c:v>
                </c:pt>
                <c:pt idx="21">
                  <c:v>2020q2</c:v>
                </c:pt>
                <c:pt idx="22">
                  <c:v>2020q3</c:v>
                </c:pt>
                <c:pt idx="23">
                  <c:v>2020q4</c:v>
                </c:pt>
                <c:pt idx="24">
                  <c:v>2021q1</c:v>
                </c:pt>
                <c:pt idx="25">
                  <c:v>2021q2</c:v>
                </c:pt>
                <c:pt idx="26">
                  <c:v>2021q3</c:v>
                </c:pt>
                <c:pt idx="27">
                  <c:v>2021q4</c:v>
                </c:pt>
                <c:pt idx="28">
                  <c:v>2022q1</c:v>
                </c:pt>
                <c:pt idx="29">
                  <c:v>2022q2</c:v>
                </c:pt>
                <c:pt idx="30">
                  <c:v>2022q3</c:v>
                </c:pt>
                <c:pt idx="31">
                  <c:v>2022q4</c:v>
                </c:pt>
                <c:pt idx="32">
                  <c:v>2023q1</c:v>
                </c:pt>
                <c:pt idx="33">
                  <c:v>2023q2</c:v>
                </c:pt>
                <c:pt idx="34">
                  <c:v>2023q3</c:v>
                </c:pt>
                <c:pt idx="35">
                  <c:v>2023q4</c:v>
                </c:pt>
                <c:pt idx="36">
                  <c:v>2024q1</c:v>
                </c:pt>
                <c:pt idx="37">
                  <c:v>2024q2</c:v>
                </c:pt>
                <c:pt idx="38">
                  <c:v>2024q3</c:v>
                </c:pt>
                <c:pt idx="39">
                  <c:v>2024q4</c:v>
                </c:pt>
              </c:strCache>
            </c:strRef>
          </c:cat>
          <c:val>
            <c:numRef>
              <c:f>PAB!$B$4:$AO$4</c:f>
              <c:numCache>
                <c:formatCode>#,##0</c:formatCode>
                <c:ptCount val="40"/>
                <c:pt idx="0">
                  <c:v>13165176</c:v>
                </c:pt>
                <c:pt idx="1">
                  <c:v>11458694</c:v>
                </c:pt>
                <c:pt idx="2">
                  <c:v>13625272</c:v>
                </c:pt>
                <c:pt idx="3">
                  <c:v>10480814</c:v>
                </c:pt>
                <c:pt idx="4">
                  <c:v>9905722</c:v>
                </c:pt>
                <c:pt idx="5">
                  <c:v>10827823</c:v>
                </c:pt>
                <c:pt idx="6">
                  <c:v>11070998</c:v>
                </c:pt>
                <c:pt idx="7">
                  <c:v>12416013</c:v>
                </c:pt>
                <c:pt idx="8">
                  <c:v>12079835</c:v>
                </c:pt>
                <c:pt idx="9">
                  <c:v>12185228</c:v>
                </c:pt>
                <c:pt idx="10">
                  <c:v>11264112</c:v>
                </c:pt>
                <c:pt idx="11">
                  <c:v>11689653</c:v>
                </c:pt>
                <c:pt idx="12">
                  <c:v>11566892</c:v>
                </c:pt>
                <c:pt idx="13">
                  <c:v>13143693</c:v>
                </c:pt>
                <c:pt idx="14">
                  <c:v>11202055</c:v>
                </c:pt>
                <c:pt idx="15">
                  <c:v>12159377</c:v>
                </c:pt>
                <c:pt idx="16">
                  <c:v>11985062</c:v>
                </c:pt>
                <c:pt idx="17">
                  <c:v>12978954</c:v>
                </c:pt>
                <c:pt idx="18">
                  <c:v>10763999</c:v>
                </c:pt>
                <c:pt idx="19">
                  <c:v>11739180</c:v>
                </c:pt>
                <c:pt idx="20">
                  <c:v>10489253</c:v>
                </c:pt>
                <c:pt idx="21">
                  <c:v>5943010</c:v>
                </c:pt>
                <c:pt idx="22">
                  <c:v>8321256</c:v>
                </c:pt>
                <c:pt idx="23">
                  <c:v>9199981</c:v>
                </c:pt>
                <c:pt idx="24">
                  <c:v>11264364</c:v>
                </c:pt>
                <c:pt idx="25">
                  <c:v>10952865</c:v>
                </c:pt>
                <c:pt idx="26">
                  <c:v>8699331</c:v>
                </c:pt>
                <c:pt idx="27">
                  <c:v>9394271</c:v>
                </c:pt>
                <c:pt idx="28">
                  <c:v>9597056</c:v>
                </c:pt>
                <c:pt idx="29">
                  <c:v>9428602</c:v>
                </c:pt>
                <c:pt idx="30">
                  <c:v>8745173</c:v>
                </c:pt>
                <c:pt idx="31">
                  <c:v>9625514</c:v>
                </c:pt>
                <c:pt idx="32">
                  <c:v>10050287</c:v>
                </c:pt>
                <c:pt idx="33">
                  <c:v>9877703</c:v>
                </c:pt>
                <c:pt idx="34">
                  <c:v>9556190</c:v>
                </c:pt>
                <c:pt idx="35">
                  <c:v>10316911</c:v>
                </c:pt>
                <c:pt idx="36">
                  <c:v>9223489</c:v>
                </c:pt>
                <c:pt idx="37">
                  <c:v>8731207</c:v>
                </c:pt>
                <c:pt idx="38">
                  <c:v>10252540</c:v>
                </c:pt>
                <c:pt idx="39">
                  <c:v>9585588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07-4ED7-8467-A2FB2331A536}"/>
            </c:ext>
          </c:extLst>
        </c:ser>
        <c:ser>
          <c:idx val="2"/>
          <c:order val="1"/>
          <c:tx>
            <c:strRef>
              <c:f>PAB!$A$5</c:f>
              <c:strCache>
                <c:ptCount val="1"/>
                <c:pt idx="0">
                  <c:v>Methodology as of 1/8/15</c:v>
                </c:pt>
              </c:strCache>
            </c:strRef>
          </c:tx>
          <c:cat>
            <c:strRef>
              <c:f>PAB!$B$3:$AO$3</c:f>
              <c:strCache>
                <c:ptCount val="40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  <c:pt idx="13">
                  <c:v>2018q2</c:v>
                </c:pt>
                <c:pt idx="14">
                  <c:v>2018q3</c:v>
                </c:pt>
                <c:pt idx="15">
                  <c:v>2018q4</c:v>
                </c:pt>
                <c:pt idx="16">
                  <c:v>2019q1</c:v>
                </c:pt>
                <c:pt idx="17">
                  <c:v>2019q2</c:v>
                </c:pt>
                <c:pt idx="18">
                  <c:v>2019q3</c:v>
                </c:pt>
                <c:pt idx="19">
                  <c:v>2019q4</c:v>
                </c:pt>
                <c:pt idx="20">
                  <c:v>2020q1</c:v>
                </c:pt>
                <c:pt idx="21">
                  <c:v>2020q2</c:v>
                </c:pt>
                <c:pt idx="22">
                  <c:v>2020q3</c:v>
                </c:pt>
                <c:pt idx="23">
                  <c:v>2020q4</c:v>
                </c:pt>
                <c:pt idx="24">
                  <c:v>2021q1</c:v>
                </c:pt>
                <c:pt idx="25">
                  <c:v>2021q2</c:v>
                </c:pt>
                <c:pt idx="26">
                  <c:v>2021q3</c:v>
                </c:pt>
                <c:pt idx="27">
                  <c:v>2021q4</c:v>
                </c:pt>
                <c:pt idx="28">
                  <c:v>2022q1</c:v>
                </c:pt>
                <c:pt idx="29">
                  <c:v>2022q2</c:v>
                </c:pt>
                <c:pt idx="30">
                  <c:v>2022q3</c:v>
                </c:pt>
                <c:pt idx="31">
                  <c:v>2022q4</c:v>
                </c:pt>
                <c:pt idx="32">
                  <c:v>2023q1</c:v>
                </c:pt>
                <c:pt idx="33">
                  <c:v>2023q2</c:v>
                </c:pt>
                <c:pt idx="34">
                  <c:v>2023q3</c:v>
                </c:pt>
                <c:pt idx="35">
                  <c:v>2023q4</c:v>
                </c:pt>
                <c:pt idx="36">
                  <c:v>2024q1</c:v>
                </c:pt>
                <c:pt idx="37">
                  <c:v>2024q2</c:v>
                </c:pt>
                <c:pt idx="38">
                  <c:v>2024q3</c:v>
                </c:pt>
                <c:pt idx="39">
                  <c:v>2024q4</c:v>
                </c:pt>
              </c:strCache>
            </c:strRef>
          </c:cat>
          <c:val>
            <c:numRef>
              <c:f>PAB!$B$5:$AO$5</c:f>
              <c:numCache>
                <c:formatCode>#,##0</c:formatCode>
                <c:ptCount val="40"/>
                <c:pt idx="0">
                  <c:v>15510949</c:v>
                </c:pt>
                <c:pt idx="1">
                  <c:v>13896090</c:v>
                </c:pt>
                <c:pt idx="2">
                  <c:v>13892074</c:v>
                </c:pt>
                <c:pt idx="3">
                  <c:v>11326934</c:v>
                </c:pt>
                <c:pt idx="4">
                  <c:v>8703249</c:v>
                </c:pt>
                <c:pt idx="5">
                  <c:v>8217339</c:v>
                </c:pt>
                <c:pt idx="6">
                  <c:v>11108858</c:v>
                </c:pt>
                <c:pt idx="7">
                  <c:v>11583325</c:v>
                </c:pt>
                <c:pt idx="8">
                  <c:v>12431544</c:v>
                </c:pt>
                <c:pt idx="9">
                  <c:v>12790712</c:v>
                </c:pt>
                <c:pt idx="10">
                  <c:v>13188665</c:v>
                </c:pt>
                <c:pt idx="11">
                  <c:v>12241878</c:v>
                </c:pt>
                <c:pt idx="12">
                  <c:v>12042731</c:v>
                </c:pt>
                <c:pt idx="13">
                  <c:v>11263256</c:v>
                </c:pt>
                <c:pt idx="14">
                  <c:v>11608755</c:v>
                </c:pt>
                <c:pt idx="15">
                  <c:v>11556093</c:v>
                </c:pt>
                <c:pt idx="16">
                  <c:v>11189487</c:v>
                </c:pt>
                <c:pt idx="17">
                  <c:v>11731052</c:v>
                </c:pt>
                <c:pt idx="18">
                  <c:v>11400288</c:v>
                </c:pt>
                <c:pt idx="19">
                  <c:v>10759265</c:v>
                </c:pt>
                <c:pt idx="20">
                  <c:v>10456576</c:v>
                </c:pt>
                <c:pt idx="21">
                  <c:v>7918469</c:v>
                </c:pt>
                <c:pt idx="22">
                  <c:v>9047883</c:v>
                </c:pt>
                <c:pt idx="23">
                  <c:v>9201699</c:v>
                </c:pt>
                <c:pt idx="24">
                  <c:v>8402637</c:v>
                </c:pt>
                <c:pt idx="25">
                  <c:v>8472208</c:v>
                </c:pt>
                <c:pt idx="26">
                  <c:v>9909831</c:v>
                </c:pt>
                <c:pt idx="27">
                  <c:v>11428807</c:v>
                </c:pt>
                <c:pt idx="28">
                  <c:v>12295883</c:v>
                </c:pt>
                <c:pt idx="29">
                  <c:v>10304493</c:v>
                </c:pt>
                <c:pt idx="30">
                  <c:v>8953890</c:v>
                </c:pt>
                <c:pt idx="31">
                  <c:v>8475268</c:v>
                </c:pt>
                <c:pt idx="32">
                  <c:v>9022549</c:v>
                </c:pt>
                <c:pt idx="33">
                  <c:v>8814603</c:v>
                </c:pt>
                <c:pt idx="34">
                  <c:v>9406902</c:v>
                </c:pt>
                <c:pt idx="35">
                  <c:v>9731931</c:v>
                </c:pt>
                <c:pt idx="36">
                  <c:v>9078236</c:v>
                </c:pt>
                <c:pt idx="37">
                  <c:v>7978582</c:v>
                </c:pt>
                <c:pt idx="38">
                  <c:v>9526806</c:v>
                </c:pt>
                <c:pt idx="39">
                  <c:v>9508772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07-4ED7-8467-A2FB2331A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11388448"/>
        <c:axId val="-1711387904"/>
      </c:lineChart>
      <c:catAx>
        <c:axId val="-1711388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711387904"/>
        <c:crosses val="autoZero"/>
        <c:auto val="1"/>
        <c:lblAlgn val="ctr"/>
        <c:lblOffset val="100"/>
        <c:noMultiLvlLbl val="0"/>
      </c:catAx>
      <c:valAx>
        <c:axId val="-17113879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7113884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OH!$A$4</c:f>
              <c:strCache>
                <c:ptCount val="1"/>
                <c:pt idx="0">
                  <c:v>Actual coal production</c:v>
                </c:pt>
              </c:strCache>
            </c:strRef>
          </c:tx>
          <c:cat>
            <c:strRef>
              <c:f>OH!$B$3:$AO$3</c:f>
              <c:strCache>
                <c:ptCount val="40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  <c:pt idx="13">
                  <c:v>2018q2</c:v>
                </c:pt>
                <c:pt idx="14">
                  <c:v>2018q3</c:v>
                </c:pt>
                <c:pt idx="15">
                  <c:v>2018q4</c:v>
                </c:pt>
                <c:pt idx="16">
                  <c:v>2019q1</c:v>
                </c:pt>
                <c:pt idx="17">
                  <c:v>2019q2</c:v>
                </c:pt>
                <c:pt idx="18">
                  <c:v>2019q3</c:v>
                </c:pt>
                <c:pt idx="19">
                  <c:v>2019q4</c:v>
                </c:pt>
                <c:pt idx="20">
                  <c:v>2020q1</c:v>
                </c:pt>
                <c:pt idx="21">
                  <c:v>2020q2</c:v>
                </c:pt>
                <c:pt idx="22">
                  <c:v>2020q3</c:v>
                </c:pt>
                <c:pt idx="23">
                  <c:v>2020q4</c:v>
                </c:pt>
                <c:pt idx="24">
                  <c:v>2021q1</c:v>
                </c:pt>
                <c:pt idx="25">
                  <c:v>2021q2</c:v>
                </c:pt>
                <c:pt idx="26">
                  <c:v>2021q3</c:v>
                </c:pt>
                <c:pt idx="27">
                  <c:v>2021q4</c:v>
                </c:pt>
                <c:pt idx="28">
                  <c:v>2022q1</c:v>
                </c:pt>
                <c:pt idx="29">
                  <c:v>2022q2</c:v>
                </c:pt>
                <c:pt idx="30">
                  <c:v>2022q3</c:v>
                </c:pt>
                <c:pt idx="31">
                  <c:v>2022q4</c:v>
                </c:pt>
                <c:pt idx="32">
                  <c:v>2023q1</c:v>
                </c:pt>
                <c:pt idx="33">
                  <c:v>2023q2</c:v>
                </c:pt>
                <c:pt idx="34">
                  <c:v>2023q3</c:v>
                </c:pt>
                <c:pt idx="35">
                  <c:v>2023q4</c:v>
                </c:pt>
                <c:pt idx="36">
                  <c:v>2024q1</c:v>
                </c:pt>
                <c:pt idx="37">
                  <c:v>2024q2</c:v>
                </c:pt>
                <c:pt idx="38">
                  <c:v>2024q3</c:v>
                </c:pt>
                <c:pt idx="39">
                  <c:v>2024q4</c:v>
                </c:pt>
              </c:strCache>
            </c:strRef>
          </c:cat>
          <c:val>
            <c:numRef>
              <c:f>OH!$B$4:$AO$4</c:f>
              <c:numCache>
                <c:formatCode>#,##0</c:formatCode>
                <c:ptCount val="40"/>
                <c:pt idx="0">
                  <c:v>4976095</c:v>
                </c:pt>
                <c:pt idx="1">
                  <c:v>3987170</c:v>
                </c:pt>
                <c:pt idx="2">
                  <c:v>4380040</c:v>
                </c:pt>
                <c:pt idx="3">
                  <c:v>3697670</c:v>
                </c:pt>
                <c:pt idx="4">
                  <c:v>3911597</c:v>
                </c:pt>
                <c:pt idx="5">
                  <c:v>3214785</c:v>
                </c:pt>
                <c:pt idx="6">
                  <c:v>2987087</c:v>
                </c:pt>
                <c:pt idx="7">
                  <c:v>2450660</c:v>
                </c:pt>
                <c:pt idx="8">
                  <c:v>2259316</c:v>
                </c:pt>
                <c:pt idx="9">
                  <c:v>2421255</c:v>
                </c:pt>
                <c:pt idx="10">
                  <c:v>2367859</c:v>
                </c:pt>
                <c:pt idx="11">
                  <c:v>2440464</c:v>
                </c:pt>
                <c:pt idx="12">
                  <c:v>2450072</c:v>
                </c:pt>
                <c:pt idx="13">
                  <c:v>1682252</c:v>
                </c:pt>
                <c:pt idx="14">
                  <c:v>2403705</c:v>
                </c:pt>
                <c:pt idx="15">
                  <c:v>2456742</c:v>
                </c:pt>
                <c:pt idx="16">
                  <c:v>1940296</c:v>
                </c:pt>
                <c:pt idx="17">
                  <c:v>2380545</c:v>
                </c:pt>
                <c:pt idx="18">
                  <c:v>1823188</c:v>
                </c:pt>
                <c:pt idx="19">
                  <c:v>1635073</c:v>
                </c:pt>
                <c:pt idx="20">
                  <c:v>1248665</c:v>
                </c:pt>
                <c:pt idx="21">
                  <c:v>705598</c:v>
                </c:pt>
                <c:pt idx="22">
                  <c:v>848534</c:v>
                </c:pt>
                <c:pt idx="23">
                  <c:v>783708</c:v>
                </c:pt>
                <c:pt idx="24">
                  <c:v>750226</c:v>
                </c:pt>
                <c:pt idx="25">
                  <c:v>540735</c:v>
                </c:pt>
                <c:pt idx="26">
                  <c:v>726846</c:v>
                </c:pt>
                <c:pt idx="27">
                  <c:v>741407</c:v>
                </c:pt>
                <c:pt idx="28">
                  <c:v>717026</c:v>
                </c:pt>
                <c:pt idx="29">
                  <c:v>629485</c:v>
                </c:pt>
                <c:pt idx="30">
                  <c:v>574335</c:v>
                </c:pt>
                <c:pt idx="31">
                  <c:v>571468</c:v>
                </c:pt>
                <c:pt idx="32">
                  <c:v>600992</c:v>
                </c:pt>
                <c:pt idx="33">
                  <c:v>461182</c:v>
                </c:pt>
                <c:pt idx="34">
                  <c:v>474771</c:v>
                </c:pt>
                <c:pt idx="35">
                  <c:v>410476</c:v>
                </c:pt>
                <c:pt idx="36">
                  <c:v>479309</c:v>
                </c:pt>
                <c:pt idx="37">
                  <c:v>467731</c:v>
                </c:pt>
                <c:pt idx="38">
                  <c:v>388483</c:v>
                </c:pt>
                <c:pt idx="39">
                  <c:v>459576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13-476A-ACC3-5EA168654013}"/>
            </c:ext>
          </c:extLst>
        </c:ser>
        <c:ser>
          <c:idx val="2"/>
          <c:order val="1"/>
          <c:tx>
            <c:strRef>
              <c:f>OH!$A$5</c:f>
              <c:strCache>
                <c:ptCount val="1"/>
                <c:pt idx="0">
                  <c:v>Methodology as of 1/8/15</c:v>
                </c:pt>
              </c:strCache>
            </c:strRef>
          </c:tx>
          <c:cat>
            <c:strRef>
              <c:f>OH!$B$3:$AO$3</c:f>
              <c:strCache>
                <c:ptCount val="40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  <c:pt idx="13">
                  <c:v>2018q2</c:v>
                </c:pt>
                <c:pt idx="14">
                  <c:v>2018q3</c:v>
                </c:pt>
                <c:pt idx="15">
                  <c:v>2018q4</c:v>
                </c:pt>
                <c:pt idx="16">
                  <c:v>2019q1</c:v>
                </c:pt>
                <c:pt idx="17">
                  <c:v>2019q2</c:v>
                </c:pt>
                <c:pt idx="18">
                  <c:v>2019q3</c:v>
                </c:pt>
                <c:pt idx="19">
                  <c:v>2019q4</c:v>
                </c:pt>
                <c:pt idx="20">
                  <c:v>2020q1</c:v>
                </c:pt>
                <c:pt idx="21">
                  <c:v>2020q2</c:v>
                </c:pt>
                <c:pt idx="22">
                  <c:v>2020q3</c:v>
                </c:pt>
                <c:pt idx="23">
                  <c:v>2020q4</c:v>
                </c:pt>
                <c:pt idx="24">
                  <c:v>2021q1</c:v>
                </c:pt>
                <c:pt idx="25">
                  <c:v>2021q2</c:v>
                </c:pt>
                <c:pt idx="26">
                  <c:v>2021q3</c:v>
                </c:pt>
                <c:pt idx="27">
                  <c:v>2021q4</c:v>
                </c:pt>
                <c:pt idx="28">
                  <c:v>2022q1</c:v>
                </c:pt>
                <c:pt idx="29">
                  <c:v>2022q2</c:v>
                </c:pt>
                <c:pt idx="30">
                  <c:v>2022q3</c:v>
                </c:pt>
                <c:pt idx="31">
                  <c:v>2022q4</c:v>
                </c:pt>
                <c:pt idx="32">
                  <c:v>2023q1</c:v>
                </c:pt>
                <c:pt idx="33">
                  <c:v>2023q2</c:v>
                </c:pt>
                <c:pt idx="34">
                  <c:v>2023q3</c:v>
                </c:pt>
                <c:pt idx="35">
                  <c:v>2023q4</c:v>
                </c:pt>
                <c:pt idx="36">
                  <c:v>2024q1</c:v>
                </c:pt>
                <c:pt idx="37">
                  <c:v>2024q2</c:v>
                </c:pt>
                <c:pt idx="38">
                  <c:v>2024q3</c:v>
                </c:pt>
                <c:pt idx="39">
                  <c:v>2024q4</c:v>
                </c:pt>
              </c:strCache>
            </c:strRef>
          </c:cat>
          <c:val>
            <c:numRef>
              <c:f>OH!$B$5:$AO$5</c:f>
              <c:numCache>
                <c:formatCode>#,##0</c:formatCode>
                <c:ptCount val="40"/>
                <c:pt idx="0">
                  <c:v>5064899</c:v>
                </c:pt>
                <c:pt idx="1">
                  <c:v>4643264</c:v>
                </c:pt>
                <c:pt idx="2">
                  <c:v>4756297</c:v>
                </c:pt>
                <c:pt idx="3">
                  <c:v>3771714</c:v>
                </c:pt>
                <c:pt idx="4">
                  <c:v>2987382</c:v>
                </c:pt>
                <c:pt idx="5">
                  <c:v>2701254</c:v>
                </c:pt>
                <c:pt idx="6">
                  <c:v>3615911</c:v>
                </c:pt>
                <c:pt idx="7">
                  <c:v>4061301</c:v>
                </c:pt>
                <c:pt idx="8">
                  <c:v>4018797</c:v>
                </c:pt>
                <c:pt idx="9">
                  <c:v>3226036</c:v>
                </c:pt>
                <c:pt idx="10">
                  <c:v>2544314</c:v>
                </c:pt>
                <c:pt idx="11">
                  <c:v>1949107</c:v>
                </c:pt>
                <c:pt idx="12">
                  <c:v>1851657</c:v>
                </c:pt>
                <c:pt idx="13">
                  <c:v>1898158</c:v>
                </c:pt>
                <c:pt idx="14">
                  <c:v>2355565</c:v>
                </c:pt>
                <c:pt idx="15">
                  <c:v>2315702</c:v>
                </c:pt>
                <c:pt idx="16">
                  <c:v>1928173</c:v>
                </c:pt>
                <c:pt idx="17">
                  <c:v>1783408</c:v>
                </c:pt>
                <c:pt idx="18">
                  <c:v>2096906</c:v>
                </c:pt>
                <c:pt idx="19">
                  <c:v>2039065</c:v>
                </c:pt>
                <c:pt idx="20">
                  <c:v>1767361</c:v>
                </c:pt>
                <c:pt idx="21">
                  <c:v>1245098</c:v>
                </c:pt>
                <c:pt idx="22">
                  <c:v>1208209</c:v>
                </c:pt>
                <c:pt idx="23">
                  <c:v>1029018</c:v>
                </c:pt>
                <c:pt idx="24">
                  <c:v>881023</c:v>
                </c:pt>
                <c:pt idx="25">
                  <c:v>800041</c:v>
                </c:pt>
                <c:pt idx="26">
                  <c:v>746612</c:v>
                </c:pt>
                <c:pt idx="27">
                  <c:v>679894</c:v>
                </c:pt>
                <c:pt idx="28">
                  <c:v>596958</c:v>
                </c:pt>
                <c:pt idx="29">
                  <c:v>538438</c:v>
                </c:pt>
                <c:pt idx="30">
                  <c:v>667781</c:v>
                </c:pt>
                <c:pt idx="31">
                  <c:v>702907</c:v>
                </c:pt>
                <c:pt idx="32">
                  <c:v>661517</c:v>
                </c:pt>
                <c:pt idx="33">
                  <c:v>544613</c:v>
                </c:pt>
                <c:pt idx="34">
                  <c:v>488368</c:v>
                </c:pt>
                <c:pt idx="35">
                  <c:v>445286</c:v>
                </c:pt>
                <c:pt idx="36">
                  <c:v>365337</c:v>
                </c:pt>
                <c:pt idx="37">
                  <c:v>318726</c:v>
                </c:pt>
                <c:pt idx="38">
                  <c:v>389054</c:v>
                </c:pt>
                <c:pt idx="39">
                  <c:v>395923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13-476A-ACC3-5EA168654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11387360"/>
        <c:axId val="-1711732496"/>
      </c:lineChart>
      <c:catAx>
        <c:axId val="-1711387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711732496"/>
        <c:crosses val="autoZero"/>
        <c:auto val="1"/>
        <c:lblAlgn val="ctr"/>
        <c:lblOffset val="100"/>
        <c:noMultiLvlLbl val="0"/>
      </c:catAx>
      <c:valAx>
        <c:axId val="-17117324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71138736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MD!$A$4</c:f>
              <c:strCache>
                <c:ptCount val="1"/>
                <c:pt idx="0">
                  <c:v>Actual coal production</c:v>
                </c:pt>
              </c:strCache>
            </c:strRef>
          </c:tx>
          <c:cat>
            <c:strRef>
              <c:f>MD!$B$3:$AO$3</c:f>
              <c:strCache>
                <c:ptCount val="40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  <c:pt idx="13">
                  <c:v>2018q2</c:v>
                </c:pt>
                <c:pt idx="14">
                  <c:v>2018q3</c:v>
                </c:pt>
                <c:pt idx="15">
                  <c:v>2018q4</c:v>
                </c:pt>
                <c:pt idx="16">
                  <c:v>2019q1</c:v>
                </c:pt>
                <c:pt idx="17">
                  <c:v>2019q2</c:v>
                </c:pt>
                <c:pt idx="18">
                  <c:v>2019q3</c:v>
                </c:pt>
                <c:pt idx="19">
                  <c:v>2019q4</c:v>
                </c:pt>
                <c:pt idx="20">
                  <c:v>2020q1</c:v>
                </c:pt>
                <c:pt idx="21">
                  <c:v>2020q2</c:v>
                </c:pt>
                <c:pt idx="22">
                  <c:v>2020q3</c:v>
                </c:pt>
                <c:pt idx="23">
                  <c:v>2020q4</c:v>
                </c:pt>
                <c:pt idx="24">
                  <c:v>2021q1</c:v>
                </c:pt>
                <c:pt idx="25">
                  <c:v>2021q2</c:v>
                </c:pt>
                <c:pt idx="26">
                  <c:v>2021q3</c:v>
                </c:pt>
                <c:pt idx="27">
                  <c:v>2021q4</c:v>
                </c:pt>
                <c:pt idx="28">
                  <c:v>2022q1</c:v>
                </c:pt>
                <c:pt idx="29">
                  <c:v>2022q2</c:v>
                </c:pt>
                <c:pt idx="30">
                  <c:v>2022q3</c:v>
                </c:pt>
                <c:pt idx="31">
                  <c:v>2022q4</c:v>
                </c:pt>
                <c:pt idx="32">
                  <c:v>2023q1</c:v>
                </c:pt>
                <c:pt idx="33">
                  <c:v>2023q2</c:v>
                </c:pt>
                <c:pt idx="34">
                  <c:v>2023q3</c:v>
                </c:pt>
                <c:pt idx="35">
                  <c:v>2023q4</c:v>
                </c:pt>
                <c:pt idx="36">
                  <c:v>2024q1</c:v>
                </c:pt>
                <c:pt idx="37">
                  <c:v>2024q2</c:v>
                </c:pt>
                <c:pt idx="38">
                  <c:v>2024q3</c:v>
                </c:pt>
                <c:pt idx="39">
                  <c:v>2024q4</c:v>
                </c:pt>
              </c:strCache>
            </c:strRef>
          </c:cat>
          <c:val>
            <c:numRef>
              <c:f>MD!$B$4:$AO$4</c:f>
              <c:numCache>
                <c:formatCode>#,##0</c:formatCode>
                <c:ptCount val="40"/>
                <c:pt idx="0">
                  <c:v>558681</c:v>
                </c:pt>
                <c:pt idx="1">
                  <c:v>488998</c:v>
                </c:pt>
                <c:pt idx="2">
                  <c:v>446328</c:v>
                </c:pt>
                <c:pt idx="3">
                  <c:v>427862</c:v>
                </c:pt>
                <c:pt idx="4">
                  <c:v>400625</c:v>
                </c:pt>
                <c:pt idx="5">
                  <c:v>292821</c:v>
                </c:pt>
                <c:pt idx="6">
                  <c:v>431249</c:v>
                </c:pt>
                <c:pt idx="7">
                  <c:v>491051</c:v>
                </c:pt>
                <c:pt idx="8">
                  <c:v>474364</c:v>
                </c:pt>
                <c:pt idx="9">
                  <c:v>500312</c:v>
                </c:pt>
                <c:pt idx="10">
                  <c:v>430354</c:v>
                </c:pt>
                <c:pt idx="11">
                  <c:v>403354</c:v>
                </c:pt>
                <c:pt idx="12">
                  <c:v>379844</c:v>
                </c:pt>
                <c:pt idx="13">
                  <c:v>289802</c:v>
                </c:pt>
                <c:pt idx="14">
                  <c:v>277075</c:v>
                </c:pt>
                <c:pt idx="15">
                  <c:v>351387</c:v>
                </c:pt>
                <c:pt idx="16">
                  <c:v>379691</c:v>
                </c:pt>
                <c:pt idx="17">
                  <c:v>371931</c:v>
                </c:pt>
                <c:pt idx="18">
                  <c:v>367567</c:v>
                </c:pt>
                <c:pt idx="19">
                  <c:v>351842</c:v>
                </c:pt>
                <c:pt idx="20">
                  <c:v>373251</c:v>
                </c:pt>
                <c:pt idx="21">
                  <c:v>281859</c:v>
                </c:pt>
                <c:pt idx="22">
                  <c:v>234334</c:v>
                </c:pt>
                <c:pt idx="23">
                  <c:v>264712</c:v>
                </c:pt>
                <c:pt idx="24">
                  <c:v>349222</c:v>
                </c:pt>
                <c:pt idx="25">
                  <c:v>287760</c:v>
                </c:pt>
                <c:pt idx="26">
                  <c:v>330494</c:v>
                </c:pt>
                <c:pt idx="27">
                  <c:v>295512</c:v>
                </c:pt>
                <c:pt idx="28">
                  <c:v>392650</c:v>
                </c:pt>
                <c:pt idx="29">
                  <c:v>314981</c:v>
                </c:pt>
                <c:pt idx="30">
                  <c:v>372598</c:v>
                </c:pt>
                <c:pt idx="31">
                  <c:v>377072</c:v>
                </c:pt>
                <c:pt idx="32">
                  <c:v>313200</c:v>
                </c:pt>
                <c:pt idx="33">
                  <c:v>332153</c:v>
                </c:pt>
                <c:pt idx="34">
                  <c:v>333717</c:v>
                </c:pt>
                <c:pt idx="35">
                  <c:v>294928</c:v>
                </c:pt>
                <c:pt idx="36">
                  <c:v>347678</c:v>
                </c:pt>
                <c:pt idx="37">
                  <c:v>309881</c:v>
                </c:pt>
                <c:pt idx="38">
                  <c:v>326932</c:v>
                </c:pt>
                <c:pt idx="39">
                  <c:v>337629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F-40BE-9307-FFDF5991FBDF}"/>
            </c:ext>
          </c:extLst>
        </c:ser>
        <c:ser>
          <c:idx val="2"/>
          <c:order val="1"/>
          <c:tx>
            <c:strRef>
              <c:f>MD!$A$5</c:f>
              <c:strCache>
                <c:ptCount val="1"/>
                <c:pt idx="0">
                  <c:v>Methodology as of 1/8/15</c:v>
                </c:pt>
              </c:strCache>
            </c:strRef>
          </c:tx>
          <c:cat>
            <c:strRef>
              <c:f>MD!$B$3:$AO$3</c:f>
              <c:strCache>
                <c:ptCount val="40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  <c:pt idx="13">
                  <c:v>2018q2</c:v>
                </c:pt>
                <c:pt idx="14">
                  <c:v>2018q3</c:v>
                </c:pt>
                <c:pt idx="15">
                  <c:v>2018q4</c:v>
                </c:pt>
                <c:pt idx="16">
                  <c:v>2019q1</c:v>
                </c:pt>
                <c:pt idx="17">
                  <c:v>2019q2</c:v>
                </c:pt>
                <c:pt idx="18">
                  <c:v>2019q3</c:v>
                </c:pt>
                <c:pt idx="19">
                  <c:v>2019q4</c:v>
                </c:pt>
                <c:pt idx="20">
                  <c:v>2020q1</c:v>
                </c:pt>
                <c:pt idx="21">
                  <c:v>2020q2</c:v>
                </c:pt>
                <c:pt idx="22">
                  <c:v>2020q3</c:v>
                </c:pt>
                <c:pt idx="23">
                  <c:v>2020q4</c:v>
                </c:pt>
                <c:pt idx="24">
                  <c:v>2021q1</c:v>
                </c:pt>
                <c:pt idx="25">
                  <c:v>2021q2</c:v>
                </c:pt>
                <c:pt idx="26">
                  <c:v>2021q3</c:v>
                </c:pt>
                <c:pt idx="27">
                  <c:v>2021q4</c:v>
                </c:pt>
                <c:pt idx="28">
                  <c:v>2022q1</c:v>
                </c:pt>
                <c:pt idx="29">
                  <c:v>2022q2</c:v>
                </c:pt>
                <c:pt idx="30">
                  <c:v>2022q3</c:v>
                </c:pt>
                <c:pt idx="31">
                  <c:v>2022q4</c:v>
                </c:pt>
                <c:pt idx="32">
                  <c:v>2023q1</c:v>
                </c:pt>
                <c:pt idx="33">
                  <c:v>2023q2</c:v>
                </c:pt>
                <c:pt idx="34">
                  <c:v>2023q3</c:v>
                </c:pt>
                <c:pt idx="35">
                  <c:v>2023q4</c:v>
                </c:pt>
                <c:pt idx="36">
                  <c:v>2024q1</c:v>
                </c:pt>
                <c:pt idx="37">
                  <c:v>2024q2</c:v>
                </c:pt>
                <c:pt idx="38">
                  <c:v>2024q3</c:v>
                </c:pt>
                <c:pt idx="39">
                  <c:v>2024q4</c:v>
                </c:pt>
              </c:strCache>
            </c:strRef>
          </c:cat>
          <c:val>
            <c:numRef>
              <c:f>MD!$B$5:$AO$5</c:f>
              <c:numCache>
                <c:formatCode>#,##0</c:formatCode>
                <c:ptCount val="40"/>
                <c:pt idx="0">
                  <c:v>414749</c:v>
                </c:pt>
                <c:pt idx="1">
                  <c:v>412589</c:v>
                </c:pt>
                <c:pt idx="2">
                  <c:v>456005</c:v>
                </c:pt>
                <c:pt idx="3">
                  <c:v>474526</c:v>
                </c:pt>
                <c:pt idx="4">
                  <c:v>391954</c:v>
                </c:pt>
                <c:pt idx="5">
                  <c:v>376441</c:v>
                </c:pt>
                <c:pt idx="6">
                  <c:v>446547</c:v>
                </c:pt>
                <c:pt idx="7">
                  <c:v>403865</c:v>
                </c:pt>
                <c:pt idx="8">
                  <c:v>385930</c:v>
                </c:pt>
                <c:pt idx="9">
                  <c:v>388535</c:v>
                </c:pt>
                <c:pt idx="10">
                  <c:v>484090</c:v>
                </c:pt>
                <c:pt idx="11">
                  <c:v>465278</c:v>
                </c:pt>
                <c:pt idx="12">
                  <c:v>447905</c:v>
                </c:pt>
                <c:pt idx="13">
                  <c:v>441692</c:v>
                </c:pt>
                <c:pt idx="14">
                  <c:v>384232</c:v>
                </c:pt>
                <c:pt idx="15">
                  <c:v>328462</c:v>
                </c:pt>
                <c:pt idx="16">
                  <c:v>258085</c:v>
                </c:pt>
                <c:pt idx="17">
                  <c:v>226339</c:v>
                </c:pt>
                <c:pt idx="18">
                  <c:v>265539</c:v>
                </c:pt>
                <c:pt idx="19">
                  <c:v>331463</c:v>
                </c:pt>
                <c:pt idx="20">
                  <c:v>361606</c:v>
                </c:pt>
                <c:pt idx="21">
                  <c:v>274868</c:v>
                </c:pt>
                <c:pt idx="22">
                  <c:v>306966</c:v>
                </c:pt>
                <c:pt idx="23">
                  <c:v>302638</c:v>
                </c:pt>
                <c:pt idx="24">
                  <c:v>302369</c:v>
                </c:pt>
                <c:pt idx="25">
                  <c:v>320949</c:v>
                </c:pt>
                <c:pt idx="26">
                  <c:v>280389</c:v>
                </c:pt>
                <c:pt idx="27">
                  <c:v>295209</c:v>
                </c:pt>
                <c:pt idx="28">
                  <c:v>337963</c:v>
                </c:pt>
                <c:pt idx="29">
                  <c:v>318721</c:v>
                </c:pt>
                <c:pt idx="30">
                  <c:v>328321</c:v>
                </c:pt>
                <c:pt idx="31">
                  <c:v>312543</c:v>
                </c:pt>
                <c:pt idx="32">
                  <c:v>347791</c:v>
                </c:pt>
                <c:pt idx="33">
                  <c:v>363497</c:v>
                </c:pt>
                <c:pt idx="34">
                  <c:v>370701</c:v>
                </c:pt>
                <c:pt idx="35">
                  <c:v>348724</c:v>
                </c:pt>
                <c:pt idx="36">
                  <c:v>274552</c:v>
                </c:pt>
                <c:pt idx="37">
                  <c:v>241431</c:v>
                </c:pt>
                <c:pt idx="38">
                  <c:v>292067</c:v>
                </c:pt>
                <c:pt idx="39">
                  <c:v>309770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F-40BE-9307-FFDF5991F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11714544"/>
        <c:axId val="-1711710736"/>
      </c:lineChart>
      <c:catAx>
        <c:axId val="-1711714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711710736"/>
        <c:crosses val="autoZero"/>
        <c:auto val="1"/>
        <c:lblAlgn val="ctr"/>
        <c:lblOffset val="100"/>
        <c:noMultiLvlLbl val="0"/>
      </c:catAx>
      <c:valAx>
        <c:axId val="-17117107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7117145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WY!$A$4</c:f>
              <c:strCache>
                <c:ptCount val="1"/>
                <c:pt idx="0">
                  <c:v>Actual coal production</c:v>
                </c:pt>
              </c:strCache>
            </c:strRef>
          </c:tx>
          <c:cat>
            <c:strRef>
              <c:f>WY!$B$3:$AO$3</c:f>
              <c:strCache>
                <c:ptCount val="40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  <c:pt idx="13">
                  <c:v>2018q2</c:v>
                </c:pt>
                <c:pt idx="14">
                  <c:v>2018q3</c:v>
                </c:pt>
                <c:pt idx="15">
                  <c:v>2018q4</c:v>
                </c:pt>
                <c:pt idx="16">
                  <c:v>2019q1</c:v>
                </c:pt>
                <c:pt idx="17">
                  <c:v>2019q2</c:v>
                </c:pt>
                <c:pt idx="18">
                  <c:v>2019q3</c:v>
                </c:pt>
                <c:pt idx="19">
                  <c:v>2019q4</c:v>
                </c:pt>
                <c:pt idx="20">
                  <c:v>2020q1</c:v>
                </c:pt>
                <c:pt idx="21">
                  <c:v>2020q2</c:v>
                </c:pt>
                <c:pt idx="22">
                  <c:v>2020q3</c:v>
                </c:pt>
                <c:pt idx="23">
                  <c:v>2020q4</c:v>
                </c:pt>
                <c:pt idx="24">
                  <c:v>2021q1</c:v>
                </c:pt>
                <c:pt idx="25">
                  <c:v>2021q2</c:v>
                </c:pt>
                <c:pt idx="26">
                  <c:v>2021q3</c:v>
                </c:pt>
                <c:pt idx="27">
                  <c:v>2021q4</c:v>
                </c:pt>
                <c:pt idx="28">
                  <c:v>2022q1</c:v>
                </c:pt>
                <c:pt idx="29">
                  <c:v>2022q2</c:v>
                </c:pt>
                <c:pt idx="30">
                  <c:v>2022q3</c:v>
                </c:pt>
                <c:pt idx="31">
                  <c:v>2022q4</c:v>
                </c:pt>
                <c:pt idx="32">
                  <c:v>2023q1</c:v>
                </c:pt>
                <c:pt idx="33">
                  <c:v>2023q2</c:v>
                </c:pt>
                <c:pt idx="34">
                  <c:v>2023q3</c:v>
                </c:pt>
                <c:pt idx="35">
                  <c:v>2023q4</c:v>
                </c:pt>
                <c:pt idx="36">
                  <c:v>2024q1</c:v>
                </c:pt>
                <c:pt idx="37">
                  <c:v>2024q2</c:v>
                </c:pt>
                <c:pt idx="38">
                  <c:v>2024q3</c:v>
                </c:pt>
                <c:pt idx="39">
                  <c:v>2024q4</c:v>
                </c:pt>
              </c:strCache>
            </c:strRef>
          </c:cat>
          <c:val>
            <c:numRef>
              <c:f>WY!$B$4:$AO$4</c:f>
              <c:numCache>
                <c:formatCode>#,##0</c:formatCode>
                <c:ptCount val="40"/>
                <c:pt idx="0">
                  <c:v>99592922</c:v>
                </c:pt>
                <c:pt idx="1">
                  <c:v>85117258</c:v>
                </c:pt>
                <c:pt idx="2">
                  <c:v>99365497</c:v>
                </c:pt>
                <c:pt idx="3">
                  <c:v>91696827</c:v>
                </c:pt>
                <c:pt idx="4">
                  <c:v>65507197</c:v>
                </c:pt>
                <c:pt idx="5">
                  <c:v>59662888</c:v>
                </c:pt>
                <c:pt idx="6">
                  <c:v>87105143</c:v>
                </c:pt>
                <c:pt idx="7">
                  <c:v>84942904</c:v>
                </c:pt>
                <c:pt idx="8">
                  <c:v>80374116</c:v>
                </c:pt>
                <c:pt idx="9">
                  <c:v>72161380</c:v>
                </c:pt>
                <c:pt idx="10">
                  <c:v>85866951</c:v>
                </c:pt>
                <c:pt idx="11">
                  <c:v>78051998</c:v>
                </c:pt>
                <c:pt idx="12">
                  <c:v>76384673</c:v>
                </c:pt>
                <c:pt idx="13">
                  <c:v>68187576</c:v>
                </c:pt>
                <c:pt idx="14">
                  <c:v>81469459</c:v>
                </c:pt>
                <c:pt idx="15">
                  <c:v>78145894</c:v>
                </c:pt>
                <c:pt idx="16">
                  <c:v>67126923</c:v>
                </c:pt>
                <c:pt idx="17">
                  <c:v>67282008</c:v>
                </c:pt>
                <c:pt idx="18">
                  <c:v>74007787</c:v>
                </c:pt>
                <c:pt idx="19">
                  <c:v>68495189</c:v>
                </c:pt>
                <c:pt idx="20">
                  <c:v>59033740</c:v>
                </c:pt>
                <c:pt idx="21">
                  <c:v>47089568</c:v>
                </c:pt>
                <c:pt idx="22">
                  <c:v>56994131</c:v>
                </c:pt>
                <c:pt idx="23">
                  <c:v>55438405</c:v>
                </c:pt>
                <c:pt idx="24">
                  <c:v>52321063</c:v>
                </c:pt>
                <c:pt idx="25">
                  <c:v>59311976</c:v>
                </c:pt>
                <c:pt idx="26">
                  <c:v>65196614</c:v>
                </c:pt>
                <c:pt idx="27">
                  <c:v>61942858</c:v>
                </c:pt>
                <c:pt idx="28">
                  <c:v>61628658</c:v>
                </c:pt>
                <c:pt idx="29">
                  <c:v>57472434</c:v>
                </c:pt>
                <c:pt idx="30">
                  <c:v>65042293</c:v>
                </c:pt>
                <c:pt idx="31">
                  <c:v>60587066</c:v>
                </c:pt>
                <c:pt idx="32">
                  <c:v>59564221</c:v>
                </c:pt>
                <c:pt idx="33">
                  <c:v>56071909</c:v>
                </c:pt>
                <c:pt idx="34">
                  <c:v>62684409</c:v>
                </c:pt>
                <c:pt idx="35">
                  <c:v>58940957</c:v>
                </c:pt>
                <c:pt idx="36">
                  <c:v>47547708</c:v>
                </c:pt>
                <c:pt idx="37">
                  <c:v>39707413</c:v>
                </c:pt>
                <c:pt idx="38">
                  <c:v>52878618</c:v>
                </c:pt>
                <c:pt idx="39">
                  <c:v>50597175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43-4129-99C2-2DD948C820B5}"/>
            </c:ext>
          </c:extLst>
        </c:ser>
        <c:ser>
          <c:idx val="2"/>
          <c:order val="1"/>
          <c:tx>
            <c:strRef>
              <c:f>WY!$A$5</c:f>
              <c:strCache>
                <c:ptCount val="1"/>
                <c:pt idx="0">
                  <c:v>Methodology as of 1/8/15</c:v>
                </c:pt>
              </c:strCache>
            </c:strRef>
          </c:tx>
          <c:cat>
            <c:strRef>
              <c:f>WY!$B$3:$AO$3</c:f>
              <c:strCache>
                <c:ptCount val="40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  <c:pt idx="13">
                  <c:v>2018q2</c:v>
                </c:pt>
                <c:pt idx="14">
                  <c:v>2018q3</c:v>
                </c:pt>
                <c:pt idx="15">
                  <c:v>2018q4</c:v>
                </c:pt>
                <c:pt idx="16">
                  <c:v>2019q1</c:v>
                </c:pt>
                <c:pt idx="17">
                  <c:v>2019q2</c:v>
                </c:pt>
                <c:pt idx="18">
                  <c:v>2019q3</c:v>
                </c:pt>
                <c:pt idx="19">
                  <c:v>2019q4</c:v>
                </c:pt>
                <c:pt idx="20">
                  <c:v>2020q1</c:v>
                </c:pt>
                <c:pt idx="21">
                  <c:v>2020q2</c:v>
                </c:pt>
                <c:pt idx="22">
                  <c:v>2020q3</c:v>
                </c:pt>
                <c:pt idx="23">
                  <c:v>2020q4</c:v>
                </c:pt>
                <c:pt idx="24">
                  <c:v>2021q1</c:v>
                </c:pt>
                <c:pt idx="25">
                  <c:v>2021q2</c:v>
                </c:pt>
                <c:pt idx="26">
                  <c:v>2021q3</c:v>
                </c:pt>
                <c:pt idx="27">
                  <c:v>2021q4</c:v>
                </c:pt>
                <c:pt idx="28">
                  <c:v>2022q1</c:v>
                </c:pt>
                <c:pt idx="29">
                  <c:v>2022q2</c:v>
                </c:pt>
                <c:pt idx="30">
                  <c:v>2022q3</c:v>
                </c:pt>
                <c:pt idx="31">
                  <c:v>2022q4</c:v>
                </c:pt>
                <c:pt idx="32">
                  <c:v>2023q1</c:v>
                </c:pt>
                <c:pt idx="33">
                  <c:v>2023q2</c:v>
                </c:pt>
                <c:pt idx="34">
                  <c:v>2023q3</c:v>
                </c:pt>
                <c:pt idx="35">
                  <c:v>2023q4</c:v>
                </c:pt>
                <c:pt idx="36">
                  <c:v>2024q1</c:v>
                </c:pt>
                <c:pt idx="37">
                  <c:v>2024q2</c:v>
                </c:pt>
                <c:pt idx="38">
                  <c:v>2024q3</c:v>
                </c:pt>
                <c:pt idx="39">
                  <c:v>2024q4</c:v>
                </c:pt>
              </c:strCache>
            </c:strRef>
          </c:cat>
          <c:val>
            <c:numRef>
              <c:f>WY!$B$5:$AO$5</c:f>
              <c:numCache>
                <c:formatCode>#,##0</c:formatCode>
                <c:ptCount val="40"/>
                <c:pt idx="0">
                  <c:v>92545046</c:v>
                </c:pt>
                <c:pt idx="1">
                  <c:v>81768525</c:v>
                </c:pt>
                <c:pt idx="2">
                  <c:v>92538588</c:v>
                </c:pt>
                <c:pt idx="3">
                  <c:v>86474610</c:v>
                </c:pt>
                <c:pt idx="4">
                  <c:v>69813668</c:v>
                </c:pt>
                <c:pt idx="5">
                  <c:v>64738248</c:v>
                </c:pt>
                <c:pt idx="6">
                  <c:v>87003860</c:v>
                </c:pt>
                <c:pt idx="7">
                  <c:v>85952232</c:v>
                </c:pt>
                <c:pt idx="8">
                  <c:v>75986673</c:v>
                </c:pt>
                <c:pt idx="9">
                  <c:v>74831964</c:v>
                </c:pt>
                <c:pt idx="10">
                  <c:v>89114714</c:v>
                </c:pt>
                <c:pt idx="11">
                  <c:v>81873013</c:v>
                </c:pt>
                <c:pt idx="12">
                  <c:v>77921162</c:v>
                </c:pt>
                <c:pt idx="13">
                  <c:v>73572586</c:v>
                </c:pt>
                <c:pt idx="14">
                  <c:v>79917762</c:v>
                </c:pt>
                <c:pt idx="15">
                  <c:v>76437726</c:v>
                </c:pt>
                <c:pt idx="16">
                  <c:v>66192182</c:v>
                </c:pt>
                <c:pt idx="17">
                  <c:v>67480566</c:v>
                </c:pt>
                <c:pt idx="18">
                  <c:v>70980203</c:v>
                </c:pt>
                <c:pt idx="19">
                  <c:v>64886285</c:v>
                </c:pt>
                <c:pt idx="20">
                  <c:v>56258914</c:v>
                </c:pt>
                <c:pt idx="21">
                  <c:v>43791036</c:v>
                </c:pt>
                <c:pt idx="22">
                  <c:v>55566763</c:v>
                </c:pt>
                <c:pt idx="23">
                  <c:v>55438405</c:v>
                </c:pt>
                <c:pt idx="24">
                  <c:v>57077156</c:v>
                </c:pt>
                <c:pt idx="25">
                  <c:v>62426372</c:v>
                </c:pt>
                <c:pt idx="26">
                  <c:v>62866334</c:v>
                </c:pt>
                <c:pt idx="27">
                  <c:v>58664416</c:v>
                </c:pt>
                <c:pt idx="28">
                  <c:v>58388112</c:v>
                </c:pt>
                <c:pt idx="29">
                  <c:v>60011133</c:v>
                </c:pt>
                <c:pt idx="30">
                  <c:v>67483466</c:v>
                </c:pt>
                <c:pt idx="31">
                  <c:v>63115690</c:v>
                </c:pt>
                <c:pt idx="32">
                  <c:v>61407170</c:v>
                </c:pt>
                <c:pt idx="33">
                  <c:v>58093749</c:v>
                </c:pt>
                <c:pt idx="34">
                  <c:v>61689753</c:v>
                </c:pt>
                <c:pt idx="35">
                  <c:v>59010285</c:v>
                </c:pt>
                <c:pt idx="36">
                  <c:v>50478177</c:v>
                </c:pt>
                <c:pt idx="37">
                  <c:v>44545345</c:v>
                </c:pt>
                <c:pt idx="38">
                  <c:v>53816260</c:v>
                </c:pt>
                <c:pt idx="39">
                  <c:v>48715100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43-4129-99C2-2DD948C82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11735760"/>
        <c:axId val="-1711731952"/>
      </c:lineChart>
      <c:catAx>
        <c:axId val="-1711735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711731952"/>
        <c:crosses val="autoZero"/>
        <c:auto val="1"/>
        <c:lblAlgn val="ctr"/>
        <c:lblOffset val="100"/>
        <c:noMultiLvlLbl val="0"/>
      </c:catAx>
      <c:valAx>
        <c:axId val="-17117319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71173576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MT!$A$4</c:f>
              <c:strCache>
                <c:ptCount val="1"/>
                <c:pt idx="0">
                  <c:v>Actual coal production</c:v>
                </c:pt>
              </c:strCache>
            </c:strRef>
          </c:tx>
          <c:cat>
            <c:strRef>
              <c:f>MT!$B$3:$AO$3</c:f>
              <c:strCache>
                <c:ptCount val="40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  <c:pt idx="13">
                  <c:v>2018q2</c:v>
                </c:pt>
                <c:pt idx="14">
                  <c:v>2018q3</c:v>
                </c:pt>
                <c:pt idx="15">
                  <c:v>2018q4</c:v>
                </c:pt>
                <c:pt idx="16">
                  <c:v>2019q1</c:v>
                </c:pt>
                <c:pt idx="17">
                  <c:v>2019q2</c:v>
                </c:pt>
                <c:pt idx="18">
                  <c:v>2019q3</c:v>
                </c:pt>
                <c:pt idx="19">
                  <c:v>2019q4</c:v>
                </c:pt>
                <c:pt idx="20">
                  <c:v>2020q1</c:v>
                </c:pt>
                <c:pt idx="21">
                  <c:v>2020q2</c:v>
                </c:pt>
                <c:pt idx="22">
                  <c:v>2020q3</c:v>
                </c:pt>
                <c:pt idx="23">
                  <c:v>2020q4</c:v>
                </c:pt>
                <c:pt idx="24">
                  <c:v>2021q1</c:v>
                </c:pt>
                <c:pt idx="25">
                  <c:v>2021q2</c:v>
                </c:pt>
                <c:pt idx="26">
                  <c:v>2021q3</c:v>
                </c:pt>
                <c:pt idx="27">
                  <c:v>2021q4</c:v>
                </c:pt>
                <c:pt idx="28">
                  <c:v>2022q1</c:v>
                </c:pt>
                <c:pt idx="29">
                  <c:v>2022q2</c:v>
                </c:pt>
                <c:pt idx="30">
                  <c:v>2022q3</c:v>
                </c:pt>
                <c:pt idx="31">
                  <c:v>2022q4</c:v>
                </c:pt>
                <c:pt idx="32">
                  <c:v>2023q1</c:v>
                </c:pt>
                <c:pt idx="33">
                  <c:v>2023q2</c:v>
                </c:pt>
                <c:pt idx="34">
                  <c:v>2023q3</c:v>
                </c:pt>
                <c:pt idx="35">
                  <c:v>2023q4</c:v>
                </c:pt>
                <c:pt idx="36">
                  <c:v>2024q1</c:v>
                </c:pt>
                <c:pt idx="37">
                  <c:v>2024q2</c:v>
                </c:pt>
                <c:pt idx="38">
                  <c:v>2024q3</c:v>
                </c:pt>
                <c:pt idx="39">
                  <c:v>2024q4</c:v>
                </c:pt>
              </c:strCache>
            </c:strRef>
          </c:cat>
          <c:val>
            <c:numRef>
              <c:f>MT!$B$4:$AO$4</c:f>
              <c:numCache>
                <c:formatCode>#,##0</c:formatCode>
                <c:ptCount val="40"/>
                <c:pt idx="0">
                  <c:v>10926211</c:v>
                </c:pt>
                <c:pt idx="1">
                  <c:v>9783576</c:v>
                </c:pt>
                <c:pt idx="2">
                  <c:v>11610306</c:v>
                </c:pt>
                <c:pt idx="3">
                  <c:v>9543911</c:v>
                </c:pt>
                <c:pt idx="4">
                  <c:v>7428828</c:v>
                </c:pt>
                <c:pt idx="5">
                  <c:v>6209672</c:v>
                </c:pt>
                <c:pt idx="6">
                  <c:v>9299465</c:v>
                </c:pt>
                <c:pt idx="7">
                  <c:v>9397691</c:v>
                </c:pt>
                <c:pt idx="8">
                  <c:v>7242619</c:v>
                </c:pt>
                <c:pt idx="9">
                  <c:v>7800154</c:v>
                </c:pt>
                <c:pt idx="10">
                  <c:v>10449765</c:v>
                </c:pt>
                <c:pt idx="11">
                  <c:v>9739305</c:v>
                </c:pt>
                <c:pt idx="12">
                  <c:v>9058666</c:v>
                </c:pt>
                <c:pt idx="13">
                  <c:v>9077102</c:v>
                </c:pt>
                <c:pt idx="14">
                  <c:v>9568015</c:v>
                </c:pt>
                <c:pt idx="15">
                  <c:v>10906357</c:v>
                </c:pt>
                <c:pt idx="16">
                  <c:v>7082326</c:v>
                </c:pt>
                <c:pt idx="17">
                  <c:v>8467133</c:v>
                </c:pt>
                <c:pt idx="18">
                  <c:v>10583648</c:v>
                </c:pt>
                <c:pt idx="19">
                  <c:v>8334427</c:v>
                </c:pt>
                <c:pt idx="20">
                  <c:v>7784491</c:v>
                </c:pt>
                <c:pt idx="21">
                  <c:v>5573127</c:v>
                </c:pt>
                <c:pt idx="22">
                  <c:v>6306422</c:v>
                </c:pt>
                <c:pt idx="23">
                  <c:v>6757513</c:v>
                </c:pt>
                <c:pt idx="24">
                  <c:v>6566204</c:v>
                </c:pt>
                <c:pt idx="25">
                  <c:v>6755886</c:v>
                </c:pt>
                <c:pt idx="26">
                  <c:v>7803632</c:v>
                </c:pt>
                <c:pt idx="27">
                  <c:v>7453870</c:v>
                </c:pt>
                <c:pt idx="28">
                  <c:v>7010509</c:v>
                </c:pt>
                <c:pt idx="29">
                  <c:v>7293512</c:v>
                </c:pt>
                <c:pt idx="30">
                  <c:v>7426566</c:v>
                </c:pt>
                <c:pt idx="31">
                  <c:v>6502767</c:v>
                </c:pt>
                <c:pt idx="32">
                  <c:v>6916342</c:v>
                </c:pt>
                <c:pt idx="33">
                  <c:v>7643238</c:v>
                </c:pt>
                <c:pt idx="34">
                  <c:v>7101541</c:v>
                </c:pt>
                <c:pt idx="35">
                  <c:v>7410682</c:v>
                </c:pt>
                <c:pt idx="36">
                  <c:v>6445401</c:v>
                </c:pt>
                <c:pt idx="37">
                  <c:v>6030772</c:v>
                </c:pt>
                <c:pt idx="38">
                  <c:v>7851419</c:v>
                </c:pt>
                <c:pt idx="39">
                  <c:v>6655866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0F-4055-8F3B-8030BC0CFF65}"/>
            </c:ext>
          </c:extLst>
        </c:ser>
        <c:ser>
          <c:idx val="2"/>
          <c:order val="1"/>
          <c:tx>
            <c:strRef>
              <c:f>MT!$A$5</c:f>
              <c:strCache>
                <c:ptCount val="1"/>
                <c:pt idx="0">
                  <c:v>Methodology as of 1/8/15</c:v>
                </c:pt>
              </c:strCache>
            </c:strRef>
          </c:tx>
          <c:cat>
            <c:strRef>
              <c:f>MT!$B$3:$AO$3</c:f>
              <c:strCache>
                <c:ptCount val="40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  <c:pt idx="13">
                  <c:v>2018q2</c:v>
                </c:pt>
                <c:pt idx="14">
                  <c:v>2018q3</c:v>
                </c:pt>
                <c:pt idx="15">
                  <c:v>2018q4</c:v>
                </c:pt>
                <c:pt idx="16">
                  <c:v>2019q1</c:v>
                </c:pt>
                <c:pt idx="17">
                  <c:v>2019q2</c:v>
                </c:pt>
                <c:pt idx="18">
                  <c:v>2019q3</c:v>
                </c:pt>
                <c:pt idx="19">
                  <c:v>2019q4</c:v>
                </c:pt>
                <c:pt idx="20">
                  <c:v>2020q1</c:v>
                </c:pt>
                <c:pt idx="21">
                  <c:v>2020q2</c:v>
                </c:pt>
                <c:pt idx="22">
                  <c:v>2020q3</c:v>
                </c:pt>
                <c:pt idx="23">
                  <c:v>2020q4</c:v>
                </c:pt>
                <c:pt idx="24">
                  <c:v>2021q1</c:v>
                </c:pt>
                <c:pt idx="25">
                  <c:v>2021q2</c:v>
                </c:pt>
                <c:pt idx="26">
                  <c:v>2021q3</c:v>
                </c:pt>
                <c:pt idx="27">
                  <c:v>2021q4</c:v>
                </c:pt>
                <c:pt idx="28">
                  <c:v>2022q1</c:v>
                </c:pt>
                <c:pt idx="29">
                  <c:v>2022q2</c:v>
                </c:pt>
                <c:pt idx="30">
                  <c:v>2022q3</c:v>
                </c:pt>
                <c:pt idx="31">
                  <c:v>2022q4</c:v>
                </c:pt>
                <c:pt idx="32">
                  <c:v>2023q1</c:v>
                </c:pt>
                <c:pt idx="33">
                  <c:v>2023q2</c:v>
                </c:pt>
                <c:pt idx="34">
                  <c:v>2023q3</c:v>
                </c:pt>
                <c:pt idx="35">
                  <c:v>2023q4</c:v>
                </c:pt>
                <c:pt idx="36">
                  <c:v>2024q1</c:v>
                </c:pt>
                <c:pt idx="37">
                  <c:v>2024q2</c:v>
                </c:pt>
                <c:pt idx="38">
                  <c:v>2024q3</c:v>
                </c:pt>
                <c:pt idx="39">
                  <c:v>2024q4</c:v>
                </c:pt>
              </c:strCache>
            </c:strRef>
          </c:cat>
          <c:val>
            <c:numRef>
              <c:f>MT!$B$5:$AO$5</c:f>
              <c:numCache>
                <c:formatCode>#,##0</c:formatCode>
                <c:ptCount val="40"/>
                <c:pt idx="0">
                  <c:v>9760606</c:v>
                </c:pt>
                <c:pt idx="1">
                  <c:v>9430113</c:v>
                </c:pt>
                <c:pt idx="2">
                  <c:v>11808917</c:v>
                </c:pt>
                <c:pt idx="3">
                  <c:v>10723644</c:v>
                </c:pt>
                <c:pt idx="4">
                  <c:v>8181831</c:v>
                </c:pt>
                <c:pt idx="5">
                  <c:v>7146291</c:v>
                </c:pt>
                <c:pt idx="6">
                  <c:v>9448194</c:v>
                </c:pt>
                <c:pt idx="7">
                  <c:v>8941708</c:v>
                </c:pt>
                <c:pt idx="8">
                  <c:v>7951816</c:v>
                </c:pt>
                <c:pt idx="9">
                  <c:v>7684259</c:v>
                </c:pt>
                <c:pt idx="10">
                  <c:v>9055769</c:v>
                </c:pt>
                <c:pt idx="11">
                  <c:v>8361578</c:v>
                </c:pt>
                <c:pt idx="12">
                  <c:v>7758012</c:v>
                </c:pt>
                <c:pt idx="13">
                  <c:v>8517468</c:v>
                </c:pt>
                <c:pt idx="14">
                  <c:v>10757051</c:v>
                </c:pt>
                <c:pt idx="15">
                  <c:v>10616320</c:v>
                </c:pt>
                <c:pt idx="16">
                  <c:v>8975187</c:v>
                </c:pt>
                <c:pt idx="17">
                  <c:v>8904692</c:v>
                </c:pt>
                <c:pt idx="18">
                  <c:v>8980597</c:v>
                </c:pt>
                <c:pt idx="19">
                  <c:v>8165911</c:v>
                </c:pt>
                <c:pt idx="20">
                  <c:v>6741390</c:v>
                </c:pt>
                <c:pt idx="21">
                  <c:v>5728252</c:v>
                </c:pt>
                <c:pt idx="22">
                  <c:v>7683830</c:v>
                </c:pt>
                <c:pt idx="23">
                  <c:v>7407127</c:v>
                </c:pt>
                <c:pt idx="24">
                  <c:v>6875050</c:v>
                </c:pt>
                <c:pt idx="25">
                  <c:v>6880111</c:v>
                </c:pt>
                <c:pt idx="26">
                  <c:v>6869603</c:v>
                </c:pt>
                <c:pt idx="27">
                  <c:v>6962141</c:v>
                </c:pt>
                <c:pt idx="28">
                  <c:v>7053745</c:v>
                </c:pt>
                <c:pt idx="29">
                  <c:v>7092356</c:v>
                </c:pt>
                <c:pt idx="30">
                  <c:v>7990902</c:v>
                </c:pt>
                <c:pt idx="31">
                  <c:v>7456507</c:v>
                </c:pt>
                <c:pt idx="32">
                  <c:v>7227404</c:v>
                </c:pt>
                <c:pt idx="33">
                  <c:v>6848479</c:v>
                </c:pt>
                <c:pt idx="34">
                  <c:v>6920239</c:v>
                </c:pt>
                <c:pt idx="35">
                  <c:v>6592990</c:v>
                </c:pt>
                <c:pt idx="36">
                  <c:v>6277753</c:v>
                </c:pt>
                <c:pt idx="37">
                  <c:v>5890320</c:v>
                </c:pt>
                <c:pt idx="38">
                  <c:v>6985553</c:v>
                </c:pt>
                <c:pt idx="39">
                  <c:v>6742058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0F-4055-8F3B-8030BC0CF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12866912"/>
        <c:axId val="-1753452832"/>
      </c:lineChart>
      <c:catAx>
        <c:axId val="-1712866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753452832"/>
        <c:crosses val="autoZero"/>
        <c:auto val="1"/>
        <c:lblAlgn val="ctr"/>
        <c:lblOffset val="100"/>
        <c:noMultiLvlLbl val="0"/>
      </c:catAx>
      <c:valAx>
        <c:axId val="-17534528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71286691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VA!$A$4</c:f>
              <c:strCache>
                <c:ptCount val="1"/>
                <c:pt idx="0">
                  <c:v>Actual coal production</c:v>
                </c:pt>
              </c:strCache>
            </c:strRef>
          </c:tx>
          <c:cat>
            <c:strRef>
              <c:f>VA!$B$3:$AO$3</c:f>
              <c:strCache>
                <c:ptCount val="40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  <c:pt idx="13">
                  <c:v>2018q2</c:v>
                </c:pt>
                <c:pt idx="14">
                  <c:v>2018q3</c:v>
                </c:pt>
                <c:pt idx="15">
                  <c:v>2018q4</c:v>
                </c:pt>
                <c:pt idx="16">
                  <c:v>2019q1</c:v>
                </c:pt>
                <c:pt idx="17">
                  <c:v>2019q2</c:v>
                </c:pt>
                <c:pt idx="18">
                  <c:v>2019q3</c:v>
                </c:pt>
                <c:pt idx="19">
                  <c:v>2019q4</c:v>
                </c:pt>
                <c:pt idx="20">
                  <c:v>2020q1</c:v>
                </c:pt>
                <c:pt idx="21">
                  <c:v>2020q2</c:v>
                </c:pt>
                <c:pt idx="22">
                  <c:v>2020q3</c:v>
                </c:pt>
                <c:pt idx="23">
                  <c:v>2020q4</c:v>
                </c:pt>
                <c:pt idx="24">
                  <c:v>2021q1</c:v>
                </c:pt>
                <c:pt idx="25">
                  <c:v>2021q2</c:v>
                </c:pt>
                <c:pt idx="26">
                  <c:v>2021q3</c:v>
                </c:pt>
                <c:pt idx="27">
                  <c:v>2021q4</c:v>
                </c:pt>
                <c:pt idx="28">
                  <c:v>2022q1</c:v>
                </c:pt>
                <c:pt idx="29">
                  <c:v>2022q2</c:v>
                </c:pt>
                <c:pt idx="30">
                  <c:v>2022q3</c:v>
                </c:pt>
                <c:pt idx="31">
                  <c:v>2022q4</c:v>
                </c:pt>
                <c:pt idx="32">
                  <c:v>2023q1</c:v>
                </c:pt>
                <c:pt idx="33">
                  <c:v>2023q2</c:v>
                </c:pt>
                <c:pt idx="34">
                  <c:v>2023q3</c:v>
                </c:pt>
                <c:pt idx="35">
                  <c:v>2023q4</c:v>
                </c:pt>
                <c:pt idx="36">
                  <c:v>2024q1</c:v>
                </c:pt>
                <c:pt idx="37">
                  <c:v>2024q2</c:v>
                </c:pt>
                <c:pt idx="38">
                  <c:v>2024q3</c:v>
                </c:pt>
                <c:pt idx="39">
                  <c:v>2024q4</c:v>
                </c:pt>
              </c:strCache>
            </c:strRef>
          </c:cat>
          <c:val>
            <c:numRef>
              <c:f>VA!$B$4:$AO$4</c:f>
              <c:numCache>
                <c:formatCode>#,##0</c:formatCode>
                <c:ptCount val="40"/>
                <c:pt idx="0">
                  <c:v>3806552</c:v>
                </c:pt>
                <c:pt idx="1">
                  <c:v>3670136</c:v>
                </c:pt>
                <c:pt idx="2">
                  <c:v>3528489</c:v>
                </c:pt>
                <c:pt idx="3">
                  <c:v>3315430</c:v>
                </c:pt>
                <c:pt idx="4">
                  <c:v>3228569</c:v>
                </c:pt>
                <c:pt idx="5">
                  <c:v>3328307</c:v>
                </c:pt>
                <c:pt idx="6">
                  <c:v>3382605</c:v>
                </c:pt>
                <c:pt idx="7">
                  <c:v>3419903</c:v>
                </c:pt>
                <c:pt idx="8">
                  <c:v>3736175</c:v>
                </c:pt>
                <c:pt idx="9">
                  <c:v>3491913</c:v>
                </c:pt>
                <c:pt idx="10">
                  <c:v>3268590</c:v>
                </c:pt>
                <c:pt idx="11">
                  <c:v>3205484</c:v>
                </c:pt>
                <c:pt idx="12">
                  <c:v>3356169</c:v>
                </c:pt>
                <c:pt idx="13">
                  <c:v>3175461</c:v>
                </c:pt>
                <c:pt idx="14">
                  <c:v>3224265</c:v>
                </c:pt>
                <c:pt idx="15">
                  <c:v>3256165</c:v>
                </c:pt>
                <c:pt idx="16">
                  <c:v>3120262</c:v>
                </c:pt>
                <c:pt idx="17">
                  <c:v>3208293</c:v>
                </c:pt>
                <c:pt idx="18">
                  <c:v>3310874</c:v>
                </c:pt>
                <c:pt idx="19">
                  <c:v>2829554</c:v>
                </c:pt>
                <c:pt idx="20">
                  <c:v>3121924</c:v>
                </c:pt>
                <c:pt idx="21">
                  <c:v>1938909</c:v>
                </c:pt>
                <c:pt idx="22">
                  <c:v>2131872</c:v>
                </c:pt>
                <c:pt idx="23">
                  <c:v>2634458</c:v>
                </c:pt>
                <c:pt idx="24">
                  <c:v>2655892</c:v>
                </c:pt>
                <c:pt idx="25">
                  <c:v>2640364</c:v>
                </c:pt>
                <c:pt idx="26">
                  <c:v>2875989</c:v>
                </c:pt>
                <c:pt idx="27">
                  <c:v>2729654</c:v>
                </c:pt>
                <c:pt idx="28">
                  <c:v>2635330</c:v>
                </c:pt>
                <c:pt idx="29">
                  <c:v>2548002</c:v>
                </c:pt>
                <c:pt idx="30">
                  <c:v>2947971</c:v>
                </c:pt>
                <c:pt idx="31">
                  <c:v>2857454</c:v>
                </c:pt>
                <c:pt idx="32">
                  <c:v>3054930</c:v>
                </c:pt>
                <c:pt idx="33">
                  <c:v>2824340</c:v>
                </c:pt>
                <c:pt idx="34">
                  <c:v>2402427</c:v>
                </c:pt>
                <c:pt idx="35">
                  <c:v>2341884</c:v>
                </c:pt>
                <c:pt idx="36">
                  <c:v>2330384</c:v>
                </c:pt>
                <c:pt idx="37">
                  <c:v>2478000</c:v>
                </c:pt>
                <c:pt idx="38">
                  <c:v>2573319</c:v>
                </c:pt>
                <c:pt idx="39">
                  <c:v>2339006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75-4C13-AA82-1991CFD119DB}"/>
            </c:ext>
          </c:extLst>
        </c:ser>
        <c:ser>
          <c:idx val="2"/>
          <c:order val="1"/>
          <c:tx>
            <c:strRef>
              <c:f>VA!$A$5</c:f>
              <c:strCache>
                <c:ptCount val="1"/>
                <c:pt idx="0">
                  <c:v>Methodology as of 1/8/15</c:v>
                </c:pt>
              </c:strCache>
            </c:strRef>
          </c:tx>
          <c:cat>
            <c:strRef>
              <c:f>VA!$B$3:$AO$3</c:f>
              <c:strCache>
                <c:ptCount val="40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  <c:pt idx="13">
                  <c:v>2018q2</c:v>
                </c:pt>
                <c:pt idx="14">
                  <c:v>2018q3</c:v>
                </c:pt>
                <c:pt idx="15">
                  <c:v>2018q4</c:v>
                </c:pt>
                <c:pt idx="16">
                  <c:v>2019q1</c:v>
                </c:pt>
                <c:pt idx="17">
                  <c:v>2019q2</c:v>
                </c:pt>
                <c:pt idx="18">
                  <c:v>2019q3</c:v>
                </c:pt>
                <c:pt idx="19">
                  <c:v>2019q4</c:v>
                </c:pt>
                <c:pt idx="20">
                  <c:v>2020q1</c:v>
                </c:pt>
                <c:pt idx="21">
                  <c:v>2020q2</c:v>
                </c:pt>
                <c:pt idx="22">
                  <c:v>2020q3</c:v>
                </c:pt>
                <c:pt idx="23">
                  <c:v>2020q4</c:v>
                </c:pt>
                <c:pt idx="24">
                  <c:v>2021q1</c:v>
                </c:pt>
                <c:pt idx="25">
                  <c:v>2021q2</c:v>
                </c:pt>
                <c:pt idx="26">
                  <c:v>2021q3</c:v>
                </c:pt>
                <c:pt idx="27">
                  <c:v>2021q4</c:v>
                </c:pt>
                <c:pt idx="28">
                  <c:v>2022q1</c:v>
                </c:pt>
                <c:pt idx="29">
                  <c:v>2022q2</c:v>
                </c:pt>
                <c:pt idx="30">
                  <c:v>2022q3</c:v>
                </c:pt>
                <c:pt idx="31">
                  <c:v>2022q4</c:v>
                </c:pt>
                <c:pt idx="32">
                  <c:v>2023q1</c:v>
                </c:pt>
                <c:pt idx="33">
                  <c:v>2023q2</c:v>
                </c:pt>
                <c:pt idx="34">
                  <c:v>2023q3</c:v>
                </c:pt>
                <c:pt idx="35">
                  <c:v>2023q4</c:v>
                </c:pt>
                <c:pt idx="36">
                  <c:v>2024q1</c:v>
                </c:pt>
                <c:pt idx="37">
                  <c:v>2024q2</c:v>
                </c:pt>
                <c:pt idx="38">
                  <c:v>2024q3</c:v>
                </c:pt>
                <c:pt idx="39">
                  <c:v>2024q4</c:v>
                </c:pt>
              </c:strCache>
            </c:strRef>
          </c:cat>
          <c:val>
            <c:numRef>
              <c:f>VA!$B$5:$AO$5</c:f>
              <c:numCache>
                <c:formatCode>#,##0</c:formatCode>
                <c:ptCount val="40"/>
                <c:pt idx="0">
                  <c:v>3742575</c:v>
                </c:pt>
                <c:pt idx="1">
                  <c:v>3049596</c:v>
                </c:pt>
                <c:pt idx="2">
                  <c:v>3168321</c:v>
                </c:pt>
                <c:pt idx="3">
                  <c:v>2858757</c:v>
                </c:pt>
                <c:pt idx="4">
                  <c:v>2510901</c:v>
                </c:pt>
                <c:pt idx="5">
                  <c:v>2494430</c:v>
                </c:pt>
                <c:pt idx="6">
                  <c:v>3296522</c:v>
                </c:pt>
                <c:pt idx="7">
                  <c:v>3802795</c:v>
                </c:pt>
                <c:pt idx="8">
                  <c:v>4065887</c:v>
                </c:pt>
                <c:pt idx="9">
                  <c:v>3896696</c:v>
                </c:pt>
                <c:pt idx="10">
                  <c:v>3891718</c:v>
                </c:pt>
                <c:pt idx="11">
                  <c:v>3369944</c:v>
                </c:pt>
                <c:pt idx="12">
                  <c:v>3419255</c:v>
                </c:pt>
                <c:pt idx="13">
                  <c:v>3203779</c:v>
                </c:pt>
                <c:pt idx="14">
                  <c:v>3217821</c:v>
                </c:pt>
                <c:pt idx="15">
                  <c:v>3089481</c:v>
                </c:pt>
                <c:pt idx="16">
                  <c:v>2862254</c:v>
                </c:pt>
                <c:pt idx="17">
                  <c:v>2926630</c:v>
                </c:pt>
                <c:pt idx="18">
                  <c:v>3005104</c:v>
                </c:pt>
                <c:pt idx="19">
                  <c:v>2853861</c:v>
                </c:pt>
                <c:pt idx="20">
                  <c:v>2680043</c:v>
                </c:pt>
                <c:pt idx="21">
                  <c:v>2108168</c:v>
                </c:pt>
                <c:pt idx="22">
                  <c:v>2551307</c:v>
                </c:pt>
                <c:pt idx="23">
                  <c:v>2631028</c:v>
                </c:pt>
                <c:pt idx="24">
                  <c:v>2596261</c:v>
                </c:pt>
                <c:pt idx="25">
                  <c:v>2552277</c:v>
                </c:pt>
                <c:pt idx="26">
                  <c:v>2595393</c:v>
                </c:pt>
                <c:pt idx="27">
                  <c:v>2826867</c:v>
                </c:pt>
                <c:pt idx="28">
                  <c:v>2915982</c:v>
                </c:pt>
                <c:pt idx="29">
                  <c:v>2790653</c:v>
                </c:pt>
                <c:pt idx="30">
                  <c:v>2892468</c:v>
                </c:pt>
                <c:pt idx="31">
                  <c:v>2646293</c:v>
                </c:pt>
                <c:pt idx="32">
                  <c:v>2648753</c:v>
                </c:pt>
                <c:pt idx="33">
                  <c:v>2661904</c:v>
                </c:pt>
                <c:pt idx="34">
                  <c:v>3003152</c:v>
                </c:pt>
                <c:pt idx="35">
                  <c:v>2981618</c:v>
                </c:pt>
                <c:pt idx="36">
                  <c:v>2485874</c:v>
                </c:pt>
                <c:pt idx="37">
                  <c:v>1923769</c:v>
                </c:pt>
                <c:pt idx="38">
                  <c:v>2073930</c:v>
                </c:pt>
                <c:pt idx="39">
                  <c:v>2095318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75-4C13-AA82-1991CFD11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56701664"/>
        <c:axId val="-1156692960"/>
      </c:lineChart>
      <c:catAx>
        <c:axId val="-1156701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156692960"/>
        <c:crosses val="autoZero"/>
        <c:auto val="1"/>
        <c:lblAlgn val="ctr"/>
        <c:lblOffset val="100"/>
        <c:noMultiLvlLbl val="0"/>
      </c:catAx>
      <c:valAx>
        <c:axId val="-11566929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1567016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UT!$A$4</c:f>
              <c:strCache>
                <c:ptCount val="1"/>
                <c:pt idx="0">
                  <c:v>Actual coal production</c:v>
                </c:pt>
              </c:strCache>
            </c:strRef>
          </c:tx>
          <c:cat>
            <c:strRef>
              <c:f>UT!$B$3:$AO$3</c:f>
              <c:strCache>
                <c:ptCount val="40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  <c:pt idx="13">
                  <c:v>2018q2</c:v>
                </c:pt>
                <c:pt idx="14">
                  <c:v>2018q3</c:v>
                </c:pt>
                <c:pt idx="15">
                  <c:v>2018q4</c:v>
                </c:pt>
                <c:pt idx="16">
                  <c:v>2019q1</c:v>
                </c:pt>
                <c:pt idx="17">
                  <c:v>2019q2</c:v>
                </c:pt>
                <c:pt idx="18">
                  <c:v>2019q3</c:v>
                </c:pt>
                <c:pt idx="19">
                  <c:v>2019q4</c:v>
                </c:pt>
                <c:pt idx="20">
                  <c:v>2020q1</c:v>
                </c:pt>
                <c:pt idx="21">
                  <c:v>2020q2</c:v>
                </c:pt>
                <c:pt idx="22">
                  <c:v>2020q3</c:v>
                </c:pt>
                <c:pt idx="23">
                  <c:v>2020q4</c:v>
                </c:pt>
                <c:pt idx="24">
                  <c:v>2021q1</c:v>
                </c:pt>
                <c:pt idx="25">
                  <c:v>2021q2</c:v>
                </c:pt>
                <c:pt idx="26">
                  <c:v>2021q3</c:v>
                </c:pt>
                <c:pt idx="27">
                  <c:v>2021q4</c:v>
                </c:pt>
                <c:pt idx="28">
                  <c:v>2022q1</c:v>
                </c:pt>
                <c:pt idx="29">
                  <c:v>2022q2</c:v>
                </c:pt>
                <c:pt idx="30">
                  <c:v>2022q3</c:v>
                </c:pt>
                <c:pt idx="31">
                  <c:v>2022q4</c:v>
                </c:pt>
                <c:pt idx="32">
                  <c:v>2023q1</c:v>
                </c:pt>
                <c:pt idx="33">
                  <c:v>2023q2</c:v>
                </c:pt>
                <c:pt idx="34">
                  <c:v>2023q3</c:v>
                </c:pt>
                <c:pt idx="35">
                  <c:v>2023q4</c:v>
                </c:pt>
                <c:pt idx="36">
                  <c:v>2024q1</c:v>
                </c:pt>
                <c:pt idx="37">
                  <c:v>2024q2</c:v>
                </c:pt>
                <c:pt idx="38">
                  <c:v>2024q3</c:v>
                </c:pt>
                <c:pt idx="39">
                  <c:v>2024q4</c:v>
                </c:pt>
              </c:strCache>
            </c:strRef>
          </c:cat>
          <c:val>
            <c:numRef>
              <c:f>UT!$B$4:$AO$4</c:f>
              <c:numCache>
                <c:formatCode>#,##0</c:formatCode>
                <c:ptCount val="40"/>
                <c:pt idx="0">
                  <c:v>3603389</c:v>
                </c:pt>
                <c:pt idx="1">
                  <c:v>3591874</c:v>
                </c:pt>
                <c:pt idx="2">
                  <c:v>3799807</c:v>
                </c:pt>
                <c:pt idx="3">
                  <c:v>3424008</c:v>
                </c:pt>
                <c:pt idx="4">
                  <c:v>3362445</c:v>
                </c:pt>
                <c:pt idx="5">
                  <c:v>3709491</c:v>
                </c:pt>
                <c:pt idx="6">
                  <c:v>3224816</c:v>
                </c:pt>
                <c:pt idx="7">
                  <c:v>3673182</c:v>
                </c:pt>
                <c:pt idx="8">
                  <c:v>3523283</c:v>
                </c:pt>
                <c:pt idx="9">
                  <c:v>3403444</c:v>
                </c:pt>
                <c:pt idx="10">
                  <c:v>3272402</c:v>
                </c:pt>
                <c:pt idx="11">
                  <c:v>4126608</c:v>
                </c:pt>
                <c:pt idx="12">
                  <c:v>3655647</c:v>
                </c:pt>
                <c:pt idx="13">
                  <c:v>3046699</c:v>
                </c:pt>
                <c:pt idx="14">
                  <c:v>3483726</c:v>
                </c:pt>
                <c:pt idx="15">
                  <c:v>3432630</c:v>
                </c:pt>
                <c:pt idx="16">
                  <c:v>4158064</c:v>
                </c:pt>
                <c:pt idx="17">
                  <c:v>3921770</c:v>
                </c:pt>
                <c:pt idx="18">
                  <c:v>3152347</c:v>
                </c:pt>
                <c:pt idx="19">
                  <c:v>3173179</c:v>
                </c:pt>
                <c:pt idx="20">
                  <c:v>3521267</c:v>
                </c:pt>
                <c:pt idx="21">
                  <c:v>3135730</c:v>
                </c:pt>
                <c:pt idx="22">
                  <c:v>3335642</c:v>
                </c:pt>
                <c:pt idx="23">
                  <c:v>3170468</c:v>
                </c:pt>
                <c:pt idx="24">
                  <c:v>3218660</c:v>
                </c:pt>
                <c:pt idx="25">
                  <c:v>3010043</c:v>
                </c:pt>
                <c:pt idx="26">
                  <c:v>3129724</c:v>
                </c:pt>
                <c:pt idx="27">
                  <c:v>3075404</c:v>
                </c:pt>
                <c:pt idx="28">
                  <c:v>3244543</c:v>
                </c:pt>
                <c:pt idx="29">
                  <c:v>2394996</c:v>
                </c:pt>
                <c:pt idx="30">
                  <c:v>2925950</c:v>
                </c:pt>
                <c:pt idx="31">
                  <c:v>2157783</c:v>
                </c:pt>
                <c:pt idx="32">
                  <c:v>2035031</c:v>
                </c:pt>
                <c:pt idx="33">
                  <c:v>1579954</c:v>
                </c:pt>
                <c:pt idx="34">
                  <c:v>1773877</c:v>
                </c:pt>
                <c:pt idx="35">
                  <c:v>1531712</c:v>
                </c:pt>
                <c:pt idx="36">
                  <c:v>1887771</c:v>
                </c:pt>
                <c:pt idx="37">
                  <c:v>1022302</c:v>
                </c:pt>
                <c:pt idx="38">
                  <c:v>2451781</c:v>
                </c:pt>
                <c:pt idx="39">
                  <c:v>2102532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19-4AA1-8802-91CD2EC4C2B3}"/>
            </c:ext>
          </c:extLst>
        </c:ser>
        <c:ser>
          <c:idx val="2"/>
          <c:order val="1"/>
          <c:tx>
            <c:strRef>
              <c:f>UT!$A$5</c:f>
              <c:strCache>
                <c:ptCount val="1"/>
                <c:pt idx="0">
                  <c:v>Methodology as of 1/8/15</c:v>
                </c:pt>
              </c:strCache>
            </c:strRef>
          </c:tx>
          <c:cat>
            <c:strRef>
              <c:f>UT!$B$3:$AO$3</c:f>
              <c:strCache>
                <c:ptCount val="40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  <c:pt idx="13">
                  <c:v>2018q2</c:v>
                </c:pt>
                <c:pt idx="14">
                  <c:v>2018q3</c:v>
                </c:pt>
                <c:pt idx="15">
                  <c:v>2018q4</c:v>
                </c:pt>
                <c:pt idx="16">
                  <c:v>2019q1</c:v>
                </c:pt>
                <c:pt idx="17">
                  <c:v>2019q2</c:v>
                </c:pt>
                <c:pt idx="18">
                  <c:v>2019q3</c:v>
                </c:pt>
                <c:pt idx="19">
                  <c:v>2019q4</c:v>
                </c:pt>
                <c:pt idx="20">
                  <c:v>2020q1</c:v>
                </c:pt>
                <c:pt idx="21">
                  <c:v>2020q2</c:v>
                </c:pt>
                <c:pt idx="22">
                  <c:v>2020q3</c:v>
                </c:pt>
                <c:pt idx="23">
                  <c:v>2020q4</c:v>
                </c:pt>
                <c:pt idx="24">
                  <c:v>2021q1</c:v>
                </c:pt>
                <c:pt idx="25">
                  <c:v>2021q2</c:v>
                </c:pt>
                <c:pt idx="26">
                  <c:v>2021q3</c:v>
                </c:pt>
                <c:pt idx="27">
                  <c:v>2021q4</c:v>
                </c:pt>
                <c:pt idx="28">
                  <c:v>2022q1</c:v>
                </c:pt>
                <c:pt idx="29">
                  <c:v>2022q2</c:v>
                </c:pt>
                <c:pt idx="30">
                  <c:v>2022q3</c:v>
                </c:pt>
                <c:pt idx="31">
                  <c:v>2022q4</c:v>
                </c:pt>
                <c:pt idx="32">
                  <c:v>2023q1</c:v>
                </c:pt>
                <c:pt idx="33">
                  <c:v>2023q2</c:v>
                </c:pt>
                <c:pt idx="34">
                  <c:v>2023q3</c:v>
                </c:pt>
                <c:pt idx="35">
                  <c:v>2023q4</c:v>
                </c:pt>
                <c:pt idx="36">
                  <c:v>2024q1</c:v>
                </c:pt>
                <c:pt idx="37">
                  <c:v>2024q2</c:v>
                </c:pt>
                <c:pt idx="38">
                  <c:v>2024q3</c:v>
                </c:pt>
                <c:pt idx="39">
                  <c:v>2024q4</c:v>
                </c:pt>
              </c:strCache>
            </c:strRef>
          </c:cat>
          <c:val>
            <c:numRef>
              <c:f>UT!$B$5:$AO$5</c:f>
              <c:numCache>
                <c:formatCode>#,##0</c:formatCode>
                <c:ptCount val="40"/>
                <c:pt idx="0">
                  <c:v>4414432</c:v>
                </c:pt>
                <c:pt idx="1">
                  <c:v>3941426</c:v>
                </c:pt>
                <c:pt idx="2">
                  <c:v>4086087</c:v>
                </c:pt>
                <c:pt idx="3">
                  <c:v>3250474</c:v>
                </c:pt>
                <c:pt idx="4">
                  <c:v>2502055</c:v>
                </c:pt>
                <c:pt idx="5">
                  <c:v>2577895</c:v>
                </c:pt>
                <c:pt idx="6">
                  <c:v>3531701</c:v>
                </c:pt>
                <c:pt idx="7">
                  <c:v>4002693</c:v>
                </c:pt>
                <c:pt idx="8">
                  <c:v>4341705</c:v>
                </c:pt>
                <c:pt idx="9">
                  <c:v>4025429</c:v>
                </c:pt>
                <c:pt idx="10">
                  <c:v>3787845</c:v>
                </c:pt>
                <c:pt idx="11">
                  <c:v>3266976</c:v>
                </c:pt>
                <c:pt idx="12">
                  <c:v>3229737</c:v>
                </c:pt>
                <c:pt idx="13">
                  <c:v>3194167</c:v>
                </c:pt>
                <c:pt idx="14">
                  <c:v>3773728</c:v>
                </c:pt>
                <c:pt idx="15">
                  <c:v>3887995</c:v>
                </c:pt>
                <c:pt idx="16">
                  <c:v>3248219</c:v>
                </c:pt>
                <c:pt idx="17">
                  <c:v>2930531</c:v>
                </c:pt>
                <c:pt idx="18">
                  <c:v>3237736</c:v>
                </c:pt>
                <c:pt idx="19">
                  <c:v>3473366</c:v>
                </c:pt>
                <c:pt idx="20">
                  <c:v>3572672</c:v>
                </c:pt>
                <c:pt idx="21">
                  <c:v>2473592</c:v>
                </c:pt>
                <c:pt idx="22">
                  <c:v>2618247</c:v>
                </c:pt>
                <c:pt idx="23">
                  <c:v>3170468</c:v>
                </c:pt>
                <c:pt idx="24">
                  <c:v>3781088</c:v>
                </c:pt>
                <c:pt idx="25">
                  <c:v>4503429</c:v>
                </c:pt>
                <c:pt idx="26">
                  <c:v>4033088</c:v>
                </c:pt>
                <c:pt idx="27">
                  <c:v>3272144</c:v>
                </c:pt>
                <c:pt idx="28">
                  <c:v>2939196</c:v>
                </c:pt>
                <c:pt idx="29">
                  <c:v>2747731</c:v>
                </c:pt>
                <c:pt idx="30">
                  <c:v>2978047</c:v>
                </c:pt>
                <c:pt idx="31">
                  <c:v>2888100</c:v>
                </c:pt>
                <c:pt idx="32">
                  <c:v>2704667</c:v>
                </c:pt>
                <c:pt idx="33">
                  <c:v>2266051</c:v>
                </c:pt>
                <c:pt idx="34">
                  <c:v>2138934</c:v>
                </c:pt>
                <c:pt idx="35">
                  <c:v>1774858</c:v>
                </c:pt>
                <c:pt idx="36">
                  <c:v>1327749</c:v>
                </c:pt>
                <c:pt idx="37">
                  <c:v>1084191</c:v>
                </c:pt>
                <c:pt idx="38">
                  <c:v>1330280</c:v>
                </c:pt>
                <c:pt idx="39">
                  <c:v>1524648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19-4AA1-8802-91CD2EC4C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56694048"/>
        <c:axId val="-1156717440"/>
      </c:lineChart>
      <c:catAx>
        <c:axId val="-1156694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156717440"/>
        <c:crosses val="autoZero"/>
        <c:auto val="1"/>
        <c:lblAlgn val="ctr"/>
        <c:lblOffset val="100"/>
        <c:noMultiLvlLbl val="0"/>
      </c:catAx>
      <c:valAx>
        <c:axId val="-11567174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1566940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106748311596265E-2"/>
          <c:y val="3.6758553402258032E-2"/>
          <c:w val="0.69213195812060979"/>
          <c:h val="0.81611461301163324"/>
        </c:manualLayout>
      </c:layout>
      <c:lineChart>
        <c:grouping val="standard"/>
        <c:varyColors val="0"/>
        <c:ser>
          <c:idx val="0"/>
          <c:order val="0"/>
          <c:tx>
            <c:strRef>
              <c:f>ND!$A$4</c:f>
              <c:strCache>
                <c:ptCount val="1"/>
                <c:pt idx="0">
                  <c:v>Actual coal production</c:v>
                </c:pt>
              </c:strCache>
            </c:strRef>
          </c:tx>
          <c:cat>
            <c:strRef>
              <c:f>ND!$B$3:$AO$3</c:f>
              <c:strCache>
                <c:ptCount val="40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  <c:pt idx="13">
                  <c:v>2018q2</c:v>
                </c:pt>
                <c:pt idx="14">
                  <c:v>2018q3</c:v>
                </c:pt>
                <c:pt idx="15">
                  <c:v>2018q4</c:v>
                </c:pt>
                <c:pt idx="16">
                  <c:v>2019q1</c:v>
                </c:pt>
                <c:pt idx="17">
                  <c:v>2019q2</c:v>
                </c:pt>
                <c:pt idx="18">
                  <c:v>2019q3</c:v>
                </c:pt>
                <c:pt idx="19">
                  <c:v>2019q4</c:v>
                </c:pt>
                <c:pt idx="20">
                  <c:v>2020q1</c:v>
                </c:pt>
                <c:pt idx="21">
                  <c:v>2020q2</c:v>
                </c:pt>
                <c:pt idx="22">
                  <c:v>2020q3</c:v>
                </c:pt>
                <c:pt idx="23">
                  <c:v>2020q4</c:v>
                </c:pt>
                <c:pt idx="24">
                  <c:v>2021q1</c:v>
                </c:pt>
                <c:pt idx="25">
                  <c:v>2021q2</c:v>
                </c:pt>
                <c:pt idx="26">
                  <c:v>2021q3</c:v>
                </c:pt>
                <c:pt idx="27">
                  <c:v>2021q4</c:v>
                </c:pt>
                <c:pt idx="28">
                  <c:v>2022q1</c:v>
                </c:pt>
                <c:pt idx="29">
                  <c:v>2022q2</c:v>
                </c:pt>
                <c:pt idx="30">
                  <c:v>2022q3</c:v>
                </c:pt>
                <c:pt idx="31">
                  <c:v>2022q4</c:v>
                </c:pt>
                <c:pt idx="32">
                  <c:v>2023q1</c:v>
                </c:pt>
                <c:pt idx="33">
                  <c:v>2023q2</c:v>
                </c:pt>
                <c:pt idx="34">
                  <c:v>2023q3</c:v>
                </c:pt>
                <c:pt idx="35">
                  <c:v>2023q4</c:v>
                </c:pt>
                <c:pt idx="36">
                  <c:v>2024q1</c:v>
                </c:pt>
                <c:pt idx="37">
                  <c:v>2024q2</c:v>
                </c:pt>
                <c:pt idx="38">
                  <c:v>2024q3</c:v>
                </c:pt>
                <c:pt idx="39">
                  <c:v>2024q4</c:v>
                </c:pt>
              </c:strCache>
            </c:strRef>
          </c:cat>
          <c:val>
            <c:numRef>
              <c:f>ND!$B$4:$AO$4</c:f>
              <c:numCache>
                <c:formatCode>#,##0</c:formatCode>
                <c:ptCount val="40"/>
                <c:pt idx="0">
                  <c:v>7410661</c:v>
                </c:pt>
                <c:pt idx="1">
                  <c:v>6838846</c:v>
                </c:pt>
                <c:pt idx="2">
                  <c:v>7598245</c:v>
                </c:pt>
                <c:pt idx="3">
                  <c:v>6954074</c:v>
                </c:pt>
                <c:pt idx="4">
                  <c:v>7209052</c:v>
                </c:pt>
                <c:pt idx="5">
                  <c:v>6462448</c:v>
                </c:pt>
                <c:pt idx="6">
                  <c:v>6994670</c:v>
                </c:pt>
                <c:pt idx="7">
                  <c:v>7454689</c:v>
                </c:pt>
                <c:pt idx="8">
                  <c:v>7234009</c:v>
                </c:pt>
                <c:pt idx="9">
                  <c:v>6583966</c:v>
                </c:pt>
                <c:pt idx="10">
                  <c:v>7463199</c:v>
                </c:pt>
                <c:pt idx="11">
                  <c:v>7506331</c:v>
                </c:pt>
                <c:pt idx="12">
                  <c:v>7533237</c:v>
                </c:pt>
                <c:pt idx="13">
                  <c:v>6884116</c:v>
                </c:pt>
                <c:pt idx="14">
                  <c:v>7920624</c:v>
                </c:pt>
                <c:pt idx="15">
                  <c:v>7305453</c:v>
                </c:pt>
                <c:pt idx="16">
                  <c:v>7200405</c:v>
                </c:pt>
                <c:pt idx="17">
                  <c:v>5958305</c:v>
                </c:pt>
                <c:pt idx="18">
                  <c:v>6842084</c:v>
                </c:pt>
                <c:pt idx="19">
                  <c:v>6996066</c:v>
                </c:pt>
                <c:pt idx="20">
                  <c:v>7186210</c:v>
                </c:pt>
                <c:pt idx="21">
                  <c:v>6195444</c:v>
                </c:pt>
                <c:pt idx="22">
                  <c:v>6657054</c:v>
                </c:pt>
                <c:pt idx="23">
                  <c:v>6399484</c:v>
                </c:pt>
                <c:pt idx="24">
                  <c:v>6992819</c:v>
                </c:pt>
                <c:pt idx="25">
                  <c:v>6065508</c:v>
                </c:pt>
                <c:pt idx="26">
                  <c:v>7232500</c:v>
                </c:pt>
                <c:pt idx="27">
                  <c:v>6221781</c:v>
                </c:pt>
                <c:pt idx="28">
                  <c:v>7160656</c:v>
                </c:pt>
                <c:pt idx="29">
                  <c:v>6036593</c:v>
                </c:pt>
                <c:pt idx="30">
                  <c:v>7440078</c:v>
                </c:pt>
                <c:pt idx="31">
                  <c:v>6093299</c:v>
                </c:pt>
                <c:pt idx="32">
                  <c:v>6728318</c:v>
                </c:pt>
                <c:pt idx="33">
                  <c:v>5526874</c:v>
                </c:pt>
                <c:pt idx="34">
                  <c:v>6056907</c:v>
                </c:pt>
                <c:pt idx="35">
                  <c:v>5775106</c:v>
                </c:pt>
                <c:pt idx="36">
                  <c:v>6664803</c:v>
                </c:pt>
                <c:pt idx="37">
                  <c:v>6013045</c:v>
                </c:pt>
                <c:pt idx="38">
                  <c:v>6387314</c:v>
                </c:pt>
                <c:pt idx="39">
                  <c:v>6349506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4C-49CB-A34D-1E364150A7A7}"/>
            </c:ext>
          </c:extLst>
        </c:ser>
        <c:ser>
          <c:idx val="2"/>
          <c:order val="1"/>
          <c:tx>
            <c:strRef>
              <c:f>ND!$A$5</c:f>
              <c:strCache>
                <c:ptCount val="1"/>
                <c:pt idx="0">
                  <c:v>Methodology as of 1/8/15</c:v>
                </c:pt>
              </c:strCache>
            </c:strRef>
          </c:tx>
          <c:cat>
            <c:strRef>
              <c:f>ND!$B$3:$AO$3</c:f>
              <c:strCache>
                <c:ptCount val="40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  <c:pt idx="13">
                  <c:v>2018q2</c:v>
                </c:pt>
                <c:pt idx="14">
                  <c:v>2018q3</c:v>
                </c:pt>
                <c:pt idx="15">
                  <c:v>2018q4</c:v>
                </c:pt>
                <c:pt idx="16">
                  <c:v>2019q1</c:v>
                </c:pt>
                <c:pt idx="17">
                  <c:v>2019q2</c:v>
                </c:pt>
                <c:pt idx="18">
                  <c:v>2019q3</c:v>
                </c:pt>
                <c:pt idx="19">
                  <c:v>2019q4</c:v>
                </c:pt>
                <c:pt idx="20">
                  <c:v>2020q1</c:v>
                </c:pt>
                <c:pt idx="21">
                  <c:v>2020q2</c:v>
                </c:pt>
                <c:pt idx="22">
                  <c:v>2020q3</c:v>
                </c:pt>
                <c:pt idx="23">
                  <c:v>2020q4</c:v>
                </c:pt>
                <c:pt idx="24">
                  <c:v>2021q1</c:v>
                </c:pt>
                <c:pt idx="25">
                  <c:v>2021q2</c:v>
                </c:pt>
                <c:pt idx="26">
                  <c:v>2021q3</c:v>
                </c:pt>
                <c:pt idx="27">
                  <c:v>2021q4</c:v>
                </c:pt>
                <c:pt idx="28">
                  <c:v>2022q1</c:v>
                </c:pt>
                <c:pt idx="29">
                  <c:v>2022q2</c:v>
                </c:pt>
                <c:pt idx="30">
                  <c:v>2022q3</c:v>
                </c:pt>
                <c:pt idx="31">
                  <c:v>2022q4</c:v>
                </c:pt>
                <c:pt idx="32">
                  <c:v>2023q1</c:v>
                </c:pt>
                <c:pt idx="33">
                  <c:v>2023q2</c:v>
                </c:pt>
                <c:pt idx="34">
                  <c:v>2023q3</c:v>
                </c:pt>
                <c:pt idx="35">
                  <c:v>2023q4</c:v>
                </c:pt>
                <c:pt idx="36">
                  <c:v>2024q1</c:v>
                </c:pt>
                <c:pt idx="37">
                  <c:v>2024q2</c:v>
                </c:pt>
                <c:pt idx="38">
                  <c:v>2024q3</c:v>
                </c:pt>
                <c:pt idx="39">
                  <c:v>2024q4</c:v>
                </c:pt>
              </c:strCache>
            </c:strRef>
          </c:cat>
          <c:val>
            <c:numRef>
              <c:f>ND!$B$5:$AO$5</c:f>
              <c:numCache>
                <c:formatCode>#,##0</c:formatCode>
                <c:ptCount val="40"/>
                <c:pt idx="0">
                  <c:v>7528714</c:v>
                </c:pt>
                <c:pt idx="1">
                  <c:v>6115700</c:v>
                </c:pt>
                <c:pt idx="2">
                  <c:v>6350094</c:v>
                </c:pt>
                <c:pt idx="3">
                  <c:v>6171416</c:v>
                </c:pt>
                <c:pt idx="4">
                  <c:v>5410882</c:v>
                </c:pt>
                <c:pt idx="5">
                  <c:v>5501628</c:v>
                </c:pt>
                <c:pt idx="6">
                  <c:v>7579001</c:v>
                </c:pt>
                <c:pt idx="7">
                  <c:v>8688200</c:v>
                </c:pt>
                <c:pt idx="8">
                  <c:v>8974940</c:v>
                </c:pt>
                <c:pt idx="9">
                  <c:v>8088832</c:v>
                </c:pt>
                <c:pt idx="10">
                  <c:v>7836127</c:v>
                </c:pt>
                <c:pt idx="11">
                  <c:v>6841347</c:v>
                </c:pt>
                <c:pt idx="12">
                  <c:v>6655363</c:v>
                </c:pt>
                <c:pt idx="13">
                  <c:v>6625923</c:v>
                </c:pt>
                <c:pt idx="14">
                  <c:v>7648933</c:v>
                </c:pt>
                <c:pt idx="15">
                  <c:v>7725924</c:v>
                </c:pt>
                <c:pt idx="16">
                  <c:v>6984126</c:v>
                </c:pt>
                <c:pt idx="17">
                  <c:v>6964411</c:v>
                </c:pt>
                <c:pt idx="18">
                  <c:v>6990718</c:v>
                </c:pt>
                <c:pt idx="19">
                  <c:v>6266072</c:v>
                </c:pt>
                <c:pt idx="20">
                  <c:v>5442202</c:v>
                </c:pt>
                <c:pt idx="21">
                  <c:v>4110406</c:v>
                </c:pt>
                <c:pt idx="22">
                  <c:v>5659736</c:v>
                </c:pt>
                <c:pt idx="23">
                  <c:v>5659736</c:v>
                </c:pt>
                <c:pt idx="24">
                  <c:v>8221822</c:v>
                </c:pt>
                <c:pt idx="25">
                  <c:v>9053081</c:v>
                </c:pt>
                <c:pt idx="26">
                  <c:v>7981613</c:v>
                </c:pt>
                <c:pt idx="27">
                  <c:v>6971212</c:v>
                </c:pt>
                <c:pt idx="28">
                  <c:v>6571115</c:v>
                </c:pt>
                <c:pt idx="29">
                  <c:v>6120318</c:v>
                </c:pt>
                <c:pt idx="30">
                  <c:v>6737209</c:v>
                </c:pt>
                <c:pt idx="31">
                  <c:v>6525439</c:v>
                </c:pt>
                <c:pt idx="32">
                  <c:v>6710419</c:v>
                </c:pt>
                <c:pt idx="33">
                  <c:v>6457441</c:v>
                </c:pt>
                <c:pt idx="34">
                  <c:v>6636133</c:v>
                </c:pt>
                <c:pt idx="35">
                  <c:v>6098788</c:v>
                </c:pt>
                <c:pt idx="36">
                  <c:v>5061978</c:v>
                </c:pt>
                <c:pt idx="37">
                  <c:v>4338478</c:v>
                </c:pt>
                <c:pt idx="38">
                  <c:v>5504071</c:v>
                </c:pt>
                <c:pt idx="39">
                  <c:v>6212533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4C-49CB-A34D-1E364150A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56708192"/>
        <c:axId val="-1156712544"/>
      </c:lineChart>
      <c:catAx>
        <c:axId val="-1156708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156712544"/>
        <c:crosses val="autoZero"/>
        <c:auto val="1"/>
        <c:lblAlgn val="ctr"/>
        <c:lblOffset val="100"/>
        <c:noMultiLvlLbl val="0"/>
      </c:catAx>
      <c:valAx>
        <c:axId val="-11567125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1567081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NM!$A$4</c:f>
              <c:strCache>
                <c:ptCount val="1"/>
                <c:pt idx="0">
                  <c:v>Actual coal production</c:v>
                </c:pt>
              </c:strCache>
            </c:strRef>
          </c:tx>
          <c:cat>
            <c:strRef>
              <c:f>NM!$B$3:$AO$3</c:f>
              <c:strCache>
                <c:ptCount val="40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  <c:pt idx="13">
                  <c:v>2018q2</c:v>
                </c:pt>
                <c:pt idx="14">
                  <c:v>2018q3</c:v>
                </c:pt>
                <c:pt idx="15">
                  <c:v>2018q4</c:v>
                </c:pt>
                <c:pt idx="16">
                  <c:v>2019q1</c:v>
                </c:pt>
                <c:pt idx="17">
                  <c:v>2019q2</c:v>
                </c:pt>
                <c:pt idx="18">
                  <c:v>2019q3</c:v>
                </c:pt>
                <c:pt idx="19">
                  <c:v>2019q4</c:v>
                </c:pt>
                <c:pt idx="20">
                  <c:v>2020q1</c:v>
                </c:pt>
                <c:pt idx="21">
                  <c:v>2020q2</c:v>
                </c:pt>
                <c:pt idx="22">
                  <c:v>2020q3</c:v>
                </c:pt>
                <c:pt idx="23">
                  <c:v>2020q4</c:v>
                </c:pt>
                <c:pt idx="24">
                  <c:v>2021q1</c:v>
                </c:pt>
                <c:pt idx="25">
                  <c:v>2021q2</c:v>
                </c:pt>
                <c:pt idx="26">
                  <c:v>2021q3</c:v>
                </c:pt>
                <c:pt idx="27">
                  <c:v>2021q4</c:v>
                </c:pt>
                <c:pt idx="28">
                  <c:v>2022q1</c:v>
                </c:pt>
                <c:pt idx="29">
                  <c:v>2022q2</c:v>
                </c:pt>
                <c:pt idx="30">
                  <c:v>2022q3</c:v>
                </c:pt>
                <c:pt idx="31">
                  <c:v>2022q4</c:v>
                </c:pt>
                <c:pt idx="32">
                  <c:v>2023q1</c:v>
                </c:pt>
                <c:pt idx="33">
                  <c:v>2023q2</c:v>
                </c:pt>
                <c:pt idx="34">
                  <c:v>2023q3</c:v>
                </c:pt>
                <c:pt idx="35">
                  <c:v>2023q4</c:v>
                </c:pt>
                <c:pt idx="36">
                  <c:v>2024q1</c:v>
                </c:pt>
                <c:pt idx="37">
                  <c:v>2024q2</c:v>
                </c:pt>
                <c:pt idx="38">
                  <c:v>2024q3</c:v>
                </c:pt>
                <c:pt idx="39">
                  <c:v>2024q4</c:v>
                </c:pt>
              </c:strCache>
            </c:strRef>
          </c:cat>
          <c:val>
            <c:numRef>
              <c:f>NM!$B$4:$AO$4</c:f>
              <c:numCache>
                <c:formatCode>#,##0</c:formatCode>
                <c:ptCount val="40"/>
                <c:pt idx="0">
                  <c:v>3875388</c:v>
                </c:pt>
                <c:pt idx="1">
                  <c:v>5286130</c:v>
                </c:pt>
                <c:pt idx="2">
                  <c:v>5603407</c:v>
                </c:pt>
                <c:pt idx="3">
                  <c:v>4913871</c:v>
                </c:pt>
                <c:pt idx="4">
                  <c:v>4294769</c:v>
                </c:pt>
                <c:pt idx="5">
                  <c:v>2459881</c:v>
                </c:pt>
                <c:pt idx="6">
                  <c:v>2895003</c:v>
                </c:pt>
                <c:pt idx="7">
                  <c:v>3691436</c:v>
                </c:pt>
                <c:pt idx="8">
                  <c:v>3715557</c:v>
                </c:pt>
                <c:pt idx="9">
                  <c:v>4187795</c:v>
                </c:pt>
                <c:pt idx="10">
                  <c:v>3174875</c:v>
                </c:pt>
                <c:pt idx="11">
                  <c:v>2765456</c:v>
                </c:pt>
                <c:pt idx="12">
                  <c:v>2023070</c:v>
                </c:pt>
                <c:pt idx="13">
                  <c:v>1740046</c:v>
                </c:pt>
                <c:pt idx="14">
                  <c:v>3044977</c:v>
                </c:pt>
                <c:pt idx="15">
                  <c:v>3983953</c:v>
                </c:pt>
                <c:pt idx="16">
                  <c:v>3728141</c:v>
                </c:pt>
                <c:pt idx="17">
                  <c:v>3984624</c:v>
                </c:pt>
                <c:pt idx="18">
                  <c:v>3430141</c:v>
                </c:pt>
                <c:pt idx="19">
                  <c:v>3392754</c:v>
                </c:pt>
                <c:pt idx="20">
                  <c:v>3147773</c:v>
                </c:pt>
                <c:pt idx="21">
                  <c:v>2155224</c:v>
                </c:pt>
                <c:pt idx="22">
                  <c:v>2799294</c:v>
                </c:pt>
                <c:pt idx="23">
                  <c:v>2146833</c:v>
                </c:pt>
                <c:pt idx="24">
                  <c:v>2351614</c:v>
                </c:pt>
                <c:pt idx="25">
                  <c:v>2049377</c:v>
                </c:pt>
                <c:pt idx="26">
                  <c:v>2024673</c:v>
                </c:pt>
                <c:pt idx="27">
                  <c:v>2839828</c:v>
                </c:pt>
                <c:pt idx="28">
                  <c:v>2781858</c:v>
                </c:pt>
                <c:pt idx="29">
                  <c:v>2507058</c:v>
                </c:pt>
                <c:pt idx="30">
                  <c:v>2969139</c:v>
                </c:pt>
                <c:pt idx="31">
                  <c:v>2291770</c:v>
                </c:pt>
                <c:pt idx="32">
                  <c:v>2115831</c:v>
                </c:pt>
                <c:pt idx="33">
                  <c:v>2212869</c:v>
                </c:pt>
                <c:pt idx="34">
                  <c:v>2256177</c:v>
                </c:pt>
                <c:pt idx="35">
                  <c:v>1402352</c:v>
                </c:pt>
                <c:pt idx="36">
                  <c:v>1786531</c:v>
                </c:pt>
                <c:pt idx="37">
                  <c:v>1854203</c:v>
                </c:pt>
                <c:pt idx="38">
                  <c:v>2051976</c:v>
                </c:pt>
                <c:pt idx="39">
                  <c:v>1506061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AC-46E6-8802-6CA27DB00B46}"/>
            </c:ext>
          </c:extLst>
        </c:ser>
        <c:ser>
          <c:idx val="2"/>
          <c:order val="1"/>
          <c:tx>
            <c:strRef>
              <c:f>NM!$A$5</c:f>
              <c:strCache>
                <c:ptCount val="1"/>
                <c:pt idx="0">
                  <c:v>Methodology as of 1/8/15</c:v>
                </c:pt>
              </c:strCache>
            </c:strRef>
          </c:tx>
          <c:cat>
            <c:strRef>
              <c:f>NM!$B$3:$AO$3</c:f>
              <c:strCache>
                <c:ptCount val="40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  <c:pt idx="13">
                  <c:v>2018q2</c:v>
                </c:pt>
                <c:pt idx="14">
                  <c:v>2018q3</c:v>
                </c:pt>
                <c:pt idx="15">
                  <c:v>2018q4</c:v>
                </c:pt>
                <c:pt idx="16">
                  <c:v>2019q1</c:v>
                </c:pt>
                <c:pt idx="17">
                  <c:v>2019q2</c:v>
                </c:pt>
                <c:pt idx="18">
                  <c:v>2019q3</c:v>
                </c:pt>
                <c:pt idx="19">
                  <c:v>2019q4</c:v>
                </c:pt>
                <c:pt idx="20">
                  <c:v>2020q1</c:v>
                </c:pt>
                <c:pt idx="21">
                  <c:v>2020q2</c:v>
                </c:pt>
                <c:pt idx="22">
                  <c:v>2020q3</c:v>
                </c:pt>
                <c:pt idx="23">
                  <c:v>2020q4</c:v>
                </c:pt>
                <c:pt idx="24">
                  <c:v>2021q1</c:v>
                </c:pt>
                <c:pt idx="25">
                  <c:v>2021q2</c:v>
                </c:pt>
                <c:pt idx="26">
                  <c:v>2021q3</c:v>
                </c:pt>
                <c:pt idx="27">
                  <c:v>2021q4</c:v>
                </c:pt>
                <c:pt idx="28">
                  <c:v>2022q1</c:v>
                </c:pt>
                <c:pt idx="29">
                  <c:v>2022q2</c:v>
                </c:pt>
                <c:pt idx="30">
                  <c:v>2022q3</c:v>
                </c:pt>
                <c:pt idx="31">
                  <c:v>2022q4</c:v>
                </c:pt>
                <c:pt idx="32">
                  <c:v>2023q1</c:v>
                </c:pt>
                <c:pt idx="33">
                  <c:v>2023q2</c:v>
                </c:pt>
                <c:pt idx="34">
                  <c:v>2023q3</c:v>
                </c:pt>
                <c:pt idx="35">
                  <c:v>2023q4</c:v>
                </c:pt>
                <c:pt idx="36">
                  <c:v>2024q1</c:v>
                </c:pt>
                <c:pt idx="37">
                  <c:v>2024q2</c:v>
                </c:pt>
                <c:pt idx="38">
                  <c:v>2024q3</c:v>
                </c:pt>
                <c:pt idx="39">
                  <c:v>2024q4</c:v>
                </c:pt>
              </c:strCache>
            </c:strRef>
          </c:cat>
          <c:val>
            <c:numRef>
              <c:f>NM!$B$5:$AO$5</c:f>
              <c:numCache>
                <c:formatCode>#,##0</c:formatCode>
                <c:ptCount val="40"/>
                <c:pt idx="0">
                  <c:v>5158197</c:v>
                </c:pt>
                <c:pt idx="1">
                  <c:v>4717651</c:v>
                </c:pt>
                <c:pt idx="2">
                  <c:v>4568057</c:v>
                </c:pt>
                <c:pt idx="3">
                  <c:v>3547907</c:v>
                </c:pt>
                <c:pt idx="4">
                  <c:v>2962015</c:v>
                </c:pt>
                <c:pt idx="5">
                  <c:v>3751432</c:v>
                </c:pt>
                <c:pt idx="6">
                  <c:v>5608083</c:v>
                </c:pt>
                <c:pt idx="7">
                  <c:v>5081160</c:v>
                </c:pt>
                <c:pt idx="8">
                  <c:v>3796088</c:v>
                </c:pt>
                <c:pt idx="9">
                  <c:v>2582054</c:v>
                </c:pt>
                <c:pt idx="10">
                  <c:v>2696949</c:v>
                </c:pt>
                <c:pt idx="11">
                  <c:v>3204580</c:v>
                </c:pt>
                <c:pt idx="12">
                  <c:v>3551505</c:v>
                </c:pt>
                <c:pt idx="13">
                  <c:v>3304652</c:v>
                </c:pt>
                <c:pt idx="14">
                  <c:v>2685541</c:v>
                </c:pt>
                <c:pt idx="15">
                  <c:v>2058267</c:v>
                </c:pt>
                <c:pt idx="16">
                  <c:v>1528193</c:v>
                </c:pt>
                <c:pt idx="17">
                  <c:v>1926920</c:v>
                </c:pt>
                <c:pt idx="18">
                  <c:v>3574838</c:v>
                </c:pt>
                <c:pt idx="19">
                  <c:v>4163149</c:v>
                </c:pt>
                <c:pt idx="20">
                  <c:v>4010417</c:v>
                </c:pt>
                <c:pt idx="21">
                  <c:v>2795604</c:v>
                </c:pt>
                <c:pt idx="22">
                  <c:v>2748068</c:v>
                </c:pt>
                <c:pt idx="23">
                  <c:v>2745384</c:v>
                </c:pt>
                <c:pt idx="24">
                  <c:v>2686454</c:v>
                </c:pt>
                <c:pt idx="25">
                  <c:v>2759960</c:v>
                </c:pt>
                <c:pt idx="26">
                  <c:v>2567394</c:v>
                </c:pt>
                <c:pt idx="27">
                  <c:v>2102367</c:v>
                </c:pt>
                <c:pt idx="28">
                  <c:v>1988023</c:v>
                </c:pt>
                <c:pt idx="29">
                  <c:v>1925129</c:v>
                </c:pt>
                <c:pt idx="30">
                  <c:v>2437072</c:v>
                </c:pt>
                <c:pt idx="31">
                  <c:v>3028715</c:v>
                </c:pt>
                <c:pt idx="32">
                  <c:v>3116132</c:v>
                </c:pt>
                <c:pt idx="33">
                  <c:v>2730484</c:v>
                </c:pt>
                <c:pt idx="34">
                  <c:v>2514449</c:v>
                </c:pt>
                <c:pt idx="35">
                  <c:v>2020929</c:v>
                </c:pt>
                <c:pt idx="36">
                  <c:v>1633155</c:v>
                </c:pt>
                <c:pt idx="37">
                  <c:v>1441026</c:v>
                </c:pt>
                <c:pt idx="38">
                  <c:v>1592728</c:v>
                </c:pt>
                <c:pt idx="39">
                  <c:v>1454255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AC-46E6-8802-6CA27DB00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56704928"/>
        <c:axId val="-1156693504"/>
      </c:lineChart>
      <c:catAx>
        <c:axId val="-1156704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156693504"/>
        <c:crosses val="autoZero"/>
        <c:auto val="1"/>
        <c:lblAlgn val="ctr"/>
        <c:lblOffset val="100"/>
        <c:noMultiLvlLbl val="0"/>
      </c:catAx>
      <c:valAx>
        <c:axId val="-11566935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15670492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rgbClr val="000000">
              <a:tint val="75000"/>
              <a:shade val="95000"/>
              <a:satMod val="105000"/>
            </a:srgbClr>
          </a:solidFill>
          <a:prstDash val="solid"/>
          <a:round/>
        </a14:hiddenLine>
      </a:ext>
    </a:extLst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CO!$A$4</c:f>
              <c:strCache>
                <c:ptCount val="1"/>
                <c:pt idx="0">
                  <c:v>Actual coal production</c:v>
                </c:pt>
              </c:strCache>
            </c:strRef>
          </c:tx>
          <c:cat>
            <c:strRef>
              <c:f>CO!$B$3:$AO$3</c:f>
              <c:strCache>
                <c:ptCount val="40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  <c:pt idx="13">
                  <c:v>2018q2</c:v>
                </c:pt>
                <c:pt idx="14">
                  <c:v>2018q3</c:v>
                </c:pt>
                <c:pt idx="15">
                  <c:v>2018q4</c:v>
                </c:pt>
                <c:pt idx="16">
                  <c:v>2019q1</c:v>
                </c:pt>
                <c:pt idx="17">
                  <c:v>2019q2</c:v>
                </c:pt>
                <c:pt idx="18">
                  <c:v>2019q3</c:v>
                </c:pt>
                <c:pt idx="19">
                  <c:v>2019q4</c:v>
                </c:pt>
                <c:pt idx="20">
                  <c:v>2020q1</c:v>
                </c:pt>
                <c:pt idx="21">
                  <c:v>2020q2</c:v>
                </c:pt>
                <c:pt idx="22">
                  <c:v>2020q3</c:v>
                </c:pt>
                <c:pt idx="23">
                  <c:v>2020q4</c:v>
                </c:pt>
                <c:pt idx="24">
                  <c:v>2021q1</c:v>
                </c:pt>
                <c:pt idx="25">
                  <c:v>2021q2</c:v>
                </c:pt>
                <c:pt idx="26">
                  <c:v>2021q3</c:v>
                </c:pt>
                <c:pt idx="27">
                  <c:v>2021q4</c:v>
                </c:pt>
                <c:pt idx="28">
                  <c:v>2022q1</c:v>
                </c:pt>
                <c:pt idx="29">
                  <c:v>2022q2</c:v>
                </c:pt>
                <c:pt idx="30">
                  <c:v>2022q3</c:v>
                </c:pt>
                <c:pt idx="31">
                  <c:v>2022q4</c:v>
                </c:pt>
                <c:pt idx="32">
                  <c:v>2023q1</c:v>
                </c:pt>
                <c:pt idx="33">
                  <c:v>2023q2</c:v>
                </c:pt>
                <c:pt idx="34">
                  <c:v>2023q3</c:v>
                </c:pt>
                <c:pt idx="35">
                  <c:v>2023q4</c:v>
                </c:pt>
                <c:pt idx="36">
                  <c:v>2024q1</c:v>
                </c:pt>
                <c:pt idx="37">
                  <c:v>2024q2</c:v>
                </c:pt>
                <c:pt idx="38">
                  <c:v>2024q3</c:v>
                </c:pt>
                <c:pt idx="39">
                  <c:v>2024q4</c:v>
                </c:pt>
              </c:strCache>
            </c:strRef>
          </c:cat>
          <c:val>
            <c:numRef>
              <c:f>CO!$B$4:$AO$4</c:f>
              <c:numCache>
                <c:formatCode>#,##0</c:formatCode>
                <c:ptCount val="40"/>
                <c:pt idx="0">
                  <c:v>5263448</c:v>
                </c:pt>
                <c:pt idx="1">
                  <c:v>5077688</c:v>
                </c:pt>
                <c:pt idx="2">
                  <c:v>5280107</c:v>
                </c:pt>
                <c:pt idx="3">
                  <c:v>3257672</c:v>
                </c:pt>
                <c:pt idx="4">
                  <c:v>2510018</c:v>
                </c:pt>
                <c:pt idx="5">
                  <c:v>3081086</c:v>
                </c:pt>
                <c:pt idx="6">
                  <c:v>3030765</c:v>
                </c:pt>
                <c:pt idx="7">
                  <c:v>4012267</c:v>
                </c:pt>
                <c:pt idx="8">
                  <c:v>3783929</c:v>
                </c:pt>
                <c:pt idx="9">
                  <c:v>4370608</c:v>
                </c:pt>
                <c:pt idx="10">
                  <c:v>3146854</c:v>
                </c:pt>
                <c:pt idx="11">
                  <c:v>3745119</c:v>
                </c:pt>
                <c:pt idx="12">
                  <c:v>3274795</c:v>
                </c:pt>
                <c:pt idx="13">
                  <c:v>3779103</c:v>
                </c:pt>
                <c:pt idx="14">
                  <c:v>3628148</c:v>
                </c:pt>
                <c:pt idx="15">
                  <c:v>3343462</c:v>
                </c:pt>
                <c:pt idx="16">
                  <c:v>3485922</c:v>
                </c:pt>
                <c:pt idx="17">
                  <c:v>3193232</c:v>
                </c:pt>
                <c:pt idx="18">
                  <c:v>3322904</c:v>
                </c:pt>
                <c:pt idx="19">
                  <c:v>2866064</c:v>
                </c:pt>
                <c:pt idx="20">
                  <c:v>2670938</c:v>
                </c:pt>
                <c:pt idx="21">
                  <c:v>2313027</c:v>
                </c:pt>
                <c:pt idx="22">
                  <c:v>2480262</c:v>
                </c:pt>
                <c:pt idx="23">
                  <c:v>2592107</c:v>
                </c:pt>
                <c:pt idx="24">
                  <c:v>2422215</c:v>
                </c:pt>
                <c:pt idx="25">
                  <c:v>2580024</c:v>
                </c:pt>
                <c:pt idx="26">
                  <c:v>3388419</c:v>
                </c:pt>
                <c:pt idx="27">
                  <c:v>3484134</c:v>
                </c:pt>
                <c:pt idx="28">
                  <c:v>3030824</c:v>
                </c:pt>
                <c:pt idx="29">
                  <c:v>3345014</c:v>
                </c:pt>
                <c:pt idx="30">
                  <c:v>3455718</c:v>
                </c:pt>
                <c:pt idx="31">
                  <c:v>2961347</c:v>
                </c:pt>
                <c:pt idx="32">
                  <c:v>2791663</c:v>
                </c:pt>
                <c:pt idx="33">
                  <c:v>3099191</c:v>
                </c:pt>
                <c:pt idx="34">
                  <c:v>2845033</c:v>
                </c:pt>
                <c:pt idx="35">
                  <c:v>3635308</c:v>
                </c:pt>
                <c:pt idx="36">
                  <c:v>3432827</c:v>
                </c:pt>
                <c:pt idx="37">
                  <c:v>3123165</c:v>
                </c:pt>
                <c:pt idx="38">
                  <c:v>2923225</c:v>
                </c:pt>
                <c:pt idx="39">
                  <c:v>2912108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CF-49A4-9B99-F4183833FDDD}"/>
            </c:ext>
          </c:extLst>
        </c:ser>
        <c:ser>
          <c:idx val="2"/>
          <c:order val="1"/>
          <c:tx>
            <c:strRef>
              <c:f>CO!$A$5</c:f>
              <c:strCache>
                <c:ptCount val="1"/>
                <c:pt idx="0">
                  <c:v>Methodology as of 1/8/15</c:v>
                </c:pt>
              </c:strCache>
            </c:strRef>
          </c:tx>
          <c:cat>
            <c:strRef>
              <c:f>CO!$B$3:$AO$3</c:f>
              <c:strCache>
                <c:ptCount val="40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  <c:pt idx="13">
                  <c:v>2018q2</c:v>
                </c:pt>
                <c:pt idx="14">
                  <c:v>2018q3</c:v>
                </c:pt>
                <c:pt idx="15">
                  <c:v>2018q4</c:v>
                </c:pt>
                <c:pt idx="16">
                  <c:v>2019q1</c:v>
                </c:pt>
                <c:pt idx="17">
                  <c:v>2019q2</c:v>
                </c:pt>
                <c:pt idx="18">
                  <c:v>2019q3</c:v>
                </c:pt>
                <c:pt idx="19">
                  <c:v>2019q4</c:v>
                </c:pt>
                <c:pt idx="20">
                  <c:v>2020q1</c:v>
                </c:pt>
                <c:pt idx="21">
                  <c:v>2020q2</c:v>
                </c:pt>
                <c:pt idx="22">
                  <c:v>2020q3</c:v>
                </c:pt>
                <c:pt idx="23">
                  <c:v>2020q4</c:v>
                </c:pt>
                <c:pt idx="24">
                  <c:v>2021q1</c:v>
                </c:pt>
                <c:pt idx="25">
                  <c:v>2021q2</c:v>
                </c:pt>
                <c:pt idx="26">
                  <c:v>2021q3</c:v>
                </c:pt>
                <c:pt idx="27">
                  <c:v>2021q4</c:v>
                </c:pt>
                <c:pt idx="28">
                  <c:v>2022q1</c:v>
                </c:pt>
                <c:pt idx="29">
                  <c:v>2022q2</c:v>
                </c:pt>
                <c:pt idx="30">
                  <c:v>2022q3</c:v>
                </c:pt>
                <c:pt idx="31">
                  <c:v>2022q4</c:v>
                </c:pt>
                <c:pt idx="32">
                  <c:v>2023q1</c:v>
                </c:pt>
                <c:pt idx="33">
                  <c:v>2023q2</c:v>
                </c:pt>
                <c:pt idx="34">
                  <c:v>2023q3</c:v>
                </c:pt>
                <c:pt idx="35">
                  <c:v>2023q4</c:v>
                </c:pt>
                <c:pt idx="36">
                  <c:v>2024q1</c:v>
                </c:pt>
                <c:pt idx="37">
                  <c:v>2024q2</c:v>
                </c:pt>
                <c:pt idx="38">
                  <c:v>2024q3</c:v>
                </c:pt>
                <c:pt idx="39">
                  <c:v>2024q4</c:v>
                </c:pt>
              </c:strCache>
            </c:strRef>
          </c:cat>
          <c:val>
            <c:numRef>
              <c:f>CO!$B$5:$AO$5</c:f>
              <c:numCache>
                <c:formatCode>#,##0</c:formatCode>
                <c:ptCount val="40"/>
                <c:pt idx="0">
                  <c:v>5867991</c:v>
                </c:pt>
                <c:pt idx="1">
                  <c:v>5252187</c:v>
                </c:pt>
                <c:pt idx="2">
                  <c:v>5599280</c:v>
                </c:pt>
                <c:pt idx="3">
                  <c:v>4381539</c:v>
                </c:pt>
                <c:pt idx="4">
                  <c:v>3488358</c:v>
                </c:pt>
                <c:pt idx="5">
                  <c:v>3036678</c:v>
                </c:pt>
                <c:pt idx="6">
                  <c:v>3475314</c:v>
                </c:pt>
                <c:pt idx="7">
                  <c:v>2795362</c:v>
                </c:pt>
                <c:pt idx="8">
                  <c:v>2662602</c:v>
                </c:pt>
                <c:pt idx="9">
                  <c:v>3003444</c:v>
                </c:pt>
                <c:pt idx="10">
                  <c:v>3698495</c:v>
                </c:pt>
                <c:pt idx="11">
                  <c:v>4259062</c:v>
                </c:pt>
                <c:pt idx="12">
                  <c:v>4420501</c:v>
                </c:pt>
                <c:pt idx="13">
                  <c:v>3909048</c:v>
                </c:pt>
                <c:pt idx="14">
                  <c:v>3499229</c:v>
                </c:pt>
                <c:pt idx="15">
                  <c:v>3256620</c:v>
                </c:pt>
                <c:pt idx="16">
                  <c:v>3136847</c:v>
                </c:pt>
                <c:pt idx="17">
                  <c:v>3323877</c:v>
                </c:pt>
                <c:pt idx="18">
                  <c:v>3340785</c:v>
                </c:pt>
                <c:pt idx="19">
                  <c:v>2873692</c:v>
                </c:pt>
                <c:pt idx="20">
                  <c:v>2566346</c:v>
                </c:pt>
                <c:pt idx="21">
                  <c:v>1870041</c:v>
                </c:pt>
                <c:pt idx="22">
                  <c:v>2386833</c:v>
                </c:pt>
                <c:pt idx="23">
                  <c:v>2435987</c:v>
                </c:pt>
                <c:pt idx="24">
                  <c:v>2574203</c:v>
                </c:pt>
                <c:pt idx="25">
                  <c:v>2976326</c:v>
                </c:pt>
                <c:pt idx="26">
                  <c:v>2906008</c:v>
                </c:pt>
                <c:pt idx="27">
                  <c:v>2736458</c:v>
                </c:pt>
                <c:pt idx="28">
                  <c:v>2761108</c:v>
                </c:pt>
                <c:pt idx="29">
                  <c:v>3008609</c:v>
                </c:pt>
                <c:pt idx="30">
                  <c:v>3854883</c:v>
                </c:pt>
                <c:pt idx="31">
                  <c:v>3681935</c:v>
                </c:pt>
                <c:pt idx="32">
                  <c:v>3454194</c:v>
                </c:pt>
                <c:pt idx="33">
                  <c:v>3312240</c:v>
                </c:pt>
                <c:pt idx="34">
                  <c:v>3122171</c:v>
                </c:pt>
                <c:pt idx="35">
                  <c:v>2741289</c:v>
                </c:pt>
                <c:pt idx="36">
                  <c:v>2438482</c:v>
                </c:pt>
                <c:pt idx="37">
                  <c:v>2372961</c:v>
                </c:pt>
                <c:pt idx="38">
                  <c:v>3273341</c:v>
                </c:pt>
                <c:pt idx="39">
                  <c:v>3718300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CF-49A4-9B99-F4183833F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56692416"/>
        <c:axId val="-1156716896"/>
      </c:lineChart>
      <c:catAx>
        <c:axId val="-1156692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156716896"/>
        <c:crosses val="autoZero"/>
        <c:auto val="1"/>
        <c:lblAlgn val="ctr"/>
        <c:lblOffset val="100"/>
        <c:noMultiLvlLbl val="0"/>
      </c:catAx>
      <c:valAx>
        <c:axId val="-1156716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1566924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rgbClr val="000000">
              <a:tint val="75000"/>
              <a:shade val="95000"/>
              <a:satMod val="105000"/>
            </a:srgbClr>
          </a:solidFill>
          <a:prstDash val="solid"/>
          <a:round/>
        </a14:hiddenLine>
      </a:ext>
    </a:extLst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TX!$A$4</c:f>
              <c:strCache>
                <c:ptCount val="1"/>
                <c:pt idx="0">
                  <c:v>Actual coal production</c:v>
                </c:pt>
              </c:strCache>
            </c:strRef>
          </c:tx>
          <c:cat>
            <c:strRef>
              <c:f>TX!$B$3:$AO$3</c:f>
              <c:strCache>
                <c:ptCount val="40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  <c:pt idx="13">
                  <c:v>2018q2</c:v>
                </c:pt>
                <c:pt idx="14">
                  <c:v>2018q3</c:v>
                </c:pt>
                <c:pt idx="15">
                  <c:v>2018q4</c:v>
                </c:pt>
                <c:pt idx="16">
                  <c:v>2019q1</c:v>
                </c:pt>
                <c:pt idx="17">
                  <c:v>2019q2</c:v>
                </c:pt>
                <c:pt idx="18">
                  <c:v>2019q3</c:v>
                </c:pt>
                <c:pt idx="19">
                  <c:v>2019q4</c:v>
                </c:pt>
                <c:pt idx="20">
                  <c:v>2020q1</c:v>
                </c:pt>
                <c:pt idx="21">
                  <c:v>2020q2</c:v>
                </c:pt>
                <c:pt idx="22">
                  <c:v>2020q3</c:v>
                </c:pt>
                <c:pt idx="23">
                  <c:v>2020q4</c:v>
                </c:pt>
                <c:pt idx="24">
                  <c:v>2021q1</c:v>
                </c:pt>
                <c:pt idx="25">
                  <c:v>2021q2</c:v>
                </c:pt>
                <c:pt idx="26">
                  <c:v>2021q3</c:v>
                </c:pt>
                <c:pt idx="27">
                  <c:v>2021q4</c:v>
                </c:pt>
                <c:pt idx="28">
                  <c:v>2022q1</c:v>
                </c:pt>
                <c:pt idx="29">
                  <c:v>2022q2</c:v>
                </c:pt>
                <c:pt idx="30">
                  <c:v>2022q3</c:v>
                </c:pt>
                <c:pt idx="31">
                  <c:v>2022q4</c:v>
                </c:pt>
                <c:pt idx="32">
                  <c:v>2023q1</c:v>
                </c:pt>
                <c:pt idx="33">
                  <c:v>2023q2</c:v>
                </c:pt>
                <c:pt idx="34">
                  <c:v>2023q3</c:v>
                </c:pt>
                <c:pt idx="35">
                  <c:v>2023q4</c:v>
                </c:pt>
                <c:pt idx="36">
                  <c:v>2024q1</c:v>
                </c:pt>
                <c:pt idx="37">
                  <c:v>2024q2</c:v>
                </c:pt>
                <c:pt idx="38">
                  <c:v>2024q3</c:v>
                </c:pt>
                <c:pt idx="39">
                  <c:v>2024q4</c:v>
                </c:pt>
              </c:strCache>
            </c:strRef>
          </c:cat>
          <c:val>
            <c:numRef>
              <c:f>TX!$B$4:$AO$4</c:f>
              <c:numCache>
                <c:formatCode>#,##0</c:formatCode>
                <c:ptCount val="40"/>
                <c:pt idx="0">
                  <c:v>7964547</c:v>
                </c:pt>
                <c:pt idx="1">
                  <c:v>7586130</c:v>
                </c:pt>
                <c:pt idx="2">
                  <c:v>10926372</c:v>
                </c:pt>
                <c:pt idx="3">
                  <c:v>9440917</c:v>
                </c:pt>
                <c:pt idx="4">
                  <c:v>9916532</c:v>
                </c:pt>
                <c:pt idx="5">
                  <c:v>8818208</c:v>
                </c:pt>
                <c:pt idx="6">
                  <c:v>10194348</c:v>
                </c:pt>
                <c:pt idx="7">
                  <c:v>10071496</c:v>
                </c:pt>
                <c:pt idx="8">
                  <c:v>8765310</c:v>
                </c:pt>
                <c:pt idx="9">
                  <c:v>8299159</c:v>
                </c:pt>
                <c:pt idx="10">
                  <c:v>9438715</c:v>
                </c:pt>
                <c:pt idx="11">
                  <c:v>9879060</c:v>
                </c:pt>
                <c:pt idx="12">
                  <c:v>6064242</c:v>
                </c:pt>
                <c:pt idx="13">
                  <c:v>6485830</c:v>
                </c:pt>
                <c:pt idx="14">
                  <c:v>6642365</c:v>
                </c:pt>
                <c:pt idx="15">
                  <c:v>5630085</c:v>
                </c:pt>
                <c:pt idx="16">
                  <c:v>6446669</c:v>
                </c:pt>
                <c:pt idx="17">
                  <c:v>5100112</c:v>
                </c:pt>
                <c:pt idx="18">
                  <c:v>6409066</c:v>
                </c:pt>
                <c:pt idx="19">
                  <c:v>5350843</c:v>
                </c:pt>
                <c:pt idx="20">
                  <c:v>5022211</c:v>
                </c:pt>
                <c:pt idx="21">
                  <c:v>4693972</c:v>
                </c:pt>
                <c:pt idx="22">
                  <c:v>5179321</c:v>
                </c:pt>
                <c:pt idx="23">
                  <c:v>4786778</c:v>
                </c:pt>
                <c:pt idx="24">
                  <c:v>3725860</c:v>
                </c:pt>
                <c:pt idx="25">
                  <c:v>3877972</c:v>
                </c:pt>
                <c:pt idx="26">
                  <c:v>4808221</c:v>
                </c:pt>
                <c:pt idx="27">
                  <c:v>4838347</c:v>
                </c:pt>
                <c:pt idx="28">
                  <c:v>4096075</c:v>
                </c:pt>
                <c:pt idx="29">
                  <c:v>4162728</c:v>
                </c:pt>
                <c:pt idx="30">
                  <c:v>4369474</c:v>
                </c:pt>
                <c:pt idx="31">
                  <c:v>4455257</c:v>
                </c:pt>
                <c:pt idx="32">
                  <c:v>3673481</c:v>
                </c:pt>
                <c:pt idx="33">
                  <c:v>3016846</c:v>
                </c:pt>
                <c:pt idx="34">
                  <c:v>3718855</c:v>
                </c:pt>
                <c:pt idx="35">
                  <c:v>3405366</c:v>
                </c:pt>
                <c:pt idx="36">
                  <c:v>2756237</c:v>
                </c:pt>
                <c:pt idx="37">
                  <c:v>2449461</c:v>
                </c:pt>
                <c:pt idx="38">
                  <c:v>3687048</c:v>
                </c:pt>
                <c:pt idx="39">
                  <c:v>3423497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F8-4708-8647-EB783430608B}"/>
            </c:ext>
          </c:extLst>
        </c:ser>
        <c:ser>
          <c:idx val="2"/>
          <c:order val="1"/>
          <c:tx>
            <c:strRef>
              <c:f>TX!$A$5</c:f>
              <c:strCache>
                <c:ptCount val="1"/>
                <c:pt idx="0">
                  <c:v>Methodology as of 1/8/15</c:v>
                </c:pt>
              </c:strCache>
            </c:strRef>
          </c:tx>
          <c:cat>
            <c:strRef>
              <c:f>TX!$B$3:$AO$3</c:f>
              <c:strCache>
                <c:ptCount val="40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  <c:pt idx="13">
                  <c:v>2018q2</c:v>
                </c:pt>
                <c:pt idx="14">
                  <c:v>2018q3</c:v>
                </c:pt>
                <c:pt idx="15">
                  <c:v>2018q4</c:v>
                </c:pt>
                <c:pt idx="16">
                  <c:v>2019q1</c:v>
                </c:pt>
                <c:pt idx="17">
                  <c:v>2019q2</c:v>
                </c:pt>
                <c:pt idx="18">
                  <c:v>2019q3</c:v>
                </c:pt>
                <c:pt idx="19">
                  <c:v>2019q4</c:v>
                </c:pt>
                <c:pt idx="20">
                  <c:v>2020q1</c:v>
                </c:pt>
                <c:pt idx="21">
                  <c:v>2020q2</c:v>
                </c:pt>
                <c:pt idx="22">
                  <c:v>2020q3</c:v>
                </c:pt>
                <c:pt idx="23">
                  <c:v>2020q4</c:v>
                </c:pt>
                <c:pt idx="24">
                  <c:v>2021q1</c:v>
                </c:pt>
                <c:pt idx="25">
                  <c:v>2021q2</c:v>
                </c:pt>
                <c:pt idx="26">
                  <c:v>2021q3</c:v>
                </c:pt>
                <c:pt idx="27">
                  <c:v>2021q4</c:v>
                </c:pt>
                <c:pt idx="28">
                  <c:v>2022q1</c:v>
                </c:pt>
                <c:pt idx="29">
                  <c:v>2022q2</c:v>
                </c:pt>
                <c:pt idx="30">
                  <c:v>2022q3</c:v>
                </c:pt>
                <c:pt idx="31">
                  <c:v>2022q4</c:v>
                </c:pt>
                <c:pt idx="32">
                  <c:v>2023q1</c:v>
                </c:pt>
                <c:pt idx="33">
                  <c:v>2023q2</c:v>
                </c:pt>
                <c:pt idx="34">
                  <c:v>2023q3</c:v>
                </c:pt>
                <c:pt idx="35">
                  <c:v>2023q4</c:v>
                </c:pt>
                <c:pt idx="36">
                  <c:v>2024q1</c:v>
                </c:pt>
                <c:pt idx="37">
                  <c:v>2024q2</c:v>
                </c:pt>
                <c:pt idx="38">
                  <c:v>2024q3</c:v>
                </c:pt>
                <c:pt idx="39">
                  <c:v>2024q4</c:v>
                </c:pt>
              </c:strCache>
            </c:strRef>
          </c:cat>
          <c:val>
            <c:numRef>
              <c:f>TX!$B$5:$AO$5</c:f>
              <c:numCache>
                <c:formatCode>#,##0</c:formatCode>
                <c:ptCount val="40"/>
                <c:pt idx="0">
                  <c:v>10093744</c:v>
                </c:pt>
                <c:pt idx="1">
                  <c:v>8995519</c:v>
                </c:pt>
                <c:pt idx="2">
                  <c:v>9886893</c:v>
                </c:pt>
                <c:pt idx="3">
                  <c:v>7621637</c:v>
                </c:pt>
                <c:pt idx="4">
                  <c:v>5150282</c:v>
                </c:pt>
                <c:pt idx="5">
                  <c:v>5683526</c:v>
                </c:pt>
                <c:pt idx="6">
                  <c:v>10141184</c:v>
                </c:pt>
                <c:pt idx="7">
                  <c:v>12913242</c:v>
                </c:pt>
                <c:pt idx="8">
                  <c:v>13344477</c:v>
                </c:pt>
                <c:pt idx="9">
                  <c:v>11791481</c:v>
                </c:pt>
                <c:pt idx="10">
                  <c:v>10837658</c:v>
                </c:pt>
                <c:pt idx="11">
                  <c:v>8639837</c:v>
                </c:pt>
                <c:pt idx="12">
                  <c:v>7760271</c:v>
                </c:pt>
                <c:pt idx="13">
                  <c:v>7853390</c:v>
                </c:pt>
                <c:pt idx="14">
                  <c:v>8660324</c:v>
                </c:pt>
                <c:pt idx="15">
                  <c:v>7607198</c:v>
                </c:pt>
                <c:pt idx="16">
                  <c:v>5189257</c:v>
                </c:pt>
                <c:pt idx="17">
                  <c:v>4838495</c:v>
                </c:pt>
                <c:pt idx="18">
                  <c:v>4940409</c:v>
                </c:pt>
                <c:pt idx="19">
                  <c:v>4841261</c:v>
                </c:pt>
                <c:pt idx="20">
                  <c:v>4777066</c:v>
                </c:pt>
                <c:pt idx="21">
                  <c:v>3608358</c:v>
                </c:pt>
                <c:pt idx="22">
                  <c:v>4591701</c:v>
                </c:pt>
                <c:pt idx="23">
                  <c:v>4786778</c:v>
                </c:pt>
                <c:pt idx="24">
                  <c:v>4888322</c:v>
                </c:pt>
                <c:pt idx="25">
                  <c:v>5661766</c:v>
                </c:pt>
                <c:pt idx="26">
                  <c:v>5507803</c:v>
                </c:pt>
                <c:pt idx="27">
                  <c:v>4292249</c:v>
                </c:pt>
                <c:pt idx="28">
                  <c:v>3590388</c:v>
                </c:pt>
                <c:pt idx="29">
                  <c:v>3652505</c:v>
                </c:pt>
                <c:pt idx="30">
                  <c:v>4675712</c:v>
                </c:pt>
                <c:pt idx="31">
                  <c:v>4592613</c:v>
                </c:pt>
                <c:pt idx="32">
                  <c:v>4262136</c:v>
                </c:pt>
                <c:pt idx="33">
                  <c:v>3931515</c:v>
                </c:pt>
                <c:pt idx="34">
                  <c:v>4064767</c:v>
                </c:pt>
                <c:pt idx="35">
                  <c:v>3717691</c:v>
                </c:pt>
                <c:pt idx="36">
                  <c:v>2785836</c:v>
                </c:pt>
                <c:pt idx="37">
                  <c:v>2249362</c:v>
                </c:pt>
                <c:pt idx="38">
                  <c:v>2874280</c:v>
                </c:pt>
                <c:pt idx="39">
                  <c:v>2805763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F8-4708-8647-EB7834306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56687520"/>
        <c:axId val="-1156691872"/>
      </c:lineChart>
      <c:catAx>
        <c:axId val="-1156687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156691872"/>
        <c:crosses val="autoZero"/>
        <c:auto val="1"/>
        <c:lblAlgn val="ctr"/>
        <c:lblOffset val="100"/>
        <c:noMultiLvlLbl val="0"/>
      </c:catAx>
      <c:valAx>
        <c:axId val="-11566918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-11566875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rgbClr val="000000">
              <a:tint val="75000"/>
              <a:shade val="95000"/>
              <a:satMod val="105000"/>
            </a:srgb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AL!$A$4</c:f>
              <c:strCache>
                <c:ptCount val="1"/>
                <c:pt idx="0">
                  <c:v>Actual coal production</c:v>
                </c:pt>
              </c:strCache>
            </c:strRef>
          </c:tx>
          <c:cat>
            <c:strRef>
              <c:f>AL!$B$3:$AO$3</c:f>
              <c:strCache>
                <c:ptCount val="40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  <c:pt idx="13">
                  <c:v>2018q2</c:v>
                </c:pt>
                <c:pt idx="14">
                  <c:v>2018q3</c:v>
                </c:pt>
                <c:pt idx="15">
                  <c:v>2018q4</c:v>
                </c:pt>
                <c:pt idx="16">
                  <c:v>2019q1</c:v>
                </c:pt>
                <c:pt idx="17">
                  <c:v>2019q2</c:v>
                </c:pt>
                <c:pt idx="18">
                  <c:v>2019q3</c:v>
                </c:pt>
                <c:pt idx="19">
                  <c:v>2019q4</c:v>
                </c:pt>
                <c:pt idx="20">
                  <c:v>2020q1</c:v>
                </c:pt>
                <c:pt idx="21">
                  <c:v>2020q2</c:v>
                </c:pt>
                <c:pt idx="22">
                  <c:v>2020q3</c:v>
                </c:pt>
                <c:pt idx="23">
                  <c:v>2020q4</c:v>
                </c:pt>
                <c:pt idx="24">
                  <c:v>2021q1</c:v>
                </c:pt>
                <c:pt idx="25">
                  <c:v>2021q2</c:v>
                </c:pt>
                <c:pt idx="26">
                  <c:v>2021q3</c:v>
                </c:pt>
                <c:pt idx="27">
                  <c:v>2021q4</c:v>
                </c:pt>
                <c:pt idx="28">
                  <c:v>2022q1</c:v>
                </c:pt>
                <c:pt idx="29">
                  <c:v>2022q2</c:v>
                </c:pt>
                <c:pt idx="30">
                  <c:v>2022q3</c:v>
                </c:pt>
                <c:pt idx="31">
                  <c:v>2022q4</c:v>
                </c:pt>
                <c:pt idx="32">
                  <c:v>2023q1</c:v>
                </c:pt>
                <c:pt idx="33">
                  <c:v>2023q2</c:v>
                </c:pt>
                <c:pt idx="34">
                  <c:v>2023q3</c:v>
                </c:pt>
                <c:pt idx="35">
                  <c:v>2023q4</c:v>
                </c:pt>
                <c:pt idx="36">
                  <c:v>2024q1</c:v>
                </c:pt>
                <c:pt idx="37">
                  <c:v>2024q2</c:v>
                </c:pt>
                <c:pt idx="38">
                  <c:v>2024q3</c:v>
                </c:pt>
                <c:pt idx="39">
                  <c:v>2024q4</c:v>
                </c:pt>
              </c:strCache>
            </c:strRef>
          </c:cat>
          <c:val>
            <c:numRef>
              <c:f>AL!$B$4:$AO$4</c:f>
              <c:numCache>
                <c:formatCode>#,##0</c:formatCode>
                <c:ptCount val="40"/>
                <c:pt idx="0">
                  <c:v>4064554</c:v>
                </c:pt>
                <c:pt idx="1">
                  <c:v>3512402</c:v>
                </c:pt>
                <c:pt idx="2">
                  <c:v>3259412</c:v>
                </c:pt>
                <c:pt idx="3">
                  <c:v>2356174</c:v>
                </c:pt>
                <c:pt idx="4">
                  <c:v>2447918</c:v>
                </c:pt>
                <c:pt idx="5">
                  <c:v>2321692</c:v>
                </c:pt>
                <c:pt idx="6">
                  <c:v>2276399</c:v>
                </c:pt>
                <c:pt idx="7">
                  <c:v>2596965</c:v>
                </c:pt>
                <c:pt idx="8">
                  <c:v>3354142</c:v>
                </c:pt>
                <c:pt idx="9">
                  <c:v>3549816</c:v>
                </c:pt>
                <c:pt idx="10">
                  <c:v>2849663</c:v>
                </c:pt>
                <c:pt idx="11">
                  <c:v>3107037</c:v>
                </c:pt>
                <c:pt idx="12">
                  <c:v>3899211</c:v>
                </c:pt>
                <c:pt idx="13">
                  <c:v>3570744</c:v>
                </c:pt>
                <c:pt idx="14">
                  <c:v>3647599</c:v>
                </c:pt>
                <c:pt idx="15">
                  <c:v>3665563</c:v>
                </c:pt>
                <c:pt idx="16">
                  <c:v>3814165</c:v>
                </c:pt>
                <c:pt idx="17">
                  <c:v>3923369</c:v>
                </c:pt>
                <c:pt idx="18">
                  <c:v>3399062</c:v>
                </c:pt>
                <c:pt idx="19">
                  <c:v>2987593</c:v>
                </c:pt>
                <c:pt idx="20">
                  <c:v>3236691</c:v>
                </c:pt>
                <c:pt idx="21">
                  <c:v>3276597</c:v>
                </c:pt>
                <c:pt idx="22">
                  <c:v>2905033</c:v>
                </c:pt>
                <c:pt idx="23">
                  <c:v>2733075</c:v>
                </c:pt>
                <c:pt idx="24">
                  <c:v>3110840</c:v>
                </c:pt>
                <c:pt idx="25">
                  <c:v>2117045</c:v>
                </c:pt>
                <c:pt idx="26">
                  <c:v>2241795</c:v>
                </c:pt>
                <c:pt idx="27">
                  <c:v>1974758</c:v>
                </c:pt>
                <c:pt idx="28">
                  <c:v>2584862</c:v>
                </c:pt>
                <c:pt idx="29">
                  <c:v>2489923</c:v>
                </c:pt>
                <c:pt idx="30">
                  <c:v>2819418</c:v>
                </c:pt>
                <c:pt idx="31">
                  <c:v>2566243</c:v>
                </c:pt>
                <c:pt idx="32">
                  <c:v>2768200</c:v>
                </c:pt>
                <c:pt idx="33">
                  <c:v>2883678</c:v>
                </c:pt>
                <c:pt idx="34">
                  <c:v>3239690</c:v>
                </c:pt>
                <c:pt idx="35">
                  <c:v>3151743</c:v>
                </c:pt>
                <c:pt idx="36">
                  <c:v>3588436</c:v>
                </c:pt>
                <c:pt idx="37">
                  <c:v>3784348</c:v>
                </c:pt>
                <c:pt idx="38">
                  <c:v>3244069</c:v>
                </c:pt>
                <c:pt idx="39">
                  <c:v>3765512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93-41D3-AE5C-7F54E7F713FE}"/>
            </c:ext>
          </c:extLst>
        </c:ser>
        <c:ser>
          <c:idx val="2"/>
          <c:order val="1"/>
          <c:tx>
            <c:strRef>
              <c:f>AL!$A$5</c:f>
              <c:strCache>
                <c:ptCount val="1"/>
                <c:pt idx="0">
                  <c:v>Methodology as of 1/8/15</c:v>
                </c:pt>
              </c:strCache>
            </c:strRef>
          </c:tx>
          <c:cat>
            <c:strRef>
              <c:f>AL!$B$3:$AO$3</c:f>
              <c:strCache>
                <c:ptCount val="40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  <c:pt idx="13">
                  <c:v>2018q2</c:v>
                </c:pt>
                <c:pt idx="14">
                  <c:v>2018q3</c:v>
                </c:pt>
                <c:pt idx="15">
                  <c:v>2018q4</c:v>
                </c:pt>
                <c:pt idx="16">
                  <c:v>2019q1</c:v>
                </c:pt>
                <c:pt idx="17">
                  <c:v>2019q2</c:v>
                </c:pt>
                <c:pt idx="18">
                  <c:v>2019q3</c:v>
                </c:pt>
                <c:pt idx="19">
                  <c:v>2019q4</c:v>
                </c:pt>
                <c:pt idx="20">
                  <c:v>2020q1</c:v>
                </c:pt>
                <c:pt idx="21">
                  <c:v>2020q2</c:v>
                </c:pt>
                <c:pt idx="22">
                  <c:v>2020q3</c:v>
                </c:pt>
                <c:pt idx="23">
                  <c:v>2020q4</c:v>
                </c:pt>
                <c:pt idx="24">
                  <c:v>2021q1</c:v>
                </c:pt>
                <c:pt idx="25">
                  <c:v>2021q2</c:v>
                </c:pt>
                <c:pt idx="26">
                  <c:v>2021q3</c:v>
                </c:pt>
                <c:pt idx="27">
                  <c:v>2021q4</c:v>
                </c:pt>
                <c:pt idx="28">
                  <c:v>2022q1</c:v>
                </c:pt>
                <c:pt idx="29">
                  <c:v>2022q2</c:v>
                </c:pt>
                <c:pt idx="30">
                  <c:v>2022q3</c:v>
                </c:pt>
                <c:pt idx="31">
                  <c:v>2022q4</c:v>
                </c:pt>
                <c:pt idx="32">
                  <c:v>2023q1</c:v>
                </c:pt>
                <c:pt idx="33">
                  <c:v>2023q2</c:v>
                </c:pt>
                <c:pt idx="34">
                  <c:v>2023q3</c:v>
                </c:pt>
                <c:pt idx="35">
                  <c:v>2023q4</c:v>
                </c:pt>
                <c:pt idx="36">
                  <c:v>2024q1</c:v>
                </c:pt>
                <c:pt idx="37">
                  <c:v>2024q2</c:v>
                </c:pt>
                <c:pt idx="38">
                  <c:v>2024q3</c:v>
                </c:pt>
                <c:pt idx="39">
                  <c:v>2024q4</c:v>
                </c:pt>
              </c:strCache>
            </c:strRef>
          </c:cat>
          <c:val>
            <c:numRef>
              <c:f>AL!$B$5:$AO$5</c:f>
              <c:numCache>
                <c:formatCode>#,##0</c:formatCode>
                <c:ptCount val="40"/>
                <c:pt idx="0">
                  <c:v>3806792</c:v>
                </c:pt>
                <c:pt idx="1">
                  <c:v>3029232</c:v>
                </c:pt>
                <c:pt idx="2">
                  <c:v>3476784</c:v>
                </c:pt>
                <c:pt idx="3">
                  <c:v>3263843</c:v>
                </c:pt>
                <c:pt idx="4">
                  <c:v>2611374</c:v>
                </c:pt>
                <c:pt idx="5">
                  <c:v>2135887</c:v>
                </c:pt>
                <c:pt idx="6">
                  <c:v>2355236</c:v>
                </c:pt>
                <c:pt idx="7">
                  <c:v>2281014</c:v>
                </c:pt>
                <c:pt idx="8">
                  <c:v>2321498</c:v>
                </c:pt>
                <c:pt idx="9">
                  <c:v>2168008</c:v>
                </c:pt>
                <c:pt idx="10">
                  <c:v>2353524</c:v>
                </c:pt>
                <c:pt idx="11">
                  <c:v>3055889</c:v>
                </c:pt>
                <c:pt idx="12">
                  <c:v>3627813</c:v>
                </c:pt>
                <c:pt idx="13">
                  <c:v>3582921</c:v>
                </c:pt>
                <c:pt idx="14">
                  <c:v>3509445</c:v>
                </c:pt>
                <c:pt idx="15">
                  <c:v>3598170</c:v>
                </c:pt>
                <c:pt idx="16">
                  <c:v>3671304</c:v>
                </c:pt>
                <c:pt idx="17">
                  <c:v>3728684</c:v>
                </c:pt>
                <c:pt idx="18">
                  <c:v>3680019</c:v>
                </c:pt>
                <c:pt idx="19">
                  <c:v>3446705</c:v>
                </c:pt>
                <c:pt idx="20">
                  <c:v>3245515</c:v>
                </c:pt>
                <c:pt idx="21">
                  <c:v>2368802</c:v>
                </c:pt>
                <c:pt idx="22">
                  <c:v>2611286</c:v>
                </c:pt>
                <c:pt idx="23">
                  <c:v>2817412</c:v>
                </c:pt>
                <c:pt idx="24">
                  <c:v>3440973</c:v>
                </c:pt>
                <c:pt idx="25">
                  <c:v>4056421</c:v>
                </c:pt>
                <c:pt idx="26">
                  <c:v>3437528</c:v>
                </c:pt>
                <c:pt idx="27">
                  <c:v>2707918</c:v>
                </c:pt>
                <c:pt idx="28">
                  <c:v>2328929</c:v>
                </c:pt>
                <c:pt idx="29">
                  <c:v>1827491</c:v>
                </c:pt>
                <c:pt idx="30">
                  <c:v>1868044</c:v>
                </c:pt>
                <c:pt idx="31">
                  <c:v>2074881</c:v>
                </c:pt>
                <c:pt idx="32">
                  <c:v>2638282</c:v>
                </c:pt>
                <c:pt idx="33">
                  <c:v>2877825</c:v>
                </c:pt>
                <c:pt idx="34">
                  <c:v>3022426</c:v>
                </c:pt>
                <c:pt idx="35">
                  <c:v>2897822</c:v>
                </c:pt>
                <c:pt idx="36">
                  <c:v>2667568</c:v>
                </c:pt>
                <c:pt idx="37">
                  <c:v>2655774</c:v>
                </c:pt>
                <c:pt idx="38">
                  <c:v>3535559</c:v>
                </c:pt>
                <c:pt idx="39">
                  <c:v>3831132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3-41D3-AE5C-7F54E7F71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56686432"/>
        <c:axId val="-1156700576"/>
      </c:lineChart>
      <c:catAx>
        <c:axId val="-1156686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156700576"/>
        <c:crosses val="autoZero"/>
        <c:auto val="1"/>
        <c:lblAlgn val="ctr"/>
        <c:lblOffset val="100"/>
        <c:noMultiLvlLbl val="0"/>
      </c:catAx>
      <c:valAx>
        <c:axId val="-11567005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15668643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rgbClr val="000000">
              <a:tint val="75000"/>
              <a:shade val="95000"/>
              <a:satMod val="105000"/>
            </a:srgb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AK!$A$4</c:f>
              <c:strCache>
                <c:ptCount val="1"/>
                <c:pt idx="0">
                  <c:v>Actual coal production</c:v>
                </c:pt>
              </c:strCache>
            </c:strRef>
          </c:tx>
          <c:cat>
            <c:strRef>
              <c:f>AK!$B$3:$AO$3</c:f>
              <c:strCache>
                <c:ptCount val="40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  <c:pt idx="13">
                  <c:v>2018q2</c:v>
                </c:pt>
                <c:pt idx="14">
                  <c:v>2018q3</c:v>
                </c:pt>
                <c:pt idx="15">
                  <c:v>2018q4</c:v>
                </c:pt>
                <c:pt idx="16">
                  <c:v>2019q1</c:v>
                </c:pt>
                <c:pt idx="17">
                  <c:v>2019q2</c:v>
                </c:pt>
                <c:pt idx="18">
                  <c:v>2019q3</c:v>
                </c:pt>
                <c:pt idx="19">
                  <c:v>2019q4</c:v>
                </c:pt>
                <c:pt idx="20">
                  <c:v>2020q1</c:v>
                </c:pt>
                <c:pt idx="21">
                  <c:v>2020q2</c:v>
                </c:pt>
                <c:pt idx="22">
                  <c:v>2020q3</c:v>
                </c:pt>
                <c:pt idx="23">
                  <c:v>2020q4</c:v>
                </c:pt>
                <c:pt idx="24">
                  <c:v>2021q1</c:v>
                </c:pt>
                <c:pt idx="25">
                  <c:v>2021q2</c:v>
                </c:pt>
                <c:pt idx="26">
                  <c:v>2021q3</c:v>
                </c:pt>
                <c:pt idx="27">
                  <c:v>2021q4</c:v>
                </c:pt>
                <c:pt idx="28">
                  <c:v>2022q1</c:v>
                </c:pt>
                <c:pt idx="29">
                  <c:v>2022q2</c:v>
                </c:pt>
                <c:pt idx="30">
                  <c:v>2022q3</c:v>
                </c:pt>
                <c:pt idx="31">
                  <c:v>2022q4</c:v>
                </c:pt>
                <c:pt idx="32">
                  <c:v>2023q1</c:v>
                </c:pt>
                <c:pt idx="33">
                  <c:v>2023q2</c:v>
                </c:pt>
                <c:pt idx="34">
                  <c:v>2023q3</c:v>
                </c:pt>
                <c:pt idx="35">
                  <c:v>2023q4</c:v>
                </c:pt>
                <c:pt idx="36">
                  <c:v>2024q1</c:v>
                </c:pt>
                <c:pt idx="37">
                  <c:v>2024q2</c:v>
                </c:pt>
                <c:pt idx="38">
                  <c:v>2024q3</c:v>
                </c:pt>
                <c:pt idx="39">
                  <c:v>2024q4</c:v>
                </c:pt>
              </c:strCache>
            </c:strRef>
          </c:cat>
          <c:val>
            <c:numRef>
              <c:f>AK!$B$4:$AO$4</c:f>
              <c:numCache>
                <c:formatCode>#,##0</c:formatCode>
                <c:ptCount val="40"/>
                <c:pt idx="0">
                  <c:v>265340</c:v>
                </c:pt>
                <c:pt idx="1">
                  <c:v>345009</c:v>
                </c:pt>
                <c:pt idx="2">
                  <c:v>255376</c:v>
                </c:pt>
                <c:pt idx="3">
                  <c:v>311665</c:v>
                </c:pt>
                <c:pt idx="4">
                  <c:v>309714</c:v>
                </c:pt>
                <c:pt idx="5">
                  <c:v>228144</c:v>
                </c:pt>
                <c:pt idx="6">
                  <c:v>182936</c:v>
                </c:pt>
                <c:pt idx="7">
                  <c:v>211328</c:v>
                </c:pt>
                <c:pt idx="8">
                  <c:v>259169</c:v>
                </c:pt>
                <c:pt idx="9">
                  <c:v>198939</c:v>
                </c:pt>
                <c:pt idx="10">
                  <c:v>237246</c:v>
                </c:pt>
                <c:pt idx="11">
                  <c:v>263714</c:v>
                </c:pt>
                <c:pt idx="12">
                  <c:v>235703</c:v>
                </c:pt>
                <c:pt idx="13">
                  <c:v>185359</c:v>
                </c:pt>
                <c:pt idx="14">
                  <c:v>189108</c:v>
                </c:pt>
                <c:pt idx="15">
                  <c:v>291471</c:v>
                </c:pt>
                <c:pt idx="16">
                  <c:v>251782</c:v>
                </c:pt>
                <c:pt idx="17">
                  <c:v>246076</c:v>
                </c:pt>
                <c:pt idx="18">
                  <c:v>234309</c:v>
                </c:pt>
                <c:pt idx="19">
                  <c:v>242535</c:v>
                </c:pt>
                <c:pt idx="20">
                  <c:v>289159</c:v>
                </c:pt>
                <c:pt idx="21">
                  <c:v>229531</c:v>
                </c:pt>
                <c:pt idx="22">
                  <c:v>228597</c:v>
                </c:pt>
                <c:pt idx="23">
                  <c:v>273583</c:v>
                </c:pt>
                <c:pt idx="24">
                  <c:v>309699</c:v>
                </c:pt>
                <c:pt idx="25">
                  <c:v>234450</c:v>
                </c:pt>
                <c:pt idx="26">
                  <c:v>225244</c:v>
                </c:pt>
                <c:pt idx="27">
                  <c:v>272895</c:v>
                </c:pt>
                <c:pt idx="28">
                  <c:v>273106</c:v>
                </c:pt>
                <c:pt idx="29">
                  <c:v>210259</c:v>
                </c:pt>
                <c:pt idx="30">
                  <c:v>237304</c:v>
                </c:pt>
                <c:pt idx="31">
                  <c:v>293638</c:v>
                </c:pt>
                <c:pt idx="32">
                  <c:v>284439</c:v>
                </c:pt>
                <c:pt idx="33">
                  <c:v>237624</c:v>
                </c:pt>
                <c:pt idx="34">
                  <c:v>256126</c:v>
                </c:pt>
                <c:pt idx="35">
                  <c:v>230805</c:v>
                </c:pt>
                <c:pt idx="36">
                  <c:v>301642</c:v>
                </c:pt>
                <c:pt idx="37">
                  <c:v>219391</c:v>
                </c:pt>
                <c:pt idx="38">
                  <c:v>204400</c:v>
                </c:pt>
                <c:pt idx="39">
                  <c:v>278132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99-463C-B7F5-1D65E04C1AA3}"/>
            </c:ext>
          </c:extLst>
        </c:ser>
        <c:ser>
          <c:idx val="2"/>
          <c:order val="1"/>
          <c:tx>
            <c:strRef>
              <c:f>AK!$A$5</c:f>
              <c:strCache>
                <c:ptCount val="1"/>
                <c:pt idx="0">
                  <c:v>Methodology as of 1/8/15</c:v>
                </c:pt>
              </c:strCache>
            </c:strRef>
          </c:tx>
          <c:cat>
            <c:strRef>
              <c:f>AK!$B$3:$AO$3</c:f>
              <c:strCache>
                <c:ptCount val="40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  <c:pt idx="13">
                  <c:v>2018q2</c:v>
                </c:pt>
                <c:pt idx="14">
                  <c:v>2018q3</c:v>
                </c:pt>
                <c:pt idx="15">
                  <c:v>2018q4</c:v>
                </c:pt>
                <c:pt idx="16">
                  <c:v>2019q1</c:v>
                </c:pt>
                <c:pt idx="17">
                  <c:v>2019q2</c:v>
                </c:pt>
                <c:pt idx="18">
                  <c:v>2019q3</c:v>
                </c:pt>
                <c:pt idx="19">
                  <c:v>2019q4</c:v>
                </c:pt>
                <c:pt idx="20">
                  <c:v>2020q1</c:v>
                </c:pt>
                <c:pt idx="21">
                  <c:v>2020q2</c:v>
                </c:pt>
                <c:pt idx="22">
                  <c:v>2020q3</c:v>
                </c:pt>
                <c:pt idx="23">
                  <c:v>2020q4</c:v>
                </c:pt>
                <c:pt idx="24">
                  <c:v>2021q1</c:v>
                </c:pt>
                <c:pt idx="25">
                  <c:v>2021q2</c:v>
                </c:pt>
                <c:pt idx="26">
                  <c:v>2021q3</c:v>
                </c:pt>
                <c:pt idx="27">
                  <c:v>2021q4</c:v>
                </c:pt>
                <c:pt idx="28">
                  <c:v>2022q1</c:v>
                </c:pt>
                <c:pt idx="29">
                  <c:v>2022q2</c:v>
                </c:pt>
                <c:pt idx="30">
                  <c:v>2022q3</c:v>
                </c:pt>
                <c:pt idx="31">
                  <c:v>2022q4</c:v>
                </c:pt>
                <c:pt idx="32">
                  <c:v>2023q1</c:v>
                </c:pt>
                <c:pt idx="33">
                  <c:v>2023q2</c:v>
                </c:pt>
                <c:pt idx="34">
                  <c:v>2023q3</c:v>
                </c:pt>
                <c:pt idx="35">
                  <c:v>2023q4</c:v>
                </c:pt>
                <c:pt idx="36">
                  <c:v>2024q1</c:v>
                </c:pt>
                <c:pt idx="37">
                  <c:v>2024q2</c:v>
                </c:pt>
                <c:pt idx="38">
                  <c:v>2024q3</c:v>
                </c:pt>
                <c:pt idx="39">
                  <c:v>2024q4</c:v>
                </c:pt>
              </c:strCache>
            </c:strRef>
          </c:cat>
          <c:val>
            <c:numRef>
              <c:f>AK!$B$5:$AO$5</c:f>
              <c:numCache>
                <c:formatCode>#,##0</c:formatCode>
                <c:ptCount val="40"/>
                <c:pt idx="0">
                  <c:v>372549</c:v>
                </c:pt>
                <c:pt idx="1">
                  <c:v>305178</c:v>
                </c:pt>
                <c:pt idx="2">
                  <c:v>289567</c:v>
                </c:pt>
                <c:pt idx="3">
                  <c:v>225902</c:v>
                </c:pt>
                <c:pt idx="4">
                  <c:v>185626</c:v>
                </c:pt>
                <c:pt idx="5">
                  <c:v>214292</c:v>
                </c:pt>
                <c:pt idx="6">
                  <c:v>293555</c:v>
                </c:pt>
                <c:pt idx="7">
                  <c:v>348887</c:v>
                </c:pt>
                <c:pt idx="8">
                  <c:v>325648</c:v>
                </c:pt>
                <c:pt idx="9">
                  <c:v>220402</c:v>
                </c:pt>
                <c:pt idx="10">
                  <c:v>187090</c:v>
                </c:pt>
                <c:pt idx="11">
                  <c:v>179813</c:v>
                </c:pt>
                <c:pt idx="12">
                  <c:v>209540</c:v>
                </c:pt>
                <c:pt idx="13">
                  <c:v>222845</c:v>
                </c:pt>
                <c:pt idx="14">
                  <c:v>262189</c:v>
                </c:pt>
                <c:pt idx="15">
                  <c:v>254204</c:v>
                </c:pt>
                <c:pt idx="16">
                  <c:v>195433</c:v>
                </c:pt>
                <c:pt idx="17">
                  <c:v>186991</c:v>
                </c:pt>
                <c:pt idx="18">
                  <c:v>213624</c:v>
                </c:pt>
                <c:pt idx="19">
                  <c:v>260632</c:v>
                </c:pt>
                <c:pt idx="20">
                  <c:v>245013</c:v>
                </c:pt>
                <c:pt idx="21">
                  <c:v>172319</c:v>
                </c:pt>
                <c:pt idx="22">
                  <c:v>209952</c:v>
                </c:pt>
                <c:pt idx="23">
                  <c:v>259504</c:v>
                </c:pt>
                <c:pt idx="24">
                  <c:v>320555</c:v>
                </c:pt>
                <c:pt idx="25">
                  <c:v>349465</c:v>
                </c:pt>
                <c:pt idx="26">
                  <c:v>322318</c:v>
                </c:pt>
                <c:pt idx="27">
                  <c:v>306761</c:v>
                </c:pt>
                <c:pt idx="28">
                  <c:v>280039</c:v>
                </c:pt>
                <c:pt idx="29">
                  <c:v>223169</c:v>
                </c:pt>
                <c:pt idx="30">
                  <c:v>231108</c:v>
                </c:pt>
                <c:pt idx="31">
                  <c:v>244375</c:v>
                </c:pt>
                <c:pt idx="32">
                  <c:v>247969</c:v>
                </c:pt>
                <c:pt idx="33">
                  <c:v>227735</c:v>
                </c:pt>
                <c:pt idx="34">
                  <c:v>261746</c:v>
                </c:pt>
                <c:pt idx="35">
                  <c:v>290831</c:v>
                </c:pt>
                <c:pt idx="36">
                  <c:v>244814</c:v>
                </c:pt>
                <c:pt idx="37">
                  <c:v>194722</c:v>
                </c:pt>
                <c:pt idx="38">
                  <c:v>228749</c:v>
                </c:pt>
                <c:pt idx="39">
                  <c:v>244495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99-463C-B7F5-1D65E04C1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56704384"/>
        <c:axId val="-1156695680"/>
      </c:lineChart>
      <c:catAx>
        <c:axId val="-1156704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156695680"/>
        <c:crosses val="autoZero"/>
        <c:auto val="1"/>
        <c:lblAlgn val="ctr"/>
        <c:lblOffset val="100"/>
        <c:noMultiLvlLbl val="0"/>
      </c:catAx>
      <c:valAx>
        <c:axId val="-11566956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1567043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rgbClr val="000000">
              <a:tint val="75000"/>
              <a:shade val="95000"/>
              <a:satMod val="105000"/>
            </a:srgb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LA!$A$4</c:f>
              <c:strCache>
                <c:ptCount val="1"/>
                <c:pt idx="0">
                  <c:v>Actual coal production</c:v>
                </c:pt>
              </c:strCache>
            </c:strRef>
          </c:tx>
          <c:cat>
            <c:strRef>
              <c:f>LA!$B$3:$AO$3</c:f>
              <c:strCache>
                <c:ptCount val="40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  <c:pt idx="13">
                  <c:v>2018q2</c:v>
                </c:pt>
                <c:pt idx="14">
                  <c:v>2018q3</c:v>
                </c:pt>
                <c:pt idx="15">
                  <c:v>2018q4</c:v>
                </c:pt>
                <c:pt idx="16">
                  <c:v>2019q1</c:v>
                </c:pt>
                <c:pt idx="17">
                  <c:v>2019q2</c:v>
                </c:pt>
                <c:pt idx="18">
                  <c:v>2019q3</c:v>
                </c:pt>
                <c:pt idx="19">
                  <c:v>2019q4</c:v>
                </c:pt>
                <c:pt idx="20">
                  <c:v>2020q1</c:v>
                </c:pt>
                <c:pt idx="21">
                  <c:v>2020q2</c:v>
                </c:pt>
                <c:pt idx="22">
                  <c:v>2020Q3</c:v>
                </c:pt>
                <c:pt idx="23">
                  <c:v>2020Q4</c:v>
                </c:pt>
                <c:pt idx="24">
                  <c:v>2021q1</c:v>
                </c:pt>
                <c:pt idx="25">
                  <c:v>2021q2</c:v>
                </c:pt>
                <c:pt idx="26">
                  <c:v>2021q3</c:v>
                </c:pt>
                <c:pt idx="27">
                  <c:v>2021q4</c:v>
                </c:pt>
                <c:pt idx="28">
                  <c:v>2022q1</c:v>
                </c:pt>
                <c:pt idx="29">
                  <c:v>2022q2</c:v>
                </c:pt>
                <c:pt idx="30">
                  <c:v>2022q3</c:v>
                </c:pt>
                <c:pt idx="31">
                  <c:v>2022q4</c:v>
                </c:pt>
                <c:pt idx="32">
                  <c:v>2023q1</c:v>
                </c:pt>
                <c:pt idx="33">
                  <c:v>2023q2</c:v>
                </c:pt>
                <c:pt idx="34">
                  <c:v>2023q3</c:v>
                </c:pt>
                <c:pt idx="35">
                  <c:v>2023q4</c:v>
                </c:pt>
                <c:pt idx="36">
                  <c:v>2024q1</c:v>
                </c:pt>
                <c:pt idx="37">
                  <c:v>2024q2</c:v>
                </c:pt>
                <c:pt idx="38">
                  <c:v>2024q3</c:v>
                </c:pt>
                <c:pt idx="39">
                  <c:v>2024q4</c:v>
                </c:pt>
              </c:strCache>
            </c:strRef>
          </c:cat>
          <c:val>
            <c:numRef>
              <c:f>LA!$B$4:$AO$4</c:f>
              <c:numCache>
                <c:formatCode>#,##0</c:formatCode>
                <c:ptCount val="40"/>
                <c:pt idx="0">
                  <c:v>759590</c:v>
                </c:pt>
                <c:pt idx="1">
                  <c:v>685670</c:v>
                </c:pt>
                <c:pt idx="2">
                  <c:v>1227419</c:v>
                </c:pt>
                <c:pt idx="3">
                  <c:v>766049</c:v>
                </c:pt>
                <c:pt idx="4">
                  <c:v>656288</c:v>
                </c:pt>
                <c:pt idx="5">
                  <c:v>695520</c:v>
                </c:pt>
                <c:pt idx="6">
                  <c:v>641033</c:v>
                </c:pt>
                <c:pt idx="7">
                  <c:v>804815</c:v>
                </c:pt>
                <c:pt idx="8">
                  <c:v>955465</c:v>
                </c:pt>
                <c:pt idx="9">
                  <c:v>469765</c:v>
                </c:pt>
                <c:pt idx="10">
                  <c:v>163904</c:v>
                </c:pt>
                <c:pt idx="11">
                  <c:v>489433</c:v>
                </c:pt>
                <c:pt idx="12">
                  <c:v>231304</c:v>
                </c:pt>
                <c:pt idx="13">
                  <c:v>447032</c:v>
                </c:pt>
                <c:pt idx="14">
                  <c:v>512470</c:v>
                </c:pt>
                <c:pt idx="15">
                  <c:v>292435</c:v>
                </c:pt>
                <c:pt idx="16">
                  <c:v>361468</c:v>
                </c:pt>
                <c:pt idx="17">
                  <c:v>378501</c:v>
                </c:pt>
                <c:pt idx="18">
                  <c:v>469699</c:v>
                </c:pt>
                <c:pt idx="19">
                  <c:v>328001</c:v>
                </c:pt>
                <c:pt idx="20">
                  <c:v>423130</c:v>
                </c:pt>
                <c:pt idx="21">
                  <c:v>104459</c:v>
                </c:pt>
                <c:pt idx="22">
                  <c:v>64684</c:v>
                </c:pt>
                <c:pt idx="23">
                  <c:v>84309</c:v>
                </c:pt>
                <c:pt idx="24">
                  <c:v>57440</c:v>
                </c:pt>
                <c:pt idx="25">
                  <c:v>62374</c:v>
                </c:pt>
                <c:pt idx="26">
                  <c:v>106690</c:v>
                </c:pt>
                <c:pt idx="27">
                  <c:v>73589</c:v>
                </c:pt>
                <c:pt idx="28">
                  <c:v>60961</c:v>
                </c:pt>
                <c:pt idx="29">
                  <c:v>84030</c:v>
                </c:pt>
                <c:pt idx="30">
                  <c:v>81035</c:v>
                </c:pt>
                <c:pt idx="31">
                  <c:v>81081</c:v>
                </c:pt>
                <c:pt idx="32">
                  <c:v>76990</c:v>
                </c:pt>
                <c:pt idx="33">
                  <c:v>65014</c:v>
                </c:pt>
                <c:pt idx="34">
                  <c:v>90844</c:v>
                </c:pt>
                <c:pt idx="35">
                  <c:v>55981</c:v>
                </c:pt>
                <c:pt idx="36">
                  <c:v>70245</c:v>
                </c:pt>
                <c:pt idx="37">
                  <c:v>55816</c:v>
                </c:pt>
                <c:pt idx="38">
                  <c:v>74301</c:v>
                </c:pt>
                <c:pt idx="39">
                  <c:v>64012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CE-4233-B87A-E0089265122C}"/>
            </c:ext>
          </c:extLst>
        </c:ser>
        <c:ser>
          <c:idx val="2"/>
          <c:order val="1"/>
          <c:tx>
            <c:strRef>
              <c:f>LA!$A$5</c:f>
              <c:strCache>
                <c:ptCount val="1"/>
                <c:pt idx="0">
                  <c:v>Methodology as of 1/8/15</c:v>
                </c:pt>
              </c:strCache>
            </c:strRef>
          </c:tx>
          <c:cat>
            <c:strRef>
              <c:f>LA!$B$3:$AO$3</c:f>
              <c:strCache>
                <c:ptCount val="40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  <c:pt idx="13">
                  <c:v>2018q2</c:v>
                </c:pt>
                <c:pt idx="14">
                  <c:v>2018q3</c:v>
                </c:pt>
                <c:pt idx="15">
                  <c:v>2018q4</c:v>
                </c:pt>
                <c:pt idx="16">
                  <c:v>2019q1</c:v>
                </c:pt>
                <c:pt idx="17">
                  <c:v>2019q2</c:v>
                </c:pt>
                <c:pt idx="18">
                  <c:v>2019q3</c:v>
                </c:pt>
                <c:pt idx="19">
                  <c:v>2019q4</c:v>
                </c:pt>
                <c:pt idx="20">
                  <c:v>2020q1</c:v>
                </c:pt>
                <c:pt idx="21">
                  <c:v>2020q2</c:v>
                </c:pt>
                <c:pt idx="22">
                  <c:v>2020Q3</c:v>
                </c:pt>
                <c:pt idx="23">
                  <c:v>2020Q4</c:v>
                </c:pt>
                <c:pt idx="24">
                  <c:v>2021q1</c:v>
                </c:pt>
                <c:pt idx="25">
                  <c:v>2021q2</c:v>
                </c:pt>
                <c:pt idx="26">
                  <c:v>2021q3</c:v>
                </c:pt>
                <c:pt idx="27">
                  <c:v>2021q4</c:v>
                </c:pt>
                <c:pt idx="28">
                  <c:v>2022q1</c:v>
                </c:pt>
                <c:pt idx="29">
                  <c:v>2022q2</c:v>
                </c:pt>
                <c:pt idx="30">
                  <c:v>2022q3</c:v>
                </c:pt>
                <c:pt idx="31">
                  <c:v>2022q4</c:v>
                </c:pt>
                <c:pt idx="32">
                  <c:v>2023q1</c:v>
                </c:pt>
                <c:pt idx="33">
                  <c:v>2023q2</c:v>
                </c:pt>
                <c:pt idx="34">
                  <c:v>2023q3</c:v>
                </c:pt>
                <c:pt idx="35">
                  <c:v>2023q4</c:v>
                </c:pt>
                <c:pt idx="36">
                  <c:v>2024q1</c:v>
                </c:pt>
                <c:pt idx="37">
                  <c:v>2024q2</c:v>
                </c:pt>
                <c:pt idx="38">
                  <c:v>2024q3</c:v>
                </c:pt>
                <c:pt idx="39">
                  <c:v>2024q4</c:v>
                </c:pt>
              </c:strCache>
            </c:strRef>
          </c:cat>
          <c:val>
            <c:numRef>
              <c:f>LA!$B$5:$AO$5</c:f>
              <c:numCache>
                <c:formatCode>#,##0</c:formatCode>
                <c:ptCount val="40"/>
                <c:pt idx="0">
                  <c:v>170292</c:v>
                </c:pt>
                <c:pt idx="1">
                  <c:v>443416</c:v>
                </c:pt>
                <c:pt idx="2">
                  <c:v>1043875</c:v>
                </c:pt>
                <c:pt idx="3">
                  <c:v>1036518</c:v>
                </c:pt>
                <c:pt idx="4">
                  <c:v>710052</c:v>
                </c:pt>
                <c:pt idx="5">
                  <c:v>654558</c:v>
                </c:pt>
                <c:pt idx="6">
                  <c:v>936748</c:v>
                </c:pt>
                <c:pt idx="7">
                  <c:v>860462</c:v>
                </c:pt>
                <c:pt idx="8">
                  <c:v>761956</c:v>
                </c:pt>
                <c:pt idx="9">
                  <c:v>709573</c:v>
                </c:pt>
                <c:pt idx="10">
                  <c:v>735551</c:v>
                </c:pt>
                <c:pt idx="11">
                  <c:v>752202</c:v>
                </c:pt>
                <c:pt idx="12">
                  <c:v>613948</c:v>
                </c:pt>
                <c:pt idx="13">
                  <c:v>364134</c:v>
                </c:pt>
                <c:pt idx="14">
                  <c:v>263385</c:v>
                </c:pt>
                <c:pt idx="15">
                  <c:v>277847</c:v>
                </c:pt>
                <c:pt idx="16">
                  <c:v>273332</c:v>
                </c:pt>
                <c:pt idx="17">
                  <c:v>429791</c:v>
                </c:pt>
                <c:pt idx="18">
                  <c:v>419764</c:v>
                </c:pt>
                <c:pt idx="19">
                  <c:v>247760</c:v>
                </c:pt>
                <c:pt idx="20">
                  <c:v>234107</c:v>
                </c:pt>
                <c:pt idx="21">
                  <c:v>262181</c:v>
                </c:pt>
                <c:pt idx="22">
                  <c:v>343046</c:v>
                </c:pt>
                <c:pt idx="23">
                  <c:v>310788</c:v>
                </c:pt>
                <c:pt idx="24">
                  <c:v>229719</c:v>
                </c:pt>
                <c:pt idx="25">
                  <c:v>140142</c:v>
                </c:pt>
                <c:pt idx="26">
                  <c:v>74247</c:v>
                </c:pt>
                <c:pt idx="27">
                  <c:v>62929</c:v>
                </c:pt>
                <c:pt idx="28">
                  <c:v>56569</c:v>
                </c:pt>
                <c:pt idx="29">
                  <c:v>69563</c:v>
                </c:pt>
                <c:pt idx="30">
                  <c:v>94281</c:v>
                </c:pt>
                <c:pt idx="31">
                  <c:v>75532</c:v>
                </c:pt>
                <c:pt idx="32">
                  <c:v>71266</c:v>
                </c:pt>
                <c:pt idx="33">
                  <c:v>76726</c:v>
                </c:pt>
                <c:pt idx="34">
                  <c:v>82358</c:v>
                </c:pt>
                <c:pt idx="35">
                  <c:v>79827</c:v>
                </c:pt>
                <c:pt idx="36">
                  <c:v>63570</c:v>
                </c:pt>
                <c:pt idx="37">
                  <c:v>54214</c:v>
                </c:pt>
                <c:pt idx="38">
                  <c:v>66095</c:v>
                </c:pt>
                <c:pt idx="39">
                  <c:v>58873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CE-4233-B87A-E00892651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56689696"/>
        <c:axId val="-1156712000"/>
      </c:lineChart>
      <c:catAx>
        <c:axId val="-1156689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156712000"/>
        <c:crosses val="autoZero"/>
        <c:auto val="1"/>
        <c:lblAlgn val="ctr"/>
        <c:lblOffset val="100"/>
        <c:noMultiLvlLbl val="0"/>
      </c:catAx>
      <c:valAx>
        <c:axId val="-11567120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15668969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rgbClr val="000000">
              <a:tint val="75000"/>
              <a:shade val="95000"/>
              <a:satMod val="105000"/>
            </a:srgb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MS!$A$4</c:f>
              <c:strCache>
                <c:ptCount val="1"/>
                <c:pt idx="0">
                  <c:v>Actual coal production</c:v>
                </c:pt>
              </c:strCache>
            </c:strRef>
          </c:tx>
          <c:cat>
            <c:strRef>
              <c:f>MS!$B$3:$AO$3</c:f>
              <c:strCache>
                <c:ptCount val="40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  <c:pt idx="13">
                  <c:v>2018q2</c:v>
                </c:pt>
                <c:pt idx="14">
                  <c:v>2018q3</c:v>
                </c:pt>
                <c:pt idx="15">
                  <c:v>2018q4</c:v>
                </c:pt>
                <c:pt idx="16">
                  <c:v>2019q1</c:v>
                </c:pt>
                <c:pt idx="17">
                  <c:v>2019q2</c:v>
                </c:pt>
                <c:pt idx="18">
                  <c:v>2019q3</c:v>
                </c:pt>
                <c:pt idx="19">
                  <c:v>2019q4</c:v>
                </c:pt>
                <c:pt idx="20">
                  <c:v>2020q1</c:v>
                </c:pt>
                <c:pt idx="21">
                  <c:v>2020q2</c:v>
                </c:pt>
                <c:pt idx="22">
                  <c:v>2020Q3</c:v>
                </c:pt>
                <c:pt idx="23">
                  <c:v>2020Q4</c:v>
                </c:pt>
                <c:pt idx="24">
                  <c:v>2021q1</c:v>
                </c:pt>
                <c:pt idx="25">
                  <c:v>2021q2</c:v>
                </c:pt>
                <c:pt idx="26">
                  <c:v>2021q3</c:v>
                </c:pt>
                <c:pt idx="27">
                  <c:v>2021q4</c:v>
                </c:pt>
                <c:pt idx="28">
                  <c:v>2022q1</c:v>
                </c:pt>
                <c:pt idx="29">
                  <c:v>2022q2</c:v>
                </c:pt>
                <c:pt idx="30">
                  <c:v>2022q3</c:v>
                </c:pt>
                <c:pt idx="31">
                  <c:v>2022q4</c:v>
                </c:pt>
                <c:pt idx="32">
                  <c:v>2023q1</c:v>
                </c:pt>
                <c:pt idx="33">
                  <c:v>2023q2</c:v>
                </c:pt>
                <c:pt idx="34">
                  <c:v>2023q3</c:v>
                </c:pt>
                <c:pt idx="35">
                  <c:v>2023q4</c:v>
                </c:pt>
                <c:pt idx="36">
                  <c:v>2024q1</c:v>
                </c:pt>
                <c:pt idx="37">
                  <c:v>2024q2</c:v>
                </c:pt>
                <c:pt idx="38">
                  <c:v>2024q3</c:v>
                </c:pt>
                <c:pt idx="39">
                  <c:v>2024q4</c:v>
                </c:pt>
              </c:strCache>
            </c:strRef>
          </c:cat>
          <c:val>
            <c:numRef>
              <c:f>MS!$B$4:$AO$4</c:f>
              <c:numCache>
                <c:formatCode>#,##0</c:formatCode>
                <c:ptCount val="40"/>
                <c:pt idx="0">
                  <c:v>780820</c:v>
                </c:pt>
                <c:pt idx="1">
                  <c:v>817677</c:v>
                </c:pt>
                <c:pt idx="2">
                  <c:v>923939</c:v>
                </c:pt>
                <c:pt idx="3">
                  <c:v>620956</c:v>
                </c:pt>
                <c:pt idx="4">
                  <c:v>770498</c:v>
                </c:pt>
                <c:pt idx="5">
                  <c:v>581868</c:v>
                </c:pt>
                <c:pt idx="6">
                  <c:v>766209</c:v>
                </c:pt>
                <c:pt idx="7">
                  <c:v>751165</c:v>
                </c:pt>
                <c:pt idx="8">
                  <c:v>740334</c:v>
                </c:pt>
                <c:pt idx="9">
                  <c:v>828163</c:v>
                </c:pt>
                <c:pt idx="10">
                  <c:v>453018</c:v>
                </c:pt>
                <c:pt idx="11">
                  <c:v>582153</c:v>
                </c:pt>
                <c:pt idx="12">
                  <c:v>639846</c:v>
                </c:pt>
                <c:pt idx="13">
                  <c:v>769595</c:v>
                </c:pt>
                <c:pt idx="14">
                  <c:v>861783</c:v>
                </c:pt>
                <c:pt idx="15">
                  <c:v>668514</c:v>
                </c:pt>
                <c:pt idx="16">
                  <c:v>595844</c:v>
                </c:pt>
                <c:pt idx="17">
                  <c:v>781998</c:v>
                </c:pt>
                <c:pt idx="18">
                  <c:v>726081</c:v>
                </c:pt>
                <c:pt idx="19">
                  <c:v>593408</c:v>
                </c:pt>
                <c:pt idx="20">
                  <c:v>560303</c:v>
                </c:pt>
                <c:pt idx="21">
                  <c:v>782736</c:v>
                </c:pt>
                <c:pt idx="22">
                  <c:v>892554</c:v>
                </c:pt>
                <c:pt idx="23">
                  <c:v>351572</c:v>
                </c:pt>
                <c:pt idx="24">
                  <c:v>811602</c:v>
                </c:pt>
                <c:pt idx="25">
                  <c:v>830089</c:v>
                </c:pt>
                <c:pt idx="26">
                  <c:v>855452</c:v>
                </c:pt>
                <c:pt idx="27">
                  <c:v>703437</c:v>
                </c:pt>
                <c:pt idx="28">
                  <c:v>739680</c:v>
                </c:pt>
                <c:pt idx="29">
                  <c:v>950660</c:v>
                </c:pt>
                <c:pt idx="30">
                  <c:v>914120</c:v>
                </c:pt>
                <c:pt idx="31">
                  <c:v>764112</c:v>
                </c:pt>
                <c:pt idx="32">
                  <c:v>588693</c:v>
                </c:pt>
                <c:pt idx="33">
                  <c:v>600993</c:v>
                </c:pt>
                <c:pt idx="34">
                  <c:v>637813</c:v>
                </c:pt>
                <c:pt idx="35">
                  <c:v>857426</c:v>
                </c:pt>
                <c:pt idx="36">
                  <c:v>270602</c:v>
                </c:pt>
                <c:pt idx="37">
                  <c:v>605656</c:v>
                </c:pt>
                <c:pt idx="38">
                  <c:v>664518</c:v>
                </c:pt>
                <c:pt idx="39">
                  <c:v>500626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7-472C-A32B-E1D01D8FAA65}"/>
            </c:ext>
          </c:extLst>
        </c:ser>
        <c:ser>
          <c:idx val="2"/>
          <c:order val="1"/>
          <c:tx>
            <c:strRef>
              <c:f>MS!$A$5</c:f>
              <c:strCache>
                <c:ptCount val="1"/>
                <c:pt idx="0">
                  <c:v>Methodology as of 1/8/15</c:v>
                </c:pt>
              </c:strCache>
            </c:strRef>
          </c:tx>
          <c:cat>
            <c:strRef>
              <c:f>MS!$B$3:$AO$3</c:f>
              <c:strCache>
                <c:ptCount val="40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  <c:pt idx="13">
                  <c:v>2018q2</c:v>
                </c:pt>
                <c:pt idx="14">
                  <c:v>2018q3</c:v>
                </c:pt>
                <c:pt idx="15">
                  <c:v>2018q4</c:v>
                </c:pt>
                <c:pt idx="16">
                  <c:v>2019q1</c:v>
                </c:pt>
                <c:pt idx="17">
                  <c:v>2019q2</c:v>
                </c:pt>
                <c:pt idx="18">
                  <c:v>2019q3</c:v>
                </c:pt>
                <c:pt idx="19">
                  <c:v>2019q4</c:v>
                </c:pt>
                <c:pt idx="20">
                  <c:v>2020q1</c:v>
                </c:pt>
                <c:pt idx="21">
                  <c:v>2020q2</c:v>
                </c:pt>
                <c:pt idx="22">
                  <c:v>2020Q3</c:v>
                </c:pt>
                <c:pt idx="23">
                  <c:v>2020Q4</c:v>
                </c:pt>
                <c:pt idx="24">
                  <c:v>2021q1</c:v>
                </c:pt>
                <c:pt idx="25">
                  <c:v>2021q2</c:v>
                </c:pt>
                <c:pt idx="26">
                  <c:v>2021q3</c:v>
                </c:pt>
                <c:pt idx="27">
                  <c:v>2021q4</c:v>
                </c:pt>
                <c:pt idx="28">
                  <c:v>2022q1</c:v>
                </c:pt>
                <c:pt idx="29">
                  <c:v>2022q2</c:v>
                </c:pt>
                <c:pt idx="30">
                  <c:v>2022q3</c:v>
                </c:pt>
                <c:pt idx="31">
                  <c:v>2022q4</c:v>
                </c:pt>
                <c:pt idx="32">
                  <c:v>2023q1</c:v>
                </c:pt>
                <c:pt idx="33">
                  <c:v>2023q2</c:v>
                </c:pt>
                <c:pt idx="34">
                  <c:v>2023q3</c:v>
                </c:pt>
                <c:pt idx="35">
                  <c:v>2023q4</c:v>
                </c:pt>
                <c:pt idx="36">
                  <c:v>2024q1</c:v>
                </c:pt>
                <c:pt idx="37">
                  <c:v>2024q2</c:v>
                </c:pt>
                <c:pt idx="38">
                  <c:v>2024q3</c:v>
                </c:pt>
                <c:pt idx="39">
                  <c:v>2024q4</c:v>
                </c:pt>
              </c:strCache>
            </c:strRef>
          </c:cat>
          <c:val>
            <c:numRef>
              <c:f>MS!$B$5:$AO$5</c:f>
              <c:numCache>
                <c:formatCode>#,##0</c:formatCode>
                <c:ptCount val="40"/>
                <c:pt idx="0">
                  <c:v>993568</c:v>
                </c:pt>
                <c:pt idx="1">
                  <c:v>818900</c:v>
                </c:pt>
                <c:pt idx="2">
                  <c:v>778577</c:v>
                </c:pt>
                <c:pt idx="3">
                  <c:v>600383</c:v>
                </c:pt>
                <c:pt idx="4">
                  <c:v>518967</c:v>
                </c:pt>
                <c:pt idx="5">
                  <c:v>586854</c:v>
                </c:pt>
                <c:pt idx="6">
                  <c:v>778546</c:v>
                </c:pt>
                <c:pt idx="7">
                  <c:v>802747</c:v>
                </c:pt>
                <c:pt idx="8">
                  <c:v>816651</c:v>
                </c:pt>
                <c:pt idx="9">
                  <c:v>752506</c:v>
                </c:pt>
                <c:pt idx="10">
                  <c:v>793144</c:v>
                </c:pt>
                <c:pt idx="11">
                  <c:v>746829</c:v>
                </c:pt>
                <c:pt idx="12">
                  <c:v>688812</c:v>
                </c:pt>
                <c:pt idx="13">
                  <c:v>606862</c:v>
                </c:pt>
                <c:pt idx="14">
                  <c:v>484955</c:v>
                </c:pt>
                <c:pt idx="15">
                  <c:v>533262</c:v>
                </c:pt>
                <c:pt idx="16">
                  <c:v>674579</c:v>
                </c:pt>
                <c:pt idx="17">
                  <c:v>838050</c:v>
                </c:pt>
                <c:pt idx="18">
                  <c:v>835170</c:v>
                </c:pt>
                <c:pt idx="19">
                  <c:v>604434</c:v>
                </c:pt>
                <c:pt idx="20">
                  <c:v>542052</c:v>
                </c:pt>
                <c:pt idx="21">
                  <c:v>458655</c:v>
                </c:pt>
                <c:pt idx="22">
                  <c:v>562483</c:v>
                </c:pt>
                <c:pt idx="23">
                  <c:v>607550</c:v>
                </c:pt>
                <c:pt idx="24">
                  <c:v>795677</c:v>
                </c:pt>
                <c:pt idx="25">
                  <c:v>1117663</c:v>
                </c:pt>
                <c:pt idx="26">
                  <c:v>942335</c:v>
                </c:pt>
                <c:pt idx="27">
                  <c:v>652807</c:v>
                </c:pt>
                <c:pt idx="28">
                  <c:v>780005</c:v>
                </c:pt>
                <c:pt idx="29">
                  <c:v>838342</c:v>
                </c:pt>
                <c:pt idx="30">
                  <c:v>875506</c:v>
                </c:pt>
                <c:pt idx="31">
                  <c:v>787267</c:v>
                </c:pt>
                <c:pt idx="32">
                  <c:v>837656</c:v>
                </c:pt>
                <c:pt idx="33">
                  <c:v>906657</c:v>
                </c:pt>
                <c:pt idx="34">
                  <c:v>834243</c:v>
                </c:pt>
                <c:pt idx="35">
                  <c:v>614656</c:v>
                </c:pt>
                <c:pt idx="36">
                  <c:v>453449</c:v>
                </c:pt>
                <c:pt idx="37">
                  <c:v>411265</c:v>
                </c:pt>
                <c:pt idx="38">
                  <c:v>596298</c:v>
                </c:pt>
                <c:pt idx="39">
                  <c:v>569822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7-472C-A32B-E1D01D8FA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56716352"/>
        <c:axId val="-1156710368"/>
      </c:lineChart>
      <c:catAx>
        <c:axId val="-1156716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156710368"/>
        <c:crosses val="autoZero"/>
        <c:auto val="1"/>
        <c:lblAlgn val="ctr"/>
        <c:lblOffset val="100"/>
        <c:noMultiLvlLbl val="0"/>
      </c:catAx>
      <c:valAx>
        <c:axId val="-1156710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15671635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rgbClr val="000000">
              <a:tint val="75000"/>
              <a:shade val="95000"/>
              <a:satMod val="105000"/>
            </a:srgb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MO!$A$4</c:f>
              <c:strCache>
                <c:ptCount val="1"/>
                <c:pt idx="0">
                  <c:v>Actual coal production</c:v>
                </c:pt>
              </c:strCache>
            </c:strRef>
          </c:tx>
          <c:cat>
            <c:strRef>
              <c:f>MO!$B$3:$AO$3</c:f>
              <c:strCache>
                <c:ptCount val="40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  <c:pt idx="13">
                  <c:v>2018q2</c:v>
                </c:pt>
                <c:pt idx="14">
                  <c:v>2018q3</c:v>
                </c:pt>
                <c:pt idx="15">
                  <c:v>2018q4</c:v>
                </c:pt>
                <c:pt idx="16">
                  <c:v>2019q1</c:v>
                </c:pt>
                <c:pt idx="17">
                  <c:v>2019q2</c:v>
                </c:pt>
                <c:pt idx="18">
                  <c:v>2019q3</c:v>
                </c:pt>
                <c:pt idx="19">
                  <c:v>2019q4</c:v>
                </c:pt>
                <c:pt idx="20">
                  <c:v>2020q1</c:v>
                </c:pt>
                <c:pt idx="21">
                  <c:v>2020q2</c:v>
                </c:pt>
                <c:pt idx="22">
                  <c:v>2020q3</c:v>
                </c:pt>
                <c:pt idx="23">
                  <c:v>2020q4</c:v>
                </c:pt>
                <c:pt idx="24">
                  <c:v>2021q1</c:v>
                </c:pt>
                <c:pt idx="25">
                  <c:v>2021q2</c:v>
                </c:pt>
                <c:pt idx="26">
                  <c:v>2021q3</c:v>
                </c:pt>
                <c:pt idx="27">
                  <c:v>2021q4</c:v>
                </c:pt>
                <c:pt idx="28">
                  <c:v>2022q1</c:v>
                </c:pt>
                <c:pt idx="29">
                  <c:v>2022q2</c:v>
                </c:pt>
                <c:pt idx="30">
                  <c:v>2022q3</c:v>
                </c:pt>
                <c:pt idx="31">
                  <c:v>2022q4</c:v>
                </c:pt>
                <c:pt idx="32">
                  <c:v>2023q1</c:v>
                </c:pt>
                <c:pt idx="33">
                  <c:v>2023q2</c:v>
                </c:pt>
                <c:pt idx="34">
                  <c:v>2023q3</c:v>
                </c:pt>
                <c:pt idx="35">
                  <c:v>2023q4</c:v>
                </c:pt>
                <c:pt idx="36">
                  <c:v>2024q1</c:v>
                </c:pt>
                <c:pt idx="37">
                  <c:v>2024q2</c:v>
                </c:pt>
                <c:pt idx="38">
                  <c:v>2024q3</c:v>
                </c:pt>
                <c:pt idx="39">
                  <c:v>2024q4</c:v>
                </c:pt>
              </c:strCache>
            </c:strRef>
          </c:cat>
          <c:val>
            <c:numRef>
              <c:f>MO!$B$4:$AO$4</c:f>
              <c:numCache>
                <c:formatCode>#,##0</c:formatCode>
                <c:ptCount val="40"/>
                <c:pt idx="0">
                  <c:v>40621</c:v>
                </c:pt>
                <c:pt idx="1">
                  <c:v>39757</c:v>
                </c:pt>
                <c:pt idx="2">
                  <c:v>41868</c:v>
                </c:pt>
                <c:pt idx="3">
                  <c:v>15960</c:v>
                </c:pt>
                <c:pt idx="4">
                  <c:v>41405</c:v>
                </c:pt>
                <c:pt idx="5">
                  <c:v>68329</c:v>
                </c:pt>
                <c:pt idx="6">
                  <c:v>64278</c:v>
                </c:pt>
                <c:pt idx="7">
                  <c:v>59886</c:v>
                </c:pt>
                <c:pt idx="8">
                  <c:v>59427</c:v>
                </c:pt>
                <c:pt idx="9">
                  <c:v>62122</c:v>
                </c:pt>
                <c:pt idx="10">
                  <c:v>62634</c:v>
                </c:pt>
                <c:pt idx="11">
                  <c:v>60162</c:v>
                </c:pt>
                <c:pt idx="12">
                  <c:v>64022</c:v>
                </c:pt>
                <c:pt idx="13">
                  <c:v>65120</c:v>
                </c:pt>
                <c:pt idx="14">
                  <c:v>64490</c:v>
                </c:pt>
                <c:pt idx="15">
                  <c:v>65270</c:v>
                </c:pt>
                <c:pt idx="16">
                  <c:v>49703</c:v>
                </c:pt>
                <c:pt idx="17">
                  <c:v>49342</c:v>
                </c:pt>
                <c:pt idx="18">
                  <c:v>49590</c:v>
                </c:pt>
                <c:pt idx="19">
                  <c:v>40638</c:v>
                </c:pt>
                <c:pt idx="20">
                  <c:v>43057</c:v>
                </c:pt>
                <c:pt idx="21">
                  <c:v>39084</c:v>
                </c:pt>
                <c:pt idx="22">
                  <c:v>38890</c:v>
                </c:pt>
                <c:pt idx="23">
                  <c:v>37708</c:v>
                </c:pt>
                <c:pt idx="24">
                  <c:v>18195</c:v>
                </c:pt>
                <c:pt idx="25">
                  <c:v>18671</c:v>
                </c:pt>
                <c:pt idx="26">
                  <c:v>487</c:v>
                </c:pt>
                <c:pt idx="27">
                  <c:v>6809</c:v>
                </c:pt>
                <c:pt idx="28">
                  <c:v>17493</c:v>
                </c:pt>
                <c:pt idx="29">
                  <c:v>18055</c:v>
                </c:pt>
                <c:pt idx="30">
                  <c:v>14481</c:v>
                </c:pt>
                <c:pt idx="31">
                  <c:v>23501</c:v>
                </c:pt>
                <c:pt idx="32">
                  <c:v>35589</c:v>
                </c:pt>
                <c:pt idx="33">
                  <c:v>35532</c:v>
                </c:pt>
                <c:pt idx="34">
                  <c:v>34630</c:v>
                </c:pt>
                <c:pt idx="35">
                  <c:v>33945</c:v>
                </c:pt>
                <c:pt idx="36">
                  <c:v>36823</c:v>
                </c:pt>
                <c:pt idx="37">
                  <c:v>39006</c:v>
                </c:pt>
                <c:pt idx="38">
                  <c:v>40704</c:v>
                </c:pt>
                <c:pt idx="39">
                  <c:v>30781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B6-4EFA-8F7C-C0CFF004CDA6}"/>
            </c:ext>
          </c:extLst>
        </c:ser>
        <c:ser>
          <c:idx val="2"/>
          <c:order val="1"/>
          <c:tx>
            <c:strRef>
              <c:f>MO!$A$5</c:f>
              <c:strCache>
                <c:ptCount val="1"/>
                <c:pt idx="0">
                  <c:v>Methodology as of 1/8/15</c:v>
                </c:pt>
              </c:strCache>
            </c:strRef>
          </c:tx>
          <c:cat>
            <c:strRef>
              <c:f>MO!$B$3:$AO$3</c:f>
              <c:strCache>
                <c:ptCount val="40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  <c:pt idx="13">
                  <c:v>2018q2</c:v>
                </c:pt>
                <c:pt idx="14">
                  <c:v>2018q3</c:v>
                </c:pt>
                <c:pt idx="15">
                  <c:v>2018q4</c:v>
                </c:pt>
                <c:pt idx="16">
                  <c:v>2019q1</c:v>
                </c:pt>
                <c:pt idx="17">
                  <c:v>2019q2</c:v>
                </c:pt>
                <c:pt idx="18">
                  <c:v>2019q3</c:v>
                </c:pt>
                <c:pt idx="19">
                  <c:v>2019q4</c:v>
                </c:pt>
                <c:pt idx="20">
                  <c:v>2020q1</c:v>
                </c:pt>
                <c:pt idx="21">
                  <c:v>2020q2</c:v>
                </c:pt>
                <c:pt idx="22">
                  <c:v>2020q3</c:v>
                </c:pt>
                <c:pt idx="23">
                  <c:v>2020q4</c:v>
                </c:pt>
                <c:pt idx="24">
                  <c:v>2021q1</c:v>
                </c:pt>
                <c:pt idx="25">
                  <c:v>2021q2</c:v>
                </c:pt>
                <c:pt idx="26">
                  <c:v>2021q3</c:v>
                </c:pt>
                <c:pt idx="27">
                  <c:v>2021q4</c:v>
                </c:pt>
                <c:pt idx="28">
                  <c:v>2022q1</c:v>
                </c:pt>
                <c:pt idx="29">
                  <c:v>2022q2</c:v>
                </c:pt>
                <c:pt idx="30">
                  <c:v>2022q3</c:v>
                </c:pt>
                <c:pt idx="31">
                  <c:v>2022q4</c:v>
                </c:pt>
                <c:pt idx="32">
                  <c:v>2023q1</c:v>
                </c:pt>
                <c:pt idx="33">
                  <c:v>2023q2</c:v>
                </c:pt>
                <c:pt idx="34">
                  <c:v>2023q3</c:v>
                </c:pt>
                <c:pt idx="35">
                  <c:v>2023q4</c:v>
                </c:pt>
                <c:pt idx="36">
                  <c:v>2024q1</c:v>
                </c:pt>
                <c:pt idx="37">
                  <c:v>2024q2</c:v>
                </c:pt>
                <c:pt idx="38">
                  <c:v>2024q3</c:v>
                </c:pt>
                <c:pt idx="39">
                  <c:v>2024q4</c:v>
                </c:pt>
              </c:strCache>
            </c:strRef>
          </c:cat>
          <c:val>
            <c:numRef>
              <c:f>MO!$B$5:$AO$5</c:f>
              <c:numCache>
                <c:formatCode>#,##0</c:formatCode>
                <c:ptCount val="40"/>
                <c:pt idx="0">
                  <c:v>84090</c:v>
                </c:pt>
                <c:pt idx="1">
                  <c:v>82758</c:v>
                </c:pt>
                <c:pt idx="2">
                  <c:v>84739</c:v>
                </c:pt>
                <c:pt idx="3">
                  <c:v>45473</c:v>
                </c:pt>
                <c:pt idx="4">
                  <c:v>25461</c:v>
                </c:pt>
                <c:pt idx="5">
                  <c:v>22405</c:v>
                </c:pt>
                <c:pt idx="6">
                  <c:v>25324</c:v>
                </c:pt>
                <c:pt idx="7">
                  <c:v>33893</c:v>
                </c:pt>
                <c:pt idx="8">
                  <c:v>66782</c:v>
                </c:pt>
                <c:pt idx="9">
                  <c:v>86056</c:v>
                </c:pt>
                <c:pt idx="10">
                  <c:v>88420</c:v>
                </c:pt>
                <c:pt idx="11">
                  <c:v>68651</c:v>
                </c:pt>
                <c:pt idx="12">
                  <c:v>57712</c:v>
                </c:pt>
                <c:pt idx="13">
                  <c:v>56043</c:v>
                </c:pt>
                <c:pt idx="14">
                  <c:v>64036</c:v>
                </c:pt>
                <c:pt idx="15">
                  <c:v>64086</c:v>
                </c:pt>
                <c:pt idx="16">
                  <c:v>60803</c:v>
                </c:pt>
                <c:pt idx="17">
                  <c:v>62541</c:v>
                </c:pt>
                <c:pt idx="18">
                  <c:v>58465</c:v>
                </c:pt>
                <c:pt idx="19">
                  <c:v>47726</c:v>
                </c:pt>
                <c:pt idx="20">
                  <c:v>37259</c:v>
                </c:pt>
                <c:pt idx="21">
                  <c:v>27051</c:v>
                </c:pt>
                <c:pt idx="22">
                  <c:v>33141</c:v>
                </c:pt>
                <c:pt idx="23">
                  <c:v>36555</c:v>
                </c:pt>
                <c:pt idx="24">
                  <c:v>43665</c:v>
                </c:pt>
                <c:pt idx="25">
                  <c:v>48117</c:v>
                </c:pt>
                <c:pt idx="26">
                  <c:v>38849</c:v>
                </c:pt>
                <c:pt idx="27">
                  <c:v>27781</c:v>
                </c:pt>
                <c:pt idx="28">
                  <c:v>18893</c:v>
                </c:pt>
                <c:pt idx="29">
                  <c:v>10501</c:v>
                </c:pt>
                <c:pt idx="30">
                  <c:v>5225</c:v>
                </c:pt>
                <c:pt idx="31">
                  <c:v>8604</c:v>
                </c:pt>
                <c:pt idx="32">
                  <c:v>19498</c:v>
                </c:pt>
                <c:pt idx="33">
                  <c:v>21144</c:v>
                </c:pt>
                <c:pt idx="34">
                  <c:v>23035</c:v>
                </c:pt>
                <c:pt idx="35">
                  <c:v>31569</c:v>
                </c:pt>
                <c:pt idx="36">
                  <c:v>36366</c:v>
                </c:pt>
                <c:pt idx="37">
                  <c:v>34031</c:v>
                </c:pt>
                <c:pt idx="38">
                  <c:v>39174</c:v>
                </c:pt>
                <c:pt idx="39">
                  <c:v>38323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B6-4EFA-8F7C-C0CFF004C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56713632"/>
        <c:axId val="-1156717984"/>
      </c:lineChart>
      <c:catAx>
        <c:axId val="-1156713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156717984"/>
        <c:crosses val="autoZero"/>
        <c:auto val="1"/>
        <c:lblAlgn val="ctr"/>
        <c:lblOffset val="100"/>
        <c:noMultiLvlLbl val="0"/>
      </c:catAx>
      <c:valAx>
        <c:axId val="-11567179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15671363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rgbClr val="000000">
              <a:tint val="75000"/>
              <a:shade val="95000"/>
              <a:satMod val="105000"/>
            </a:srgb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OK!$A$4</c:f>
              <c:strCache>
                <c:ptCount val="1"/>
                <c:pt idx="0">
                  <c:v>Actual coal production</c:v>
                </c:pt>
              </c:strCache>
            </c:strRef>
          </c:tx>
          <c:cat>
            <c:strRef>
              <c:f>OK!$B$3:$AO$3</c:f>
              <c:strCache>
                <c:ptCount val="40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  <c:pt idx="13">
                  <c:v>2018q2</c:v>
                </c:pt>
                <c:pt idx="14">
                  <c:v>2018q3</c:v>
                </c:pt>
                <c:pt idx="15">
                  <c:v>2018q4</c:v>
                </c:pt>
                <c:pt idx="16">
                  <c:v>2019q1</c:v>
                </c:pt>
                <c:pt idx="17">
                  <c:v>2019q2</c:v>
                </c:pt>
                <c:pt idx="18">
                  <c:v>2019q3</c:v>
                </c:pt>
                <c:pt idx="19">
                  <c:v>2019q4</c:v>
                </c:pt>
                <c:pt idx="20">
                  <c:v>2020q1</c:v>
                </c:pt>
                <c:pt idx="21">
                  <c:v>2020q2</c:v>
                </c:pt>
                <c:pt idx="22">
                  <c:v>2020q3</c:v>
                </c:pt>
                <c:pt idx="23">
                  <c:v>2020q4</c:v>
                </c:pt>
                <c:pt idx="24">
                  <c:v>2021q1</c:v>
                </c:pt>
                <c:pt idx="25">
                  <c:v>2021q2</c:v>
                </c:pt>
                <c:pt idx="26">
                  <c:v>2021q3</c:v>
                </c:pt>
                <c:pt idx="27">
                  <c:v>2021q4</c:v>
                </c:pt>
                <c:pt idx="28">
                  <c:v>2022q1</c:v>
                </c:pt>
                <c:pt idx="29">
                  <c:v>2022q2</c:v>
                </c:pt>
                <c:pt idx="30">
                  <c:v>2022q3</c:v>
                </c:pt>
                <c:pt idx="31">
                  <c:v>2022q4</c:v>
                </c:pt>
                <c:pt idx="32">
                  <c:v>2023q1</c:v>
                </c:pt>
                <c:pt idx="33">
                  <c:v>2023q2</c:v>
                </c:pt>
                <c:pt idx="34">
                  <c:v>2023q3</c:v>
                </c:pt>
                <c:pt idx="35">
                  <c:v>2023q4</c:v>
                </c:pt>
                <c:pt idx="36">
                  <c:v>2024q1</c:v>
                </c:pt>
                <c:pt idx="37">
                  <c:v>2024q2</c:v>
                </c:pt>
                <c:pt idx="38">
                  <c:v>2024q3</c:v>
                </c:pt>
                <c:pt idx="39">
                  <c:v>2024q4</c:v>
                </c:pt>
              </c:strCache>
            </c:strRef>
          </c:cat>
          <c:val>
            <c:numRef>
              <c:f>OK!$B$4:$AO$4</c:f>
              <c:numCache>
                <c:formatCode>#,##0</c:formatCode>
                <c:ptCount val="40"/>
                <c:pt idx="0">
                  <c:v>202720</c:v>
                </c:pt>
                <c:pt idx="1">
                  <c:v>209799</c:v>
                </c:pt>
                <c:pt idx="2">
                  <c:v>186661</c:v>
                </c:pt>
                <c:pt idx="3">
                  <c:v>181019</c:v>
                </c:pt>
                <c:pt idx="4">
                  <c:v>167185</c:v>
                </c:pt>
                <c:pt idx="5">
                  <c:v>165647</c:v>
                </c:pt>
                <c:pt idx="6">
                  <c:v>161575</c:v>
                </c:pt>
                <c:pt idx="7">
                  <c:v>159813</c:v>
                </c:pt>
                <c:pt idx="8">
                  <c:v>121055</c:v>
                </c:pt>
                <c:pt idx="9">
                  <c:v>163213</c:v>
                </c:pt>
                <c:pt idx="10">
                  <c:v>131484</c:v>
                </c:pt>
                <c:pt idx="11">
                  <c:v>145593</c:v>
                </c:pt>
                <c:pt idx="12">
                  <c:v>130772</c:v>
                </c:pt>
                <c:pt idx="13">
                  <c:v>250825</c:v>
                </c:pt>
                <c:pt idx="14">
                  <c:v>241162</c:v>
                </c:pt>
                <c:pt idx="15">
                  <c:v>93621</c:v>
                </c:pt>
                <c:pt idx="16">
                  <c:v>63668</c:v>
                </c:pt>
                <c:pt idx="17">
                  <c:v>56696</c:v>
                </c:pt>
                <c:pt idx="18">
                  <c:v>60477</c:v>
                </c:pt>
                <c:pt idx="19">
                  <c:v>46500</c:v>
                </c:pt>
                <c:pt idx="20">
                  <c:v>795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375</c:v>
                </c:pt>
                <c:pt idx="27">
                  <c:v>130</c:v>
                </c:pt>
                <c:pt idx="28">
                  <c:v>386</c:v>
                </c:pt>
                <c:pt idx="29">
                  <c:v>0</c:v>
                </c:pt>
                <c:pt idx="30">
                  <c:v>929</c:v>
                </c:pt>
                <c:pt idx="31">
                  <c:v>428</c:v>
                </c:pt>
                <c:pt idx="32">
                  <c:v>173</c:v>
                </c:pt>
                <c:pt idx="33">
                  <c:v>438</c:v>
                </c:pt>
                <c:pt idx="34">
                  <c:v>618</c:v>
                </c:pt>
                <c:pt idx="35">
                  <c:v>564</c:v>
                </c:pt>
                <c:pt idx="36">
                  <c:v>118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2C-4FC2-BA08-EFA241DB1A30}"/>
            </c:ext>
          </c:extLst>
        </c:ser>
        <c:ser>
          <c:idx val="2"/>
          <c:order val="1"/>
          <c:tx>
            <c:strRef>
              <c:f>OK!$A$5</c:f>
              <c:strCache>
                <c:ptCount val="1"/>
                <c:pt idx="0">
                  <c:v>Methodology as of 1/8/15</c:v>
                </c:pt>
              </c:strCache>
            </c:strRef>
          </c:tx>
          <c:cat>
            <c:strRef>
              <c:f>OK!$B$3:$AO$3</c:f>
              <c:strCache>
                <c:ptCount val="40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  <c:pt idx="13">
                  <c:v>2018q2</c:v>
                </c:pt>
                <c:pt idx="14">
                  <c:v>2018q3</c:v>
                </c:pt>
                <c:pt idx="15">
                  <c:v>2018q4</c:v>
                </c:pt>
                <c:pt idx="16">
                  <c:v>2019q1</c:v>
                </c:pt>
                <c:pt idx="17">
                  <c:v>2019q2</c:v>
                </c:pt>
                <c:pt idx="18">
                  <c:v>2019q3</c:v>
                </c:pt>
                <c:pt idx="19">
                  <c:v>2019q4</c:v>
                </c:pt>
                <c:pt idx="20">
                  <c:v>2020q1</c:v>
                </c:pt>
                <c:pt idx="21">
                  <c:v>2020q2</c:v>
                </c:pt>
                <c:pt idx="22">
                  <c:v>2020q3</c:v>
                </c:pt>
                <c:pt idx="23">
                  <c:v>2020q4</c:v>
                </c:pt>
                <c:pt idx="24">
                  <c:v>2021q1</c:v>
                </c:pt>
                <c:pt idx="25">
                  <c:v>2021q2</c:v>
                </c:pt>
                <c:pt idx="26">
                  <c:v>2021q3</c:v>
                </c:pt>
                <c:pt idx="27">
                  <c:v>2021q4</c:v>
                </c:pt>
                <c:pt idx="28">
                  <c:v>2022q1</c:v>
                </c:pt>
                <c:pt idx="29">
                  <c:v>2022q2</c:v>
                </c:pt>
                <c:pt idx="30">
                  <c:v>2022q3</c:v>
                </c:pt>
                <c:pt idx="31">
                  <c:v>2022q4</c:v>
                </c:pt>
                <c:pt idx="32">
                  <c:v>2023q1</c:v>
                </c:pt>
                <c:pt idx="33">
                  <c:v>2023q2</c:v>
                </c:pt>
                <c:pt idx="34">
                  <c:v>2023q3</c:v>
                </c:pt>
                <c:pt idx="35">
                  <c:v>2023q4</c:v>
                </c:pt>
                <c:pt idx="36">
                  <c:v>2024q1</c:v>
                </c:pt>
                <c:pt idx="37">
                  <c:v>2024q2</c:v>
                </c:pt>
                <c:pt idx="38">
                  <c:v>2024q3</c:v>
                </c:pt>
                <c:pt idx="39">
                  <c:v>2024q4</c:v>
                </c:pt>
              </c:strCache>
            </c:strRef>
          </c:cat>
          <c:val>
            <c:numRef>
              <c:f>OK!$B$5:$AO$5</c:f>
              <c:numCache>
                <c:formatCode>#,##0</c:formatCode>
                <c:ptCount val="40"/>
                <c:pt idx="0">
                  <c:v>219408</c:v>
                </c:pt>
                <c:pt idx="1">
                  <c:v>167170</c:v>
                </c:pt>
                <c:pt idx="2">
                  <c:v>170851</c:v>
                </c:pt>
                <c:pt idx="3">
                  <c:v>152696</c:v>
                </c:pt>
                <c:pt idx="4">
                  <c:v>138151</c:v>
                </c:pt>
                <c:pt idx="5">
                  <c:v>140169</c:v>
                </c:pt>
                <c:pt idx="6">
                  <c:v>178773</c:v>
                </c:pt>
                <c:pt idx="7">
                  <c:v>192962</c:v>
                </c:pt>
                <c:pt idx="8">
                  <c:v>193063</c:v>
                </c:pt>
                <c:pt idx="9">
                  <c:v>167275</c:v>
                </c:pt>
                <c:pt idx="10">
                  <c:v>145346</c:v>
                </c:pt>
                <c:pt idx="11">
                  <c:v>123760</c:v>
                </c:pt>
                <c:pt idx="12">
                  <c:v>118403</c:v>
                </c:pt>
                <c:pt idx="13">
                  <c:v>127524</c:v>
                </c:pt>
                <c:pt idx="14">
                  <c:v>141603</c:v>
                </c:pt>
                <c:pt idx="15">
                  <c:v>158127</c:v>
                </c:pt>
                <c:pt idx="16">
                  <c:v>196937</c:v>
                </c:pt>
                <c:pt idx="17">
                  <c:v>248955</c:v>
                </c:pt>
                <c:pt idx="18">
                  <c:v>164771</c:v>
                </c:pt>
                <c:pt idx="19">
                  <c:v>78320</c:v>
                </c:pt>
                <c:pt idx="20">
                  <c:v>44548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253</c:v>
                </c:pt>
                <c:pt idx="31">
                  <c:v>280</c:v>
                </c:pt>
                <c:pt idx="32">
                  <c:v>341</c:v>
                </c:pt>
                <c:pt idx="33">
                  <c:v>851</c:v>
                </c:pt>
                <c:pt idx="34">
                  <c:v>852</c:v>
                </c:pt>
                <c:pt idx="35">
                  <c:v>417</c:v>
                </c:pt>
                <c:pt idx="36">
                  <c:v>216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2C-4FC2-BA08-EFA241DB1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56711456"/>
        <c:axId val="-1156718528"/>
      </c:lineChart>
      <c:catAx>
        <c:axId val="-1156711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156718528"/>
        <c:crosses val="autoZero"/>
        <c:auto val="1"/>
        <c:lblAlgn val="ctr"/>
        <c:lblOffset val="100"/>
        <c:noMultiLvlLbl val="0"/>
      </c:catAx>
      <c:valAx>
        <c:axId val="-11567185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1567114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rgbClr val="000000">
              <a:tint val="75000"/>
              <a:shade val="95000"/>
              <a:satMod val="105000"/>
            </a:srgb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383895503321526E-2"/>
          <c:y val="8.9380762378089271E-2"/>
          <c:w val="0.70080351565024457"/>
          <c:h val="0.74300843590315002"/>
        </c:manualLayout>
      </c:layout>
      <c:lineChart>
        <c:grouping val="standard"/>
        <c:varyColors val="0"/>
        <c:ser>
          <c:idx val="0"/>
          <c:order val="0"/>
          <c:tx>
            <c:strRef>
              <c:f>TN!$A$4</c:f>
              <c:strCache>
                <c:ptCount val="1"/>
                <c:pt idx="0">
                  <c:v>Actual coal production</c:v>
                </c:pt>
              </c:strCache>
            </c:strRef>
          </c:tx>
          <c:cat>
            <c:strRef>
              <c:f>TN!$B$3:$AO$3</c:f>
              <c:strCache>
                <c:ptCount val="40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  <c:pt idx="13">
                  <c:v>2018q2</c:v>
                </c:pt>
                <c:pt idx="14">
                  <c:v>2018q3</c:v>
                </c:pt>
                <c:pt idx="15">
                  <c:v>2018q4</c:v>
                </c:pt>
                <c:pt idx="16">
                  <c:v>2019q1</c:v>
                </c:pt>
                <c:pt idx="17">
                  <c:v>2019q2</c:v>
                </c:pt>
                <c:pt idx="18">
                  <c:v>2019q3</c:v>
                </c:pt>
                <c:pt idx="19">
                  <c:v>2019q4</c:v>
                </c:pt>
                <c:pt idx="20">
                  <c:v>2020q1</c:v>
                </c:pt>
                <c:pt idx="21">
                  <c:v>2020q2</c:v>
                </c:pt>
                <c:pt idx="22">
                  <c:v>2020q3</c:v>
                </c:pt>
                <c:pt idx="23">
                  <c:v>2020q4</c:v>
                </c:pt>
                <c:pt idx="24">
                  <c:v>2021q1</c:v>
                </c:pt>
                <c:pt idx="25">
                  <c:v>2021q2</c:v>
                </c:pt>
                <c:pt idx="26">
                  <c:v>2021q3</c:v>
                </c:pt>
                <c:pt idx="27">
                  <c:v>2021q4</c:v>
                </c:pt>
                <c:pt idx="28">
                  <c:v>2022q1</c:v>
                </c:pt>
                <c:pt idx="29">
                  <c:v>2022q2</c:v>
                </c:pt>
                <c:pt idx="30">
                  <c:v>2022q3</c:v>
                </c:pt>
                <c:pt idx="31">
                  <c:v>2022q4</c:v>
                </c:pt>
                <c:pt idx="32">
                  <c:v>2023q1</c:v>
                </c:pt>
                <c:pt idx="33">
                  <c:v>2023q2</c:v>
                </c:pt>
                <c:pt idx="34">
                  <c:v>2023q3</c:v>
                </c:pt>
                <c:pt idx="35">
                  <c:v>2023q4</c:v>
                </c:pt>
                <c:pt idx="36">
                  <c:v>2024q1</c:v>
                </c:pt>
                <c:pt idx="37">
                  <c:v>2024q2</c:v>
                </c:pt>
                <c:pt idx="38">
                  <c:v>2024q3</c:v>
                </c:pt>
                <c:pt idx="39">
                  <c:v>2024q4</c:v>
                </c:pt>
              </c:strCache>
            </c:strRef>
          </c:cat>
          <c:val>
            <c:numRef>
              <c:f>TN!$B$4:$AO$4</c:f>
              <c:numCache>
                <c:formatCode>#,##0</c:formatCode>
                <c:ptCount val="40"/>
                <c:pt idx="0">
                  <c:v>206123</c:v>
                </c:pt>
                <c:pt idx="1">
                  <c:v>230855</c:v>
                </c:pt>
                <c:pt idx="2">
                  <c:v>246150</c:v>
                </c:pt>
                <c:pt idx="3">
                  <c:v>214356</c:v>
                </c:pt>
                <c:pt idx="4">
                  <c:v>204815</c:v>
                </c:pt>
                <c:pt idx="5">
                  <c:v>142346</c:v>
                </c:pt>
                <c:pt idx="6">
                  <c:v>155922</c:v>
                </c:pt>
                <c:pt idx="7">
                  <c:v>140898</c:v>
                </c:pt>
                <c:pt idx="8">
                  <c:v>151872</c:v>
                </c:pt>
                <c:pt idx="9">
                  <c:v>119144</c:v>
                </c:pt>
                <c:pt idx="10">
                  <c:v>89578</c:v>
                </c:pt>
                <c:pt idx="11">
                  <c:v>70518</c:v>
                </c:pt>
                <c:pt idx="12">
                  <c:v>64815</c:v>
                </c:pt>
                <c:pt idx="13">
                  <c:v>53688</c:v>
                </c:pt>
                <c:pt idx="14">
                  <c:v>57959</c:v>
                </c:pt>
                <c:pt idx="15">
                  <c:v>55568</c:v>
                </c:pt>
                <c:pt idx="16">
                  <c:v>70979</c:v>
                </c:pt>
                <c:pt idx="17">
                  <c:v>107531</c:v>
                </c:pt>
                <c:pt idx="18">
                  <c:v>146176</c:v>
                </c:pt>
                <c:pt idx="19">
                  <c:v>111237</c:v>
                </c:pt>
                <c:pt idx="20">
                  <c:v>91871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482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BB-4F69-ABFA-992EC30E5CE9}"/>
            </c:ext>
          </c:extLst>
        </c:ser>
        <c:ser>
          <c:idx val="2"/>
          <c:order val="1"/>
          <c:tx>
            <c:strRef>
              <c:f>TN!$A$5</c:f>
              <c:strCache>
                <c:ptCount val="1"/>
                <c:pt idx="0">
                  <c:v>Methodology as of 1/8/15</c:v>
                </c:pt>
              </c:strCache>
            </c:strRef>
          </c:tx>
          <c:cat>
            <c:strRef>
              <c:f>TN!$B$3:$AO$3</c:f>
              <c:strCache>
                <c:ptCount val="40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  <c:pt idx="13">
                  <c:v>2018q2</c:v>
                </c:pt>
                <c:pt idx="14">
                  <c:v>2018q3</c:v>
                </c:pt>
                <c:pt idx="15">
                  <c:v>2018q4</c:v>
                </c:pt>
                <c:pt idx="16">
                  <c:v>2019q1</c:v>
                </c:pt>
                <c:pt idx="17">
                  <c:v>2019q2</c:v>
                </c:pt>
                <c:pt idx="18">
                  <c:v>2019q3</c:v>
                </c:pt>
                <c:pt idx="19">
                  <c:v>2019q4</c:v>
                </c:pt>
                <c:pt idx="20">
                  <c:v>2020q1</c:v>
                </c:pt>
                <c:pt idx="21">
                  <c:v>2020q2</c:v>
                </c:pt>
                <c:pt idx="22">
                  <c:v>2020q3</c:v>
                </c:pt>
                <c:pt idx="23">
                  <c:v>2020q4</c:v>
                </c:pt>
                <c:pt idx="24">
                  <c:v>2021q1</c:v>
                </c:pt>
                <c:pt idx="25">
                  <c:v>2021q2</c:v>
                </c:pt>
                <c:pt idx="26">
                  <c:v>2021q3</c:v>
                </c:pt>
                <c:pt idx="27">
                  <c:v>2021q4</c:v>
                </c:pt>
                <c:pt idx="28">
                  <c:v>2022q1</c:v>
                </c:pt>
                <c:pt idx="29">
                  <c:v>2022q2</c:v>
                </c:pt>
                <c:pt idx="30">
                  <c:v>2022q3</c:v>
                </c:pt>
                <c:pt idx="31">
                  <c:v>2022q4</c:v>
                </c:pt>
                <c:pt idx="32">
                  <c:v>2023q1</c:v>
                </c:pt>
                <c:pt idx="33">
                  <c:v>2023q2</c:v>
                </c:pt>
                <c:pt idx="34">
                  <c:v>2023q3</c:v>
                </c:pt>
                <c:pt idx="35">
                  <c:v>2023q4</c:v>
                </c:pt>
                <c:pt idx="36">
                  <c:v>2024q1</c:v>
                </c:pt>
                <c:pt idx="37">
                  <c:v>2024q2</c:v>
                </c:pt>
                <c:pt idx="38">
                  <c:v>2024q3</c:v>
                </c:pt>
                <c:pt idx="39">
                  <c:v>2024q4</c:v>
                </c:pt>
              </c:strCache>
            </c:strRef>
          </c:cat>
          <c:val>
            <c:numRef>
              <c:f>TN!$B$5:$AO$5</c:f>
              <c:numCache>
                <c:formatCode>#,##0</c:formatCode>
                <c:ptCount val="40"/>
                <c:pt idx="0">
                  <c:v>158896</c:v>
                </c:pt>
                <c:pt idx="1">
                  <c:v>144351</c:v>
                </c:pt>
                <c:pt idx="2">
                  <c:v>194309</c:v>
                </c:pt>
                <c:pt idx="3">
                  <c:v>203107</c:v>
                </c:pt>
                <c:pt idx="4">
                  <c:v>170562</c:v>
                </c:pt>
                <c:pt idx="5">
                  <c:v>165770</c:v>
                </c:pt>
                <c:pt idx="6">
                  <c:v>235129</c:v>
                </c:pt>
                <c:pt idx="7">
                  <c:v>250938</c:v>
                </c:pt>
                <c:pt idx="8">
                  <c:v>220565</c:v>
                </c:pt>
                <c:pt idx="9">
                  <c:v>149981</c:v>
                </c:pt>
                <c:pt idx="10">
                  <c:v>126377</c:v>
                </c:pt>
                <c:pt idx="11">
                  <c:v>114769</c:v>
                </c:pt>
                <c:pt idx="12">
                  <c:v>109786</c:v>
                </c:pt>
                <c:pt idx="13">
                  <c:v>89943</c:v>
                </c:pt>
                <c:pt idx="14">
                  <c:v>72876</c:v>
                </c:pt>
                <c:pt idx="15">
                  <c:v>55196</c:v>
                </c:pt>
                <c:pt idx="16">
                  <c:v>40468</c:v>
                </c:pt>
                <c:pt idx="17">
                  <c:v>35993</c:v>
                </c:pt>
                <c:pt idx="18">
                  <c:v>51692</c:v>
                </c:pt>
                <c:pt idx="19">
                  <c:v>64995</c:v>
                </c:pt>
                <c:pt idx="20">
                  <c:v>83477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BB-4F69-ABFA-992EC30E5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56715808"/>
        <c:axId val="-1156710912"/>
      </c:lineChart>
      <c:catAx>
        <c:axId val="-1156715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156710912"/>
        <c:crosses val="autoZero"/>
        <c:auto val="1"/>
        <c:lblAlgn val="ctr"/>
        <c:lblOffset val="100"/>
        <c:noMultiLvlLbl val="0"/>
      </c:catAx>
      <c:valAx>
        <c:axId val="-115671091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156715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810879858955738"/>
          <c:y val="0.27555771812907282"/>
          <c:w val="0.24189120141044262"/>
          <c:h val="0.26399544665044361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rgbClr val="000000">
              <a:tint val="75000"/>
              <a:shade val="95000"/>
              <a:satMod val="105000"/>
            </a:srgb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AR!$A$4</c:f>
              <c:strCache>
                <c:ptCount val="1"/>
                <c:pt idx="0">
                  <c:v>Actual coal production</c:v>
                </c:pt>
              </c:strCache>
            </c:strRef>
          </c:tx>
          <c:cat>
            <c:strRef>
              <c:f>AR!$B$3:$K$3</c:f>
              <c:strCache>
                <c:ptCount val="10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</c:strCache>
            </c:strRef>
          </c:cat>
          <c:val>
            <c:numRef>
              <c:f>AR!$B$4:$K$4</c:f>
              <c:numCache>
                <c:formatCode>#,##0</c:formatCode>
                <c:ptCount val="10"/>
                <c:pt idx="0">
                  <c:v>21495</c:v>
                </c:pt>
                <c:pt idx="1">
                  <c:v>26696</c:v>
                </c:pt>
                <c:pt idx="2">
                  <c:v>25510</c:v>
                </c:pt>
                <c:pt idx="3">
                  <c:v>17761</c:v>
                </c:pt>
                <c:pt idx="4">
                  <c:v>11173</c:v>
                </c:pt>
                <c:pt idx="5">
                  <c:v>15399</c:v>
                </c:pt>
                <c:pt idx="6">
                  <c:v>11878</c:v>
                </c:pt>
                <c:pt idx="7">
                  <c:v>10965</c:v>
                </c:pt>
                <c:pt idx="8">
                  <c:v>26233</c:v>
                </c:pt>
                <c:pt idx="9">
                  <c:v>16505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73-4473-80AA-571C10456E2D}"/>
            </c:ext>
          </c:extLst>
        </c:ser>
        <c:ser>
          <c:idx val="2"/>
          <c:order val="1"/>
          <c:tx>
            <c:strRef>
              <c:f>AR!$A$5</c:f>
              <c:strCache>
                <c:ptCount val="1"/>
                <c:pt idx="0">
                  <c:v>Methodology as of 1/8/15</c:v>
                </c:pt>
              </c:strCache>
            </c:strRef>
          </c:tx>
          <c:cat>
            <c:strRef>
              <c:f>AR!$B$3:$K$3</c:f>
              <c:strCache>
                <c:ptCount val="10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</c:strCache>
            </c:strRef>
          </c:cat>
          <c:val>
            <c:numRef>
              <c:f>AR!$B$5:$K$5</c:f>
              <c:numCache>
                <c:formatCode>#,##0</c:formatCode>
                <c:ptCount val="10"/>
                <c:pt idx="0">
                  <c:v>26383</c:v>
                </c:pt>
                <c:pt idx="1">
                  <c:v>21340</c:v>
                </c:pt>
                <c:pt idx="2">
                  <c:v>23059</c:v>
                </c:pt>
                <c:pt idx="3">
                  <c:v>27288</c:v>
                </c:pt>
                <c:pt idx="4">
                  <c:v>22467</c:v>
                </c:pt>
                <c:pt idx="5">
                  <c:v>17250</c:v>
                </c:pt>
                <c:pt idx="6">
                  <c:v>19134</c:v>
                </c:pt>
                <c:pt idx="7">
                  <c:v>14096</c:v>
                </c:pt>
                <c:pt idx="8">
                  <c:v>12463</c:v>
                </c:pt>
                <c:pt idx="9">
                  <c:v>10019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73-4473-80AA-571C10456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56695136"/>
        <c:axId val="-1156709824"/>
      </c:lineChart>
      <c:catAx>
        <c:axId val="-1156695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156709824"/>
        <c:crosses val="autoZero"/>
        <c:auto val="1"/>
        <c:lblAlgn val="ctr"/>
        <c:lblOffset val="100"/>
        <c:noMultiLvlLbl val="0"/>
      </c:catAx>
      <c:valAx>
        <c:axId val="-11567098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15669513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rgbClr val="000000">
              <a:tint val="75000"/>
              <a:shade val="95000"/>
              <a:satMod val="105000"/>
            </a:srgb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883623383441474E-2"/>
          <c:y val="2.4432803058140454E-2"/>
          <c:w val="0.66238857478166924"/>
          <c:h val="0.80793123416436929"/>
        </c:manualLayout>
      </c:layout>
      <c:lineChart>
        <c:grouping val="standard"/>
        <c:varyColors val="0"/>
        <c:ser>
          <c:idx val="0"/>
          <c:order val="0"/>
          <c:tx>
            <c:strRef>
              <c:f>KS!$A$4</c:f>
              <c:strCache>
                <c:ptCount val="1"/>
                <c:pt idx="0">
                  <c:v>Actual coal production</c:v>
                </c:pt>
              </c:strCache>
            </c:strRef>
          </c:tx>
          <c:cat>
            <c:strRef>
              <c:f>KS!$B$3:$F$3</c:f>
              <c:strCache>
                <c:ptCount val="5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</c:strCache>
            </c:strRef>
          </c:cat>
          <c:val>
            <c:numRef>
              <c:f>KS!$B$4:$F$4</c:f>
              <c:numCache>
                <c:formatCode>#,##0</c:formatCode>
                <c:ptCount val="5"/>
                <c:pt idx="0">
                  <c:v>53137</c:v>
                </c:pt>
                <c:pt idx="1">
                  <c:v>49327</c:v>
                </c:pt>
                <c:pt idx="2">
                  <c:v>41902</c:v>
                </c:pt>
                <c:pt idx="3">
                  <c:v>54833</c:v>
                </c:pt>
                <c:pt idx="4">
                  <c:v>26788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8C-424F-8611-E8D6EF83F8DC}"/>
            </c:ext>
          </c:extLst>
        </c:ser>
        <c:ser>
          <c:idx val="2"/>
          <c:order val="1"/>
          <c:tx>
            <c:strRef>
              <c:f>KS!$A$5</c:f>
              <c:strCache>
                <c:ptCount val="1"/>
                <c:pt idx="0">
                  <c:v>Methodology as of 1/8/15</c:v>
                </c:pt>
              </c:strCache>
            </c:strRef>
          </c:tx>
          <c:cat>
            <c:strRef>
              <c:f>KS!$B$3:$F$3</c:f>
              <c:strCache>
                <c:ptCount val="5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</c:strCache>
            </c:strRef>
          </c:cat>
          <c:val>
            <c:numRef>
              <c:f>KS!$B$5:$F$5</c:f>
              <c:numCache>
                <c:formatCode>#,##0</c:formatCode>
                <c:ptCount val="5"/>
                <c:pt idx="0">
                  <c:v>5545</c:v>
                </c:pt>
                <c:pt idx="1">
                  <c:v>5326</c:v>
                </c:pt>
                <c:pt idx="2">
                  <c:v>20674</c:v>
                </c:pt>
                <c:pt idx="3">
                  <c:v>45161</c:v>
                </c:pt>
                <c:pt idx="4">
                  <c:v>45999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8C-424F-8611-E8D6EF83F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56686976"/>
        <c:axId val="-1156709280"/>
      </c:lineChart>
      <c:catAx>
        <c:axId val="-1156686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156709280"/>
        <c:crosses val="autoZero"/>
        <c:auto val="1"/>
        <c:lblAlgn val="ctr"/>
        <c:lblOffset val="100"/>
        <c:noMultiLvlLbl val="0"/>
      </c:catAx>
      <c:valAx>
        <c:axId val="-11567092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15668697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rgbClr val="000000">
              <a:tint val="75000"/>
              <a:shade val="95000"/>
              <a:satMod val="105000"/>
            </a:srgb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610432641843617E-2"/>
          <c:y val="4.5021632744552544E-2"/>
          <c:w val="0.66902134883795672"/>
          <c:h val="0.80942787349003009"/>
        </c:manualLayout>
      </c:layout>
      <c:lineChart>
        <c:grouping val="standard"/>
        <c:varyColors val="0"/>
        <c:ser>
          <c:idx val="0"/>
          <c:order val="0"/>
          <c:tx>
            <c:strRef>
              <c:f>AZ!$A$4</c:f>
              <c:strCache>
                <c:ptCount val="1"/>
                <c:pt idx="0">
                  <c:v>Actual coal production</c:v>
                </c:pt>
              </c:strCache>
            </c:strRef>
          </c:tx>
          <c:cat>
            <c:strRef>
              <c:f>AZ!$B$3:$T$3</c:f>
              <c:strCache>
                <c:ptCount val="19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  <c:pt idx="13">
                  <c:v>2018q2</c:v>
                </c:pt>
                <c:pt idx="14">
                  <c:v>2018q3</c:v>
                </c:pt>
                <c:pt idx="15">
                  <c:v>2018q4</c:v>
                </c:pt>
                <c:pt idx="16">
                  <c:v>2019q1</c:v>
                </c:pt>
                <c:pt idx="17">
                  <c:v>2019q2</c:v>
                </c:pt>
                <c:pt idx="18">
                  <c:v>2019q3</c:v>
                </c:pt>
              </c:strCache>
            </c:strRef>
          </c:cat>
          <c:val>
            <c:numRef>
              <c:f>AZ!$B$4:$T$4</c:f>
              <c:numCache>
                <c:formatCode>#,##0</c:formatCode>
                <c:ptCount val="19"/>
                <c:pt idx="0">
                  <c:v>1754528</c:v>
                </c:pt>
                <c:pt idx="1">
                  <c:v>1912314</c:v>
                </c:pt>
                <c:pt idx="2">
                  <c:v>1761884</c:v>
                </c:pt>
                <c:pt idx="3">
                  <c:v>1375829</c:v>
                </c:pt>
                <c:pt idx="4">
                  <c:v>1334542</c:v>
                </c:pt>
                <c:pt idx="5">
                  <c:v>1234643</c:v>
                </c:pt>
                <c:pt idx="6">
                  <c:v>1469610</c:v>
                </c:pt>
                <c:pt idx="7">
                  <c:v>1384055</c:v>
                </c:pt>
                <c:pt idx="8">
                  <c:v>1666929</c:v>
                </c:pt>
                <c:pt idx="9">
                  <c:v>1382746</c:v>
                </c:pt>
                <c:pt idx="10">
                  <c:v>1373873</c:v>
                </c:pt>
                <c:pt idx="11">
                  <c:v>1797844</c:v>
                </c:pt>
                <c:pt idx="12">
                  <c:v>1526414</c:v>
                </c:pt>
                <c:pt idx="13">
                  <c:v>1691746</c:v>
                </c:pt>
                <c:pt idx="14">
                  <c:v>1720042</c:v>
                </c:pt>
                <c:pt idx="15">
                  <c:v>1612215</c:v>
                </c:pt>
                <c:pt idx="16">
                  <c:v>1503017</c:v>
                </c:pt>
                <c:pt idx="17">
                  <c:v>1760409</c:v>
                </c:pt>
                <c:pt idx="18">
                  <c:v>579082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C2-4B36-8001-624C780A6D05}"/>
            </c:ext>
          </c:extLst>
        </c:ser>
        <c:ser>
          <c:idx val="2"/>
          <c:order val="1"/>
          <c:tx>
            <c:strRef>
              <c:f>AZ!$A$5</c:f>
              <c:strCache>
                <c:ptCount val="1"/>
                <c:pt idx="0">
                  <c:v>Methodology as of 1/8/15</c:v>
                </c:pt>
              </c:strCache>
            </c:strRef>
          </c:tx>
          <c:cat>
            <c:strRef>
              <c:f>AZ!$B$3:$T$3</c:f>
              <c:strCache>
                <c:ptCount val="19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  <c:pt idx="13">
                  <c:v>2018q2</c:v>
                </c:pt>
                <c:pt idx="14">
                  <c:v>2018q3</c:v>
                </c:pt>
                <c:pt idx="15">
                  <c:v>2018q4</c:v>
                </c:pt>
                <c:pt idx="16">
                  <c:v>2019q1</c:v>
                </c:pt>
                <c:pt idx="17">
                  <c:v>2019q2</c:v>
                </c:pt>
                <c:pt idx="18">
                  <c:v>2019q3</c:v>
                </c:pt>
              </c:strCache>
            </c:strRef>
          </c:cat>
          <c:val>
            <c:numRef>
              <c:f>AZ!$B$5:$T$5</c:f>
              <c:numCache>
                <c:formatCode>#,##0</c:formatCode>
                <c:ptCount val="19"/>
                <c:pt idx="0">
                  <c:v>1863294</c:v>
                </c:pt>
                <c:pt idx="1">
                  <c:v>1693537</c:v>
                </c:pt>
                <c:pt idx="2">
                  <c:v>1980139</c:v>
                </c:pt>
                <c:pt idx="3">
                  <c:v>1706319</c:v>
                </c:pt>
                <c:pt idx="4">
                  <c:v>1306686</c:v>
                </c:pt>
                <c:pt idx="5">
                  <c:v>1206562</c:v>
                </c:pt>
                <c:pt idx="6">
                  <c:v>1428388</c:v>
                </c:pt>
                <c:pt idx="7">
                  <c:v>1400574</c:v>
                </c:pt>
                <c:pt idx="8">
                  <c:v>1449135</c:v>
                </c:pt>
                <c:pt idx="9">
                  <c:v>1404592</c:v>
                </c:pt>
                <c:pt idx="10">
                  <c:v>1571648</c:v>
                </c:pt>
                <c:pt idx="11">
                  <c:v>1470964</c:v>
                </c:pt>
                <c:pt idx="12">
                  <c:v>1492366</c:v>
                </c:pt>
                <c:pt idx="13">
                  <c:v>1435185</c:v>
                </c:pt>
                <c:pt idx="14">
                  <c:v>1587124</c:v>
                </c:pt>
                <c:pt idx="15">
                  <c:v>1791194</c:v>
                </c:pt>
                <c:pt idx="16">
                  <c:v>1622784</c:v>
                </c:pt>
                <c:pt idx="17">
                  <c:v>1665898</c:v>
                </c:pt>
                <c:pt idx="18">
                  <c:v>1599390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C2-4B36-8001-624C780A6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56713088"/>
        <c:axId val="-1156690240"/>
      </c:lineChart>
      <c:catAx>
        <c:axId val="-1156713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156690240"/>
        <c:crosses val="autoZero"/>
        <c:auto val="1"/>
        <c:lblAlgn val="ctr"/>
        <c:lblOffset val="100"/>
        <c:noMultiLvlLbl val="0"/>
      </c:catAx>
      <c:valAx>
        <c:axId val="-11566902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115671308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rgbClr val="000000">
              <a:tint val="75000"/>
              <a:shade val="95000"/>
              <a:satMod val="105000"/>
            </a:srgb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12</xdr:row>
      <xdr:rowOff>57149</xdr:rowOff>
    </xdr:from>
    <xdr:to>
      <xdr:col>12</xdr:col>
      <xdr:colOff>22860</xdr:colOff>
      <xdr:row>29</xdr:row>
      <xdr:rowOff>209550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66674</xdr:colOff>
      <xdr:row>10</xdr:row>
      <xdr:rowOff>9525</xdr:rowOff>
    </xdr:from>
    <xdr:to>
      <xdr:col>7</xdr:col>
      <xdr:colOff>514349</xdr:colOff>
      <xdr:row>12</xdr:row>
      <xdr:rowOff>171450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6674" y="2428875"/>
          <a:ext cx="65436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Comparison</a:t>
          </a:r>
          <a:r>
            <a:rPr lang="en-US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coal production by quarter at U.S. total  level</a:t>
          </a:r>
          <a:br>
            <a:rPr lang="en-US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en-US" sz="10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short tons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0.13973</cdr:x>
      <cdr:y>0.03385</cdr:y>
    </cdr:from>
    <cdr:to>
      <cdr:x>0.72055</cdr:x>
      <cdr:y>0.10462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40245" y="146057"/>
          <a:ext cx="5571036" cy="3053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247648</xdr:colOff>
      <xdr:row>10</xdr:row>
      <xdr:rowOff>552450</xdr:rowOff>
    </xdr:from>
    <xdr:to>
      <xdr:col>14</xdr:col>
      <xdr:colOff>95249</xdr:colOff>
      <xdr:row>31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10</xdr:row>
      <xdr:rowOff>47625</xdr:rowOff>
    </xdr:from>
    <xdr:to>
      <xdr:col>9</xdr:col>
      <xdr:colOff>381000</xdr:colOff>
      <xdr:row>11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14325" y="2190750"/>
          <a:ext cx="65436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Comparison</a:t>
          </a:r>
          <a:r>
            <a:rPr lang="en-US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coal production by quarter for Indiana</a:t>
          </a:r>
          <a:br>
            <a:rPr lang="en-US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en-US" sz="10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short tons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0.13973</cdr:x>
      <cdr:y>0.03385</cdr:y>
    </cdr:from>
    <cdr:to>
      <cdr:x>0.72055</cdr:x>
      <cdr:y>0.10462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40245" y="146057"/>
          <a:ext cx="5571036" cy="3053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12</xdr:row>
      <xdr:rowOff>142873</xdr:rowOff>
    </xdr:from>
    <xdr:to>
      <xdr:col>14</xdr:col>
      <xdr:colOff>47625</xdr:colOff>
      <xdr:row>31</xdr:row>
      <xdr:rowOff>180974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9</xdr:row>
      <xdr:rowOff>152400</xdr:rowOff>
    </xdr:from>
    <xdr:to>
      <xdr:col>9</xdr:col>
      <xdr:colOff>190500</xdr:colOff>
      <xdr:row>12</xdr:row>
      <xdr:rowOff>180975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90500" y="2295525"/>
          <a:ext cx="65436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Comparison</a:t>
          </a:r>
          <a:r>
            <a:rPr lang="en-US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coal production by quarter for Illinois</a:t>
          </a:r>
        </a:p>
        <a:p>
          <a:r>
            <a:rPr lang="en-US" sz="10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short tons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13</xdr:row>
      <xdr:rowOff>133348</xdr:rowOff>
    </xdr:from>
    <xdr:to>
      <xdr:col>13</xdr:col>
      <xdr:colOff>533400</xdr:colOff>
      <xdr:row>32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200025</xdr:colOff>
      <xdr:row>10</xdr:row>
      <xdr:rowOff>123825</xdr:rowOff>
    </xdr:from>
    <xdr:to>
      <xdr:col>8</xdr:col>
      <xdr:colOff>390525</xdr:colOff>
      <xdr:row>13</xdr:row>
      <xdr:rowOff>152400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200025" y="2457450"/>
          <a:ext cx="65436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Comparison</a:t>
          </a:r>
          <a:r>
            <a:rPr lang="en-US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coal production by quarter for Kentucky</a:t>
          </a:r>
        </a:p>
        <a:p>
          <a:r>
            <a:rPr lang="en-US" sz="10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short tons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0.13439</cdr:x>
      <cdr:y>0.06685</cdr:y>
    </cdr:from>
    <cdr:to>
      <cdr:x>0.7873</cdr:x>
      <cdr:y>0.16043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209675" y="238126"/>
          <a:ext cx="58769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152398</xdr:colOff>
      <xdr:row>13</xdr:row>
      <xdr:rowOff>123825</xdr:rowOff>
    </xdr:from>
    <xdr:to>
      <xdr:col>13</xdr:col>
      <xdr:colOff>428625</xdr:colOff>
      <xdr:row>32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11</xdr:row>
      <xdr:rowOff>19050</xdr:rowOff>
    </xdr:from>
    <xdr:to>
      <xdr:col>8</xdr:col>
      <xdr:colOff>342900</xdr:colOff>
      <xdr:row>14</xdr:row>
      <xdr:rowOff>47625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52400" y="2552700"/>
          <a:ext cx="65436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Comparison</a:t>
          </a:r>
          <a:r>
            <a:rPr lang="en-US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coal production by quarter for East Kentucky</a:t>
          </a:r>
        </a:p>
        <a:p>
          <a:r>
            <a:rPr lang="en-US" sz="10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short tons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0.11158</cdr:x>
      <cdr:y>0.01872</cdr:y>
    </cdr:from>
    <cdr:to>
      <cdr:x>0.74389</cdr:x>
      <cdr:y>0.12299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00126" y="66675"/>
          <a:ext cx="5667375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12</xdr:row>
      <xdr:rowOff>152400</xdr:rowOff>
    </xdr:from>
    <xdr:to>
      <xdr:col>13</xdr:col>
      <xdr:colOff>571500</xdr:colOff>
      <xdr:row>31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10</xdr:row>
      <xdr:rowOff>9525</xdr:rowOff>
    </xdr:from>
    <xdr:to>
      <xdr:col>9</xdr:col>
      <xdr:colOff>76200</xdr:colOff>
      <xdr:row>13</xdr:row>
      <xdr:rowOff>38100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09550" y="2343150"/>
          <a:ext cx="65436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Comparison</a:t>
          </a:r>
          <a:r>
            <a:rPr lang="en-US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coal production by quarter for West Kentucky</a:t>
          </a:r>
        </a:p>
        <a:p>
          <a:r>
            <a:rPr lang="en-US" sz="10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short tons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0.1302</cdr:x>
      <cdr:y>0.06831</cdr:y>
    </cdr:from>
    <cdr:to>
      <cdr:x>0.70011</cdr:x>
      <cdr:y>0.19126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62051" y="238125"/>
          <a:ext cx="5086350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161921</xdr:colOff>
      <xdr:row>11</xdr:row>
      <xdr:rowOff>171449</xdr:rowOff>
    </xdr:from>
    <xdr:to>
      <xdr:col>13</xdr:col>
      <xdr:colOff>409574</xdr:colOff>
      <xdr:row>31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9</xdr:row>
      <xdr:rowOff>133350</xdr:rowOff>
    </xdr:from>
    <xdr:to>
      <xdr:col>8</xdr:col>
      <xdr:colOff>304800</xdr:colOff>
      <xdr:row>12</xdr:row>
      <xdr:rowOff>161925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14300" y="2286000"/>
          <a:ext cx="65436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Comparison</a:t>
          </a:r>
          <a:r>
            <a:rPr lang="en-US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coal production by quarter for West Virginia</a:t>
          </a:r>
        </a:p>
        <a:p>
          <a:r>
            <a:rPr lang="en-US" sz="10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short tons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11</xdr:row>
      <xdr:rowOff>19049</xdr:rowOff>
    </xdr:from>
    <xdr:to>
      <xdr:col>13</xdr:col>
      <xdr:colOff>628650</xdr:colOff>
      <xdr:row>30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9</xdr:row>
      <xdr:rowOff>0</xdr:rowOff>
    </xdr:from>
    <xdr:to>
      <xdr:col>8</xdr:col>
      <xdr:colOff>400050</xdr:colOff>
      <xdr:row>12</xdr:row>
      <xdr:rowOff>28575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09550" y="2152650"/>
          <a:ext cx="65436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Comparison</a:t>
          </a:r>
          <a:r>
            <a:rPr lang="en-US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coal production by quarter for South West Virginia</a:t>
          </a:r>
        </a:p>
        <a:p>
          <a:r>
            <a:rPr lang="en-US" sz="10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short tons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12</xdr:row>
      <xdr:rowOff>114300</xdr:rowOff>
    </xdr:from>
    <xdr:to>
      <xdr:col>13</xdr:col>
      <xdr:colOff>581025</xdr:colOff>
      <xdr:row>32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10</xdr:row>
      <xdr:rowOff>57150</xdr:rowOff>
    </xdr:from>
    <xdr:to>
      <xdr:col>8</xdr:col>
      <xdr:colOff>466725</xdr:colOff>
      <xdr:row>13</xdr:row>
      <xdr:rowOff>85725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209550" y="2390775"/>
          <a:ext cx="65436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Comparison</a:t>
          </a:r>
          <a:r>
            <a:rPr lang="en-US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coal production by quarter for North West Virginia</a:t>
          </a:r>
        </a:p>
        <a:p>
          <a:r>
            <a:rPr lang="en-US" sz="10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short tons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15</xdr:row>
      <xdr:rowOff>76201</xdr:rowOff>
    </xdr:from>
    <xdr:to>
      <xdr:col>13</xdr:col>
      <xdr:colOff>533400</xdr:colOff>
      <xdr:row>35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180975</xdr:colOff>
      <xdr:row>12</xdr:row>
      <xdr:rowOff>133350</xdr:rowOff>
    </xdr:from>
    <xdr:to>
      <xdr:col>8</xdr:col>
      <xdr:colOff>371475</xdr:colOff>
      <xdr:row>15</xdr:row>
      <xdr:rowOff>161925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80975" y="2847975"/>
          <a:ext cx="65436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Comparison</a:t>
          </a:r>
          <a:r>
            <a:rPr lang="en-US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coal production by quarter for Pennsylvania</a:t>
          </a:r>
        </a:p>
        <a:p>
          <a:r>
            <a:rPr lang="en-US" sz="10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short tons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38100</xdr:rowOff>
    </xdr:from>
    <xdr:to>
      <xdr:col>16</xdr:col>
      <xdr:colOff>123825</xdr:colOff>
      <xdr:row>35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11</xdr:row>
      <xdr:rowOff>180975</xdr:rowOff>
    </xdr:from>
    <xdr:to>
      <xdr:col>10</xdr:col>
      <xdr:colOff>352425</xdr:colOff>
      <xdr:row>15</xdr:row>
      <xdr:rowOff>19050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19050" y="2705100"/>
          <a:ext cx="65436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Comparison</a:t>
          </a:r>
          <a:r>
            <a:rPr lang="en-US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coal production by quarter for Pennsylvania (anthracite)</a:t>
          </a:r>
        </a:p>
        <a:p>
          <a:r>
            <a:rPr lang="en-US" sz="10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short tons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247649</xdr:colOff>
      <xdr:row>12</xdr:row>
      <xdr:rowOff>152400</xdr:rowOff>
    </xdr:from>
    <xdr:to>
      <xdr:col>13</xdr:col>
      <xdr:colOff>628650</xdr:colOff>
      <xdr:row>32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238125</xdr:colOff>
      <xdr:row>9</xdr:row>
      <xdr:rowOff>180975</xdr:rowOff>
    </xdr:from>
    <xdr:to>
      <xdr:col>8</xdr:col>
      <xdr:colOff>428625</xdr:colOff>
      <xdr:row>13</xdr:row>
      <xdr:rowOff>19050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238125" y="2324100"/>
          <a:ext cx="65436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Comparison</a:t>
          </a:r>
          <a:r>
            <a:rPr lang="en-US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coal production by quarter for Pennsylvania (bituminous)</a:t>
          </a:r>
        </a:p>
        <a:p>
          <a:r>
            <a:rPr lang="en-US" sz="10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short tons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12</xdr:row>
      <xdr:rowOff>19049</xdr:rowOff>
    </xdr:from>
    <xdr:to>
      <xdr:col>14</xdr:col>
      <xdr:colOff>342900</xdr:colOff>
      <xdr:row>31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228600</xdr:colOff>
      <xdr:row>9</xdr:row>
      <xdr:rowOff>114300</xdr:rowOff>
    </xdr:from>
    <xdr:to>
      <xdr:col>9</xdr:col>
      <xdr:colOff>295275</xdr:colOff>
      <xdr:row>12</xdr:row>
      <xdr:rowOff>142875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228600" y="2257425"/>
          <a:ext cx="65436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Comparison</a:t>
          </a:r>
          <a:r>
            <a:rPr lang="en-US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coal production by quarter for Ohio</a:t>
          </a:r>
        </a:p>
        <a:p>
          <a:r>
            <a:rPr lang="en-US" sz="10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short tons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12</xdr:row>
      <xdr:rowOff>19049</xdr:rowOff>
    </xdr:from>
    <xdr:to>
      <xdr:col>14</xdr:col>
      <xdr:colOff>342900</xdr:colOff>
      <xdr:row>31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228600</xdr:colOff>
      <xdr:row>9</xdr:row>
      <xdr:rowOff>114300</xdr:rowOff>
    </xdr:from>
    <xdr:to>
      <xdr:col>9</xdr:col>
      <xdr:colOff>295275</xdr:colOff>
      <xdr:row>12</xdr:row>
      <xdr:rowOff>142875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228600" y="1571625"/>
          <a:ext cx="65436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Comparison</a:t>
          </a:r>
          <a:r>
            <a:rPr lang="en-US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coal production by quarter for Maryland</a:t>
          </a:r>
        </a:p>
        <a:p>
          <a:r>
            <a:rPr lang="en-US" sz="10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short tons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11</xdr:row>
      <xdr:rowOff>95249</xdr:rowOff>
    </xdr:from>
    <xdr:to>
      <xdr:col>12</xdr:col>
      <xdr:colOff>523875</xdr:colOff>
      <xdr:row>32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9</xdr:row>
      <xdr:rowOff>66675</xdr:rowOff>
    </xdr:from>
    <xdr:to>
      <xdr:col>7</xdr:col>
      <xdr:colOff>638175</xdr:colOff>
      <xdr:row>12</xdr:row>
      <xdr:rowOff>95250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190500" y="2209800"/>
          <a:ext cx="65436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Comparison</a:t>
          </a:r>
          <a:r>
            <a:rPr lang="en-US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coal production by quarter for Wyoming</a:t>
          </a:r>
        </a:p>
        <a:p>
          <a:r>
            <a:rPr lang="en-US" sz="10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short tons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13</xdr:row>
      <xdr:rowOff>66675</xdr:rowOff>
    </xdr:from>
    <xdr:to>
      <xdr:col>13</xdr:col>
      <xdr:colOff>466724</xdr:colOff>
      <xdr:row>33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285750</xdr:colOff>
      <xdr:row>10</xdr:row>
      <xdr:rowOff>38100</xdr:rowOff>
    </xdr:from>
    <xdr:to>
      <xdr:col>8</xdr:col>
      <xdr:colOff>476250</xdr:colOff>
      <xdr:row>13</xdr:row>
      <xdr:rowOff>66675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285750" y="2371725"/>
          <a:ext cx="65436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Comparison</a:t>
          </a:r>
          <a:r>
            <a:rPr lang="en-US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coal production by quarter for Montana</a:t>
          </a:r>
        </a:p>
        <a:p>
          <a:r>
            <a:rPr lang="en-US" sz="10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short tons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304799</xdr:colOff>
      <xdr:row>13</xdr:row>
      <xdr:rowOff>38100</xdr:rowOff>
    </xdr:from>
    <xdr:to>
      <xdr:col>14</xdr:col>
      <xdr:colOff>0</xdr:colOff>
      <xdr:row>33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304800</xdr:colOff>
      <xdr:row>10</xdr:row>
      <xdr:rowOff>9525</xdr:rowOff>
    </xdr:from>
    <xdr:to>
      <xdr:col>9</xdr:col>
      <xdr:colOff>371475</xdr:colOff>
      <xdr:row>13</xdr:row>
      <xdr:rowOff>38100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/>
      </xdr:nvSpPr>
      <xdr:spPr>
        <a:xfrm>
          <a:off x="304800" y="2343150"/>
          <a:ext cx="65436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Comparison</a:t>
          </a:r>
          <a:r>
            <a:rPr lang="en-US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coal production by quarter for Virginia</a:t>
          </a:r>
        </a:p>
        <a:p>
          <a:r>
            <a:rPr lang="en-US" sz="10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short tons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11</xdr:row>
      <xdr:rowOff>123824</xdr:rowOff>
    </xdr:from>
    <xdr:to>
      <xdr:col>13</xdr:col>
      <xdr:colOff>485775</xdr:colOff>
      <xdr:row>31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180975</xdr:colOff>
      <xdr:row>9</xdr:row>
      <xdr:rowOff>76200</xdr:rowOff>
    </xdr:from>
    <xdr:to>
      <xdr:col>9</xdr:col>
      <xdr:colOff>247650</xdr:colOff>
      <xdr:row>11</xdr:row>
      <xdr:rowOff>133350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/>
      </xdr:nvSpPr>
      <xdr:spPr>
        <a:xfrm>
          <a:off x="180975" y="1533525"/>
          <a:ext cx="6543675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Comparison</a:t>
          </a:r>
          <a:r>
            <a:rPr lang="en-US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coal production by quarter for Utah</a:t>
          </a:r>
        </a:p>
        <a:p>
          <a:r>
            <a:rPr lang="en-US" sz="10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short tons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247649</xdr:colOff>
      <xdr:row>12</xdr:row>
      <xdr:rowOff>66674</xdr:rowOff>
    </xdr:from>
    <xdr:to>
      <xdr:col>14</xdr:col>
      <xdr:colOff>76200</xdr:colOff>
      <xdr:row>32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247650</xdr:colOff>
      <xdr:row>9</xdr:row>
      <xdr:rowOff>38100</xdr:rowOff>
    </xdr:from>
    <xdr:to>
      <xdr:col>9</xdr:col>
      <xdr:colOff>314325</xdr:colOff>
      <xdr:row>12</xdr:row>
      <xdr:rowOff>66675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 txBox="1"/>
      </xdr:nvSpPr>
      <xdr:spPr>
        <a:xfrm>
          <a:off x="247650" y="2181225"/>
          <a:ext cx="65436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Comparison</a:t>
          </a:r>
          <a:r>
            <a:rPr lang="en-US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coal production by quarter for North Dakota</a:t>
          </a:r>
        </a:p>
        <a:p>
          <a:r>
            <a:rPr lang="en-US" sz="10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short tons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12</xdr:row>
      <xdr:rowOff>142875</xdr:rowOff>
    </xdr:from>
    <xdr:to>
      <xdr:col>14</xdr:col>
      <xdr:colOff>0</xdr:colOff>
      <xdr:row>32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10</xdr:row>
      <xdr:rowOff>28575</xdr:rowOff>
    </xdr:from>
    <xdr:to>
      <xdr:col>9</xdr:col>
      <xdr:colOff>381000</xdr:colOff>
      <xdr:row>13</xdr:row>
      <xdr:rowOff>57150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/>
      </xdr:nvSpPr>
      <xdr:spPr>
        <a:xfrm>
          <a:off x="314325" y="2362200"/>
          <a:ext cx="65436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Comparison</a:t>
          </a:r>
          <a:r>
            <a:rPr lang="en-US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coal production by quarter for New Mexico</a:t>
          </a:r>
        </a:p>
        <a:p>
          <a:r>
            <a:rPr lang="en-US" sz="10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short tons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352424</xdr:colOff>
      <xdr:row>13</xdr:row>
      <xdr:rowOff>57150</xdr:rowOff>
    </xdr:from>
    <xdr:to>
      <xdr:col>14</xdr:col>
      <xdr:colOff>247650</xdr:colOff>
      <xdr:row>32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390525</xdr:colOff>
      <xdr:row>10</xdr:row>
      <xdr:rowOff>76200</xdr:rowOff>
    </xdr:from>
    <xdr:to>
      <xdr:col>9</xdr:col>
      <xdr:colOff>457200</xdr:colOff>
      <xdr:row>13</xdr:row>
      <xdr:rowOff>104775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/>
      </xdr:nvSpPr>
      <xdr:spPr>
        <a:xfrm>
          <a:off x="390525" y="2409825"/>
          <a:ext cx="65436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Comparison</a:t>
          </a:r>
          <a:r>
            <a:rPr lang="en-US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coal production by quarter for Colorado</a:t>
          </a:r>
        </a:p>
        <a:p>
          <a:r>
            <a:rPr lang="en-US" sz="10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short tons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12</xdr:row>
      <xdr:rowOff>180975</xdr:rowOff>
    </xdr:from>
    <xdr:to>
      <xdr:col>13</xdr:col>
      <xdr:colOff>590550</xdr:colOff>
      <xdr:row>32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371475</xdr:colOff>
      <xdr:row>9</xdr:row>
      <xdr:rowOff>180975</xdr:rowOff>
    </xdr:from>
    <xdr:to>
      <xdr:col>9</xdr:col>
      <xdr:colOff>38100</xdr:colOff>
      <xdr:row>13</xdr:row>
      <xdr:rowOff>19050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/>
      </xdr:nvSpPr>
      <xdr:spPr>
        <a:xfrm>
          <a:off x="371475" y="2324100"/>
          <a:ext cx="65436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Comparison</a:t>
          </a:r>
          <a:r>
            <a:rPr lang="en-US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coal production by quarter for Texas</a:t>
          </a:r>
        </a:p>
        <a:p>
          <a:r>
            <a:rPr lang="en-US" sz="10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short tons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290511</xdr:colOff>
      <xdr:row>12</xdr:row>
      <xdr:rowOff>28574</xdr:rowOff>
    </xdr:from>
    <xdr:to>
      <xdr:col>14</xdr:col>
      <xdr:colOff>114300</xdr:colOff>
      <xdr:row>32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9</xdr:row>
      <xdr:rowOff>9525</xdr:rowOff>
    </xdr:from>
    <xdr:to>
      <xdr:col>9</xdr:col>
      <xdr:colOff>381000</xdr:colOff>
      <xdr:row>12</xdr:row>
      <xdr:rowOff>38100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 txBox="1"/>
      </xdr:nvSpPr>
      <xdr:spPr>
        <a:xfrm>
          <a:off x="314325" y="2152650"/>
          <a:ext cx="65436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Comparison</a:t>
          </a:r>
          <a:r>
            <a:rPr lang="en-US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coal production by quarter for Alabama</a:t>
          </a:r>
        </a:p>
        <a:p>
          <a:r>
            <a:rPr lang="en-US" sz="10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short tons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309562</xdr:colOff>
      <xdr:row>11</xdr:row>
      <xdr:rowOff>180974</xdr:rowOff>
    </xdr:from>
    <xdr:to>
      <xdr:col>15</xdr:col>
      <xdr:colOff>76200</xdr:colOff>
      <xdr:row>31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8</xdr:row>
      <xdr:rowOff>171450</xdr:rowOff>
    </xdr:from>
    <xdr:to>
      <xdr:col>11</xdr:col>
      <xdr:colOff>219075</xdr:colOff>
      <xdr:row>12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/>
      </xdr:nvSpPr>
      <xdr:spPr>
        <a:xfrm>
          <a:off x="381000" y="2124075"/>
          <a:ext cx="65436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Comparison</a:t>
          </a:r>
          <a:r>
            <a:rPr lang="en-US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coal production by quarter for Alaska</a:t>
          </a:r>
        </a:p>
        <a:p>
          <a:r>
            <a:rPr lang="en-US" sz="10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short tons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376235</xdr:colOff>
      <xdr:row>12</xdr:row>
      <xdr:rowOff>142874</xdr:rowOff>
    </xdr:from>
    <xdr:to>
      <xdr:col>14</xdr:col>
      <xdr:colOff>219074</xdr:colOff>
      <xdr:row>32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438150</xdr:colOff>
      <xdr:row>9</xdr:row>
      <xdr:rowOff>123825</xdr:rowOff>
    </xdr:from>
    <xdr:to>
      <xdr:col>10</xdr:col>
      <xdr:colOff>200025</xdr:colOff>
      <xdr:row>12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 txBox="1"/>
      </xdr:nvSpPr>
      <xdr:spPr>
        <a:xfrm>
          <a:off x="438150" y="2266950"/>
          <a:ext cx="65436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Comparison</a:t>
          </a:r>
          <a:r>
            <a:rPr lang="en-US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coal production by quarter for Louisiana</a:t>
          </a:r>
        </a:p>
        <a:p>
          <a:r>
            <a:rPr lang="en-US" sz="10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short tons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328611</xdr:colOff>
      <xdr:row>10</xdr:row>
      <xdr:rowOff>161925</xdr:rowOff>
    </xdr:from>
    <xdr:to>
      <xdr:col>14</xdr:col>
      <xdr:colOff>314325</xdr:colOff>
      <xdr:row>30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323850</xdr:colOff>
      <xdr:row>8</xdr:row>
      <xdr:rowOff>114300</xdr:rowOff>
    </xdr:from>
    <xdr:to>
      <xdr:col>10</xdr:col>
      <xdr:colOff>85725</xdr:colOff>
      <xdr:row>11</xdr:row>
      <xdr:rowOff>142875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 txBox="1"/>
      </xdr:nvSpPr>
      <xdr:spPr>
        <a:xfrm>
          <a:off x="323850" y="2066925"/>
          <a:ext cx="65436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Comparison</a:t>
          </a:r>
          <a:r>
            <a:rPr lang="en-US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coal production by quarter for Mississippi</a:t>
          </a:r>
        </a:p>
        <a:p>
          <a:r>
            <a:rPr lang="en-US" sz="10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short tons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490536</xdr:colOff>
      <xdr:row>12</xdr:row>
      <xdr:rowOff>19048</xdr:rowOff>
    </xdr:from>
    <xdr:to>
      <xdr:col>15</xdr:col>
      <xdr:colOff>295275</xdr:colOff>
      <xdr:row>31</xdr:row>
      <xdr:rowOff>19049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9</xdr:row>
      <xdr:rowOff>47625</xdr:rowOff>
    </xdr:from>
    <xdr:to>
      <xdr:col>11</xdr:col>
      <xdr:colOff>428625</xdr:colOff>
      <xdr:row>12</xdr:row>
      <xdr:rowOff>76200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 txBox="1"/>
      </xdr:nvSpPr>
      <xdr:spPr>
        <a:xfrm>
          <a:off x="590550" y="2190750"/>
          <a:ext cx="65436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Comparison</a:t>
          </a:r>
          <a:r>
            <a:rPr lang="en-US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coal production by quarter for Missouri</a:t>
          </a:r>
        </a:p>
        <a:p>
          <a:r>
            <a:rPr lang="en-US" sz="10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short tons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0.21195</cdr:x>
      <cdr:y>0.08163</cdr:y>
    </cdr:from>
    <cdr:to>
      <cdr:x>0.70891</cdr:x>
      <cdr:y>0.17784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824038" y="266701"/>
          <a:ext cx="42767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338136</xdr:colOff>
      <xdr:row>13</xdr:row>
      <xdr:rowOff>47624</xdr:rowOff>
    </xdr:from>
    <xdr:to>
      <xdr:col>17</xdr:col>
      <xdr:colOff>152400</xdr:colOff>
      <xdr:row>31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10</xdr:row>
      <xdr:rowOff>9525</xdr:rowOff>
    </xdr:from>
    <xdr:to>
      <xdr:col>11</xdr:col>
      <xdr:colOff>219075</xdr:colOff>
      <xdr:row>13</xdr:row>
      <xdr:rowOff>38100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 txBox="1"/>
      </xdr:nvSpPr>
      <xdr:spPr>
        <a:xfrm>
          <a:off x="381000" y="2343150"/>
          <a:ext cx="65436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Comparison</a:t>
          </a:r>
          <a:r>
            <a:rPr lang="en-US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coal production by quarter for Oklahoma</a:t>
          </a:r>
        </a:p>
        <a:p>
          <a:r>
            <a:rPr lang="en-US" sz="10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short tons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0.13916</cdr:x>
      <cdr:y>0.07059</cdr:y>
    </cdr:from>
    <cdr:to>
      <cdr:x>0.59648</cdr:x>
      <cdr:y>0.15588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81114" y="228600"/>
          <a:ext cx="42100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0.13526</cdr:x>
      <cdr:y>0.06736</cdr:y>
    </cdr:from>
    <cdr:to>
      <cdr:x>0.67855</cdr:x>
      <cdr:y>0.12694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138238" y="247650"/>
          <a:ext cx="457200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500062</xdr:colOff>
      <xdr:row>14</xdr:row>
      <xdr:rowOff>28574</xdr:rowOff>
    </xdr:from>
    <xdr:to>
      <xdr:col>15</xdr:col>
      <xdr:colOff>76200</xdr:colOff>
      <xdr:row>32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523875</xdr:colOff>
      <xdr:row>11</xdr:row>
      <xdr:rowOff>180975</xdr:rowOff>
    </xdr:from>
    <xdr:to>
      <xdr:col>11</xdr:col>
      <xdr:colOff>361950</xdr:colOff>
      <xdr:row>15</xdr:row>
      <xdr:rowOff>19050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 txBox="1"/>
      </xdr:nvSpPr>
      <xdr:spPr>
        <a:xfrm>
          <a:off x="523875" y="2705100"/>
          <a:ext cx="65436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Comparison</a:t>
          </a:r>
          <a:r>
            <a:rPr lang="en-US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coal production by quarter for Tennessee</a:t>
          </a:r>
        </a:p>
        <a:p>
          <a:r>
            <a:rPr lang="en-US" sz="10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short tons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347660</xdr:colOff>
      <xdr:row>10</xdr:row>
      <xdr:rowOff>152400</xdr:rowOff>
    </xdr:from>
    <xdr:to>
      <xdr:col>12</xdr:col>
      <xdr:colOff>390524</xdr:colOff>
      <xdr:row>29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352425</xdr:colOff>
      <xdr:row>8</xdr:row>
      <xdr:rowOff>133350</xdr:rowOff>
    </xdr:from>
    <xdr:to>
      <xdr:col>11</xdr:col>
      <xdr:colOff>0</xdr:colOff>
      <xdr:row>11</xdr:row>
      <xdr:rowOff>161925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 txBox="1"/>
      </xdr:nvSpPr>
      <xdr:spPr>
        <a:xfrm>
          <a:off x="352425" y="2085975"/>
          <a:ext cx="65436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Comparison</a:t>
          </a:r>
          <a:r>
            <a:rPr lang="en-US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coal production by quarter for Arkansas</a:t>
          </a:r>
        </a:p>
        <a:p>
          <a:r>
            <a:rPr lang="en-US" sz="10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short tons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157161</xdr:colOff>
      <xdr:row>11</xdr:row>
      <xdr:rowOff>142874</xdr:rowOff>
    </xdr:from>
    <xdr:to>
      <xdr:col>10</xdr:col>
      <xdr:colOff>38099</xdr:colOff>
      <xdr:row>30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</xdr:row>
      <xdr:rowOff>0</xdr:rowOff>
    </xdr:from>
    <xdr:to>
      <xdr:col>6</xdr:col>
      <xdr:colOff>0</xdr:colOff>
      <xdr:row>12</xdr:row>
      <xdr:rowOff>28575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 txBox="1"/>
      </xdr:nvSpPr>
      <xdr:spPr>
        <a:xfrm>
          <a:off x="0" y="2143125"/>
          <a:ext cx="65436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Comparison</a:t>
          </a:r>
          <a:r>
            <a:rPr lang="en-US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coal production by quarter for Kansas</a:t>
          </a:r>
        </a:p>
        <a:p>
          <a:r>
            <a:rPr lang="en-US" sz="10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short tons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319086</xdr:colOff>
      <xdr:row>12</xdr:row>
      <xdr:rowOff>28574</xdr:rowOff>
    </xdr:from>
    <xdr:to>
      <xdr:col>14</xdr:col>
      <xdr:colOff>161925</xdr:colOff>
      <xdr:row>31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304800</xdr:colOff>
      <xdr:row>9</xdr:row>
      <xdr:rowOff>180975</xdr:rowOff>
    </xdr:from>
    <xdr:to>
      <xdr:col>9</xdr:col>
      <xdr:colOff>371475</xdr:colOff>
      <xdr:row>13</xdr:row>
      <xdr:rowOff>19050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/>
      </xdr:nvSpPr>
      <xdr:spPr>
        <a:xfrm>
          <a:off x="304800" y="2324100"/>
          <a:ext cx="6543675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Comparison</a:t>
          </a:r>
          <a:r>
            <a:rPr lang="en-US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coal production by quarter for Arizona</a:t>
          </a:r>
        </a:p>
        <a:p>
          <a:r>
            <a:rPr lang="en-US" sz="10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short tons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eia_report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2">
      <a:majorFont>
        <a:latin typeface="Times New Roman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P24"/>
  <sheetViews>
    <sheetView showGridLines="0" tabSelected="1" workbookViewId="0">
      <selection activeCell="N16" sqref="N16"/>
    </sheetView>
  </sheetViews>
  <sheetFormatPr defaultColWidth="9.109375" defaultRowHeight="20.100000000000001" customHeight="1"/>
  <cols>
    <col min="1" max="1" width="26.33203125" customWidth="1"/>
    <col min="2" max="10" width="10.88671875" style="3" bestFit="1" customWidth="1"/>
    <col min="11" max="20" width="10.88671875" bestFit="1" customWidth="1"/>
    <col min="21" max="21" width="10.44140625" customWidth="1"/>
    <col min="22" max="22" width="12.5546875" customWidth="1"/>
    <col min="23" max="23" width="11.109375" customWidth="1"/>
    <col min="24" max="24" width="13.33203125" customWidth="1"/>
    <col min="25" max="25" width="9.5546875" bestFit="1" customWidth="1"/>
    <col min="26" max="26" width="13.6640625" customWidth="1"/>
    <col min="27" max="28" width="10.44140625" bestFit="1" customWidth="1"/>
    <col min="37" max="37" width="9.109375" customWidth="1"/>
  </cols>
  <sheetData>
    <row r="1" spans="1:42" ht="15" customHeight="1">
      <c r="A1" s="40" t="s">
        <v>3</v>
      </c>
      <c r="B1" s="40"/>
      <c r="C1" s="40"/>
      <c r="D1" s="40"/>
      <c r="E1" s="40"/>
      <c r="F1" s="40"/>
      <c r="G1" s="40"/>
      <c r="H1" s="40"/>
      <c r="I1" s="40"/>
      <c r="J1" s="40"/>
      <c r="K1" s="4"/>
      <c r="L1" s="4"/>
      <c r="M1" s="4"/>
      <c r="N1" s="4"/>
      <c r="O1" s="4"/>
      <c r="P1" s="4"/>
      <c r="Q1" s="4"/>
      <c r="R1" s="4"/>
      <c r="S1" s="4"/>
      <c r="T1" s="4"/>
    </row>
    <row r="2" spans="1:42" ht="15" customHeight="1">
      <c r="A2" s="8" t="s">
        <v>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6"/>
    </row>
    <row r="3" spans="1:42" ht="18" customHeight="1" thickBot="1">
      <c r="A3" s="5" t="s">
        <v>4</v>
      </c>
      <c r="B3" s="9" t="s">
        <v>42</v>
      </c>
      <c r="C3" s="9" t="s">
        <v>43</v>
      </c>
      <c r="D3" s="9" t="s">
        <v>44</v>
      </c>
      <c r="E3" s="9" t="s">
        <v>45</v>
      </c>
      <c r="F3" s="9" t="s">
        <v>46</v>
      </c>
      <c r="G3" s="9" t="s">
        <v>47</v>
      </c>
      <c r="H3" s="9" t="s">
        <v>48</v>
      </c>
      <c r="I3" s="9" t="s">
        <v>49</v>
      </c>
      <c r="J3" s="9" t="s">
        <v>50</v>
      </c>
      <c r="K3" s="9" t="s">
        <v>51</v>
      </c>
      <c r="L3" s="9" t="s">
        <v>52</v>
      </c>
      <c r="M3" s="9" t="s">
        <v>53</v>
      </c>
      <c r="N3" s="9" t="s">
        <v>54</v>
      </c>
      <c r="O3" s="9" t="s">
        <v>55</v>
      </c>
      <c r="P3" s="9" t="s">
        <v>56</v>
      </c>
      <c r="Q3" s="9" t="s">
        <v>57</v>
      </c>
      <c r="R3" s="9" t="s">
        <v>58</v>
      </c>
      <c r="S3" s="9" t="s">
        <v>59</v>
      </c>
      <c r="T3" s="9" t="s">
        <v>60</v>
      </c>
      <c r="U3" s="9" t="s">
        <v>62</v>
      </c>
      <c r="V3" s="9" t="s">
        <v>63</v>
      </c>
      <c r="W3" s="9" t="s">
        <v>64</v>
      </c>
      <c r="X3" s="9" t="s">
        <v>66</v>
      </c>
      <c r="Y3" s="9" t="s">
        <v>68</v>
      </c>
      <c r="Z3" s="9" t="s">
        <v>70</v>
      </c>
      <c r="AA3" s="9" t="s">
        <v>71</v>
      </c>
      <c r="AB3" s="9" t="s">
        <v>72</v>
      </c>
      <c r="AC3" s="9" t="s">
        <v>73</v>
      </c>
      <c r="AD3" s="9" t="s">
        <v>74</v>
      </c>
      <c r="AE3" s="9" t="s">
        <v>75</v>
      </c>
      <c r="AF3" s="9" t="s">
        <v>76</v>
      </c>
      <c r="AG3" s="9" t="s">
        <v>77</v>
      </c>
      <c r="AH3" s="9" t="s">
        <v>78</v>
      </c>
      <c r="AI3" s="9" t="s">
        <v>79</v>
      </c>
      <c r="AJ3" s="9" t="s">
        <v>80</v>
      </c>
      <c r="AK3" s="9" t="s">
        <v>81</v>
      </c>
      <c r="AL3" s="9" t="s">
        <v>82</v>
      </c>
      <c r="AM3" s="9" t="s">
        <v>83</v>
      </c>
      <c r="AN3" s="9" t="s">
        <v>84</v>
      </c>
      <c r="AO3" s="9" t="s">
        <v>85</v>
      </c>
    </row>
    <row r="4" spans="1:42" ht="18" customHeight="1" thickTop="1">
      <c r="A4" s="17" t="s">
        <v>8</v>
      </c>
      <c r="B4" s="18">
        <v>240323786</v>
      </c>
      <c r="C4" s="18">
        <v>212556552</v>
      </c>
      <c r="D4" s="18">
        <v>236823379</v>
      </c>
      <c r="E4" s="18">
        <v>207236846</v>
      </c>
      <c r="F4" s="18">
        <v>173225109</v>
      </c>
      <c r="G4" s="18">
        <v>160852773</v>
      </c>
      <c r="H4" s="18">
        <v>195100529</v>
      </c>
      <c r="I4" s="18">
        <v>199186087</v>
      </c>
      <c r="J4" s="18">
        <v>197138465</v>
      </c>
      <c r="K4" s="18">
        <v>187098124</v>
      </c>
      <c r="L4" s="18">
        <v>196440162</v>
      </c>
      <c r="M4" s="18">
        <v>193932606</v>
      </c>
      <c r="N4" s="18">
        <v>187743484</v>
      </c>
      <c r="O4" s="18">
        <v>180829461</v>
      </c>
      <c r="P4" s="18">
        <v>194731199</v>
      </c>
      <c r="Q4" s="18">
        <v>192862951</v>
      </c>
      <c r="R4" s="18">
        <v>179817406</v>
      </c>
      <c r="S4" s="18">
        <v>179780560</v>
      </c>
      <c r="T4" s="18">
        <v>181460831</v>
      </c>
      <c r="U4" s="18">
        <v>165250466</v>
      </c>
      <c r="V4" s="18">
        <v>149198213</v>
      </c>
      <c r="W4" s="18">
        <v>116217884</v>
      </c>
      <c r="X4" s="18">
        <v>135881401</v>
      </c>
      <c r="Y4" s="18">
        <v>134136856</v>
      </c>
      <c r="Z4" s="38">
        <v>140130319</v>
      </c>
      <c r="AA4" s="38">
        <v>142674376</v>
      </c>
      <c r="AB4" s="38">
        <v>148271516</v>
      </c>
      <c r="AC4" s="38">
        <v>146355067</v>
      </c>
      <c r="AD4" s="38">
        <v>149310470</v>
      </c>
      <c r="AE4" s="38">
        <v>144610064</v>
      </c>
      <c r="AF4" s="38">
        <v>154476713</v>
      </c>
      <c r="AG4" s="38">
        <v>145758035</v>
      </c>
      <c r="AH4" s="38">
        <v>148830905</v>
      </c>
      <c r="AI4" s="38">
        <v>142451873</v>
      </c>
      <c r="AJ4" s="38">
        <v>145838944</v>
      </c>
      <c r="AK4" s="38">
        <v>140832295</v>
      </c>
      <c r="AL4" s="38">
        <v>129870964</v>
      </c>
      <c r="AM4" s="38">
        <v>118083259</v>
      </c>
      <c r="AN4" s="38">
        <v>136176749</v>
      </c>
      <c r="AO4" s="38">
        <v>127997321</v>
      </c>
    </row>
    <row r="5" spans="1:42" ht="14.4">
      <c r="A5" s="17" t="s">
        <v>41</v>
      </c>
      <c r="B5" s="18">
        <v>236521082</v>
      </c>
      <c r="C5" s="18">
        <v>210661950</v>
      </c>
      <c r="D5" s="18">
        <v>232358671</v>
      </c>
      <c r="E5" s="18">
        <v>206788359</v>
      </c>
      <c r="F5" s="18">
        <v>165133438</v>
      </c>
      <c r="G5" s="18">
        <v>153680849</v>
      </c>
      <c r="H5" s="18">
        <v>204574795</v>
      </c>
      <c r="I5" s="18">
        <v>209978522</v>
      </c>
      <c r="J5" s="18">
        <v>199709091</v>
      </c>
      <c r="K5" s="18">
        <v>190183375</v>
      </c>
      <c r="L5" s="18">
        <v>206458629</v>
      </c>
      <c r="M5" s="18">
        <v>192026005</v>
      </c>
      <c r="N5" s="18">
        <v>191096936</v>
      </c>
      <c r="O5" s="18">
        <v>184275295</v>
      </c>
      <c r="P5" s="18">
        <v>195799105</v>
      </c>
      <c r="Q5" s="18">
        <v>190618147</v>
      </c>
      <c r="R5" s="18">
        <v>170275697</v>
      </c>
      <c r="S5" s="18">
        <v>173789945</v>
      </c>
      <c r="T5" s="18">
        <v>178942168</v>
      </c>
      <c r="U5" s="18">
        <v>165203222</v>
      </c>
      <c r="V5" s="18">
        <v>149792570</v>
      </c>
      <c r="W5" s="18">
        <v>113134877</v>
      </c>
      <c r="X5" s="18">
        <v>135573943</v>
      </c>
      <c r="Y5" s="18">
        <v>138994664</v>
      </c>
      <c r="Z5" s="38">
        <v>138749017</v>
      </c>
      <c r="AA5" s="38">
        <v>152326555</v>
      </c>
      <c r="AB5" s="38">
        <v>153335196</v>
      </c>
      <c r="AC5" s="38">
        <v>147083807</v>
      </c>
      <c r="AD5" s="38">
        <v>147438468</v>
      </c>
      <c r="AE5" s="38">
        <v>141743475</v>
      </c>
      <c r="AF5" s="38">
        <v>153164095</v>
      </c>
      <c r="AG5" s="38">
        <v>148256478</v>
      </c>
      <c r="AH5" s="38">
        <v>151464255</v>
      </c>
      <c r="AI5" s="38">
        <v>146602204</v>
      </c>
      <c r="AJ5" s="38">
        <v>151722351</v>
      </c>
      <c r="AK5" s="38">
        <v>144964869</v>
      </c>
      <c r="AL5" s="38">
        <v>126399291</v>
      </c>
      <c r="AM5" s="38">
        <v>110215548</v>
      </c>
      <c r="AN5" s="38">
        <v>131510203</v>
      </c>
      <c r="AO5" s="38">
        <v>127602271</v>
      </c>
    </row>
    <row r="6" spans="1:42" ht="14.4">
      <c r="A6" s="19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0"/>
    </row>
    <row r="7" spans="1:42" ht="15" thickBot="1">
      <c r="A7" s="5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 t="s">
        <v>1</v>
      </c>
    </row>
    <row r="8" spans="1:42" ht="15" thickTop="1">
      <c r="A8" s="17" t="s">
        <v>41</v>
      </c>
      <c r="B8" s="21">
        <f t="shared" ref="B8:V8" si="0">(B5-B4)/B4</f>
        <v>-1.5823252717897845E-2</v>
      </c>
      <c r="C8" s="21">
        <f t="shared" si="0"/>
        <v>-8.9134020201833159E-3</v>
      </c>
      <c r="D8" s="21">
        <f t="shared" si="0"/>
        <v>-1.8852479931890508E-2</v>
      </c>
      <c r="E8" s="21">
        <f t="shared" si="0"/>
        <v>-2.1641277053598856E-3</v>
      </c>
      <c r="F8" s="21">
        <f t="shared" si="0"/>
        <v>-4.6711882859891862E-2</v>
      </c>
      <c r="G8" s="21">
        <f t="shared" si="0"/>
        <v>-4.4586884430024717E-2</v>
      </c>
      <c r="H8" s="21">
        <f t="shared" si="0"/>
        <v>4.8560944701487717E-2</v>
      </c>
      <c r="I8" s="21">
        <f t="shared" si="0"/>
        <v>5.4182674917450435E-2</v>
      </c>
      <c r="J8" s="21">
        <f t="shared" si="0"/>
        <v>1.3039697757614172E-2</v>
      </c>
      <c r="K8" s="21">
        <f t="shared" si="0"/>
        <v>1.6490015688238543E-2</v>
      </c>
      <c r="L8" s="21">
        <f t="shared" si="0"/>
        <v>5.1000095387826037E-2</v>
      </c>
      <c r="M8" s="21">
        <f t="shared" si="0"/>
        <v>-9.8312555032648817E-3</v>
      </c>
      <c r="N8" s="21">
        <f t="shared" si="0"/>
        <v>1.7861882226495807E-2</v>
      </c>
      <c r="O8" s="21">
        <f t="shared" si="0"/>
        <v>1.9055711281470888E-2</v>
      </c>
      <c r="P8" s="21">
        <f t="shared" si="0"/>
        <v>5.484000537582065E-3</v>
      </c>
      <c r="Q8" s="21">
        <f t="shared" si="0"/>
        <v>-1.1639373909611079E-2</v>
      </c>
      <c r="R8" s="21">
        <f t="shared" si="0"/>
        <v>-5.3063322468348807E-2</v>
      </c>
      <c r="S8" s="21">
        <f t="shared" si="0"/>
        <v>-3.3321817442330808E-2</v>
      </c>
      <c r="T8" s="21">
        <f t="shared" si="0"/>
        <v>-1.3879926517034411E-2</v>
      </c>
      <c r="U8" s="21">
        <f t="shared" si="0"/>
        <v>-2.8589329363827635E-4</v>
      </c>
      <c r="V8" s="21">
        <f t="shared" si="0"/>
        <v>3.9836737186657858E-3</v>
      </c>
      <c r="W8" s="21">
        <f t="shared" ref="W8" si="1">(W5-W4)/W4</f>
        <v>-2.6527819074730358E-2</v>
      </c>
      <c r="X8" s="21">
        <f t="shared" ref="X8:AO8" si="2">(X5-X4)/X4</f>
        <v>-2.2626937736681123E-3</v>
      </c>
      <c r="Y8" s="21">
        <f t="shared" si="2"/>
        <v>3.621531132353363E-2</v>
      </c>
      <c r="Z8" s="21">
        <f t="shared" si="2"/>
        <v>-9.8572672199511661E-3</v>
      </c>
      <c r="AA8" s="21">
        <f t="shared" si="2"/>
        <v>6.76518045538885E-2</v>
      </c>
      <c r="AB8" s="21">
        <f t="shared" si="2"/>
        <v>3.4151401001389907E-2</v>
      </c>
      <c r="AC8" s="21">
        <f t="shared" si="2"/>
        <v>4.9792604720682474E-3</v>
      </c>
      <c r="AD8" s="21">
        <f t="shared" si="2"/>
        <v>-1.2537647225944705E-2</v>
      </c>
      <c r="AE8" s="21">
        <f t="shared" si="2"/>
        <v>-1.9822887292270337E-2</v>
      </c>
      <c r="AF8" s="21">
        <f t="shared" si="2"/>
        <v>-8.4971901234071438E-3</v>
      </c>
      <c r="AG8" s="21">
        <f t="shared" si="2"/>
        <v>1.7141031024464619E-2</v>
      </c>
      <c r="AH8" s="21">
        <f t="shared" si="2"/>
        <v>1.7693569759587229E-2</v>
      </c>
      <c r="AI8" s="21">
        <f t="shared" si="2"/>
        <v>2.9134969674986303E-2</v>
      </c>
      <c r="AJ8" s="21">
        <f t="shared" si="2"/>
        <v>4.0341810209486982E-2</v>
      </c>
      <c r="AK8" s="21">
        <f t="shared" si="2"/>
        <v>2.9343937056482677E-2</v>
      </c>
      <c r="AL8" s="21">
        <f t="shared" si="2"/>
        <v>-2.6731710407570393E-2</v>
      </c>
      <c r="AM8" s="21">
        <f t="shared" si="2"/>
        <v>-6.6628504892467438E-2</v>
      </c>
      <c r="AN8" s="21">
        <f t="shared" si="2"/>
        <v>-3.426830229292667E-2</v>
      </c>
      <c r="AO8" s="21">
        <f t="shared" si="2"/>
        <v>-3.0863927222351786E-3</v>
      </c>
      <c r="AP8" s="14" cm="1">
        <f t="array" ref="AP8">AVERAGE(ABS(B8:AO8))</f>
        <v>2.4390145627934186E-2</v>
      </c>
    </row>
    <row r="9" spans="1:42" ht="14.4">
      <c r="A9" s="17"/>
      <c r="B9" s="23"/>
      <c r="C9" s="23"/>
      <c r="D9" s="23"/>
      <c r="E9" s="23"/>
      <c r="F9" s="23"/>
      <c r="G9" s="23"/>
      <c r="H9" s="23"/>
      <c r="I9" s="23"/>
      <c r="J9" s="23"/>
      <c r="K9" s="24"/>
      <c r="L9" s="24"/>
      <c r="M9" s="24"/>
      <c r="N9" s="24"/>
      <c r="O9" s="24"/>
      <c r="P9" s="24"/>
      <c r="Q9" s="24"/>
      <c r="R9" s="41" t="s">
        <v>2</v>
      </c>
      <c r="S9" s="41"/>
      <c r="T9" s="41"/>
      <c r="U9" s="41"/>
    </row>
    <row r="10" spans="1:42" ht="20.100000000000001" customHeight="1">
      <c r="AJ10" s="22"/>
    </row>
    <row r="12" spans="1:42" ht="15" customHeight="1"/>
    <row r="16" spans="1:42" ht="15" customHeight="1">
      <c r="B16"/>
      <c r="C16"/>
      <c r="D16"/>
      <c r="E16"/>
      <c r="F16"/>
      <c r="G16"/>
      <c r="H16"/>
      <c r="I16"/>
      <c r="J16"/>
    </row>
    <row r="23" customFormat="1" ht="15.75" customHeight="1"/>
    <row r="24" customFormat="1" ht="24" customHeight="1"/>
  </sheetData>
  <mergeCells count="2">
    <mergeCell ref="A1:J1"/>
    <mergeCell ref="R9:U9"/>
  </mergeCells>
  <phoneticPr fontId="26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P11"/>
  <sheetViews>
    <sheetView showGridLines="0" topLeftCell="A5" workbookViewId="0">
      <selection activeCell="P16" sqref="P16"/>
    </sheetView>
  </sheetViews>
  <sheetFormatPr defaultColWidth="9.109375" defaultRowHeight="14.4"/>
  <cols>
    <col min="1" max="1" width="26.33203125" customWidth="1"/>
    <col min="2" max="15" width="8.88671875" bestFit="1" customWidth="1"/>
    <col min="16" max="16" width="9.88671875" bestFit="1" customWidth="1"/>
    <col min="17" max="18" width="8.88671875" bestFit="1" customWidth="1"/>
    <col min="19" max="20" width="9.88671875" bestFit="1" customWidth="1"/>
    <col min="21" max="21" width="10.44140625" customWidth="1"/>
    <col min="23" max="23" width="11.44140625" customWidth="1"/>
  </cols>
  <sheetData>
    <row r="1" spans="1:42" ht="15.6">
      <c r="A1" s="40" t="s">
        <v>3</v>
      </c>
      <c r="B1" s="40"/>
      <c r="C1" s="40"/>
      <c r="D1" s="40"/>
      <c r="E1" s="40"/>
      <c r="F1" s="40"/>
      <c r="G1" s="40"/>
      <c r="H1" s="40"/>
      <c r="I1" s="40"/>
      <c r="J1" s="40"/>
      <c r="K1" s="4"/>
      <c r="L1" s="4"/>
      <c r="M1" s="4"/>
      <c r="N1" s="4"/>
      <c r="O1" s="4"/>
      <c r="P1" s="4"/>
      <c r="Q1" s="4"/>
      <c r="R1" s="4"/>
      <c r="S1" s="4"/>
      <c r="T1" s="4"/>
    </row>
    <row r="2" spans="1:42" ht="15.6">
      <c r="A2" s="8" t="s">
        <v>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42" ht="15" thickBot="1">
      <c r="A3" s="5" t="s">
        <v>7</v>
      </c>
      <c r="B3" s="9" t="s">
        <v>42</v>
      </c>
      <c r="C3" s="9" t="s">
        <v>43</v>
      </c>
      <c r="D3" s="9" t="s">
        <v>44</v>
      </c>
      <c r="E3" s="9" t="s">
        <v>45</v>
      </c>
      <c r="F3" s="9" t="s">
        <v>46</v>
      </c>
      <c r="G3" s="9" t="s">
        <v>47</v>
      </c>
      <c r="H3" s="9" t="s">
        <v>48</v>
      </c>
      <c r="I3" s="9" t="s">
        <v>49</v>
      </c>
      <c r="J3" s="9" t="s">
        <v>50</v>
      </c>
      <c r="K3" s="9" t="s">
        <v>51</v>
      </c>
      <c r="L3" s="9" t="s">
        <v>52</v>
      </c>
      <c r="M3" s="9" t="s">
        <v>53</v>
      </c>
      <c r="N3" s="9" t="s">
        <v>54</v>
      </c>
      <c r="O3" s="9" t="s">
        <v>55</v>
      </c>
      <c r="P3" s="9" t="s">
        <v>56</v>
      </c>
      <c r="Q3" s="9" t="s">
        <v>57</v>
      </c>
      <c r="R3" s="9" t="s">
        <v>58</v>
      </c>
      <c r="S3" s="9" t="s">
        <v>59</v>
      </c>
      <c r="T3" s="9" t="s">
        <v>60</v>
      </c>
      <c r="U3" s="9" t="s">
        <v>62</v>
      </c>
      <c r="V3" s="9" t="s">
        <v>63</v>
      </c>
      <c r="W3" s="9" t="s">
        <v>64</v>
      </c>
      <c r="X3" s="9" t="s">
        <v>66</v>
      </c>
      <c r="Y3" s="9" t="s">
        <v>68</v>
      </c>
      <c r="Z3" s="9" t="s">
        <v>70</v>
      </c>
      <c r="AA3" s="9" t="s">
        <v>71</v>
      </c>
      <c r="AB3" s="9" t="s">
        <v>72</v>
      </c>
      <c r="AC3" s="9" t="s">
        <v>73</v>
      </c>
      <c r="AD3" s="9" t="s">
        <v>74</v>
      </c>
      <c r="AE3" s="9" t="s">
        <v>75</v>
      </c>
      <c r="AF3" s="9" t="s">
        <v>76</v>
      </c>
      <c r="AG3" s="9" t="s">
        <v>77</v>
      </c>
      <c r="AH3" s="9" t="s">
        <v>78</v>
      </c>
      <c r="AI3" s="9" t="s">
        <v>79</v>
      </c>
      <c r="AJ3" s="9" t="s">
        <v>80</v>
      </c>
      <c r="AK3" s="9" t="s">
        <v>81</v>
      </c>
      <c r="AL3" s="9" t="s">
        <v>82</v>
      </c>
      <c r="AM3" s="9" t="s">
        <v>83</v>
      </c>
      <c r="AN3" s="9" t="s">
        <v>84</v>
      </c>
      <c r="AO3" s="9" t="s">
        <v>85</v>
      </c>
    </row>
    <row r="4" spans="1:42" ht="15" thickTop="1">
      <c r="A4" s="17" t="s">
        <v>8</v>
      </c>
      <c r="B4" s="10">
        <v>9462775</v>
      </c>
      <c r="C4" s="10">
        <v>8577301</v>
      </c>
      <c r="D4" s="10">
        <v>8990977</v>
      </c>
      <c r="E4" s="10">
        <v>7264391</v>
      </c>
      <c r="F4" s="10">
        <v>7223910</v>
      </c>
      <c r="G4" s="10">
        <v>6962844</v>
      </c>
      <c r="H4" s="10">
        <v>7284254</v>
      </c>
      <c r="I4" s="10">
        <v>7295697</v>
      </c>
      <c r="J4" s="10">
        <v>8385928</v>
      </c>
      <c r="K4" s="10">
        <v>7680778</v>
      </c>
      <c r="L4" s="10">
        <v>7737537</v>
      </c>
      <c r="M4" s="10">
        <v>7667624</v>
      </c>
      <c r="N4" s="10">
        <v>8399886</v>
      </c>
      <c r="O4" s="10">
        <v>8689323</v>
      </c>
      <c r="P4" s="10">
        <v>8425763</v>
      </c>
      <c r="Q4" s="10">
        <v>9083235</v>
      </c>
      <c r="R4" s="10">
        <v>8768758</v>
      </c>
      <c r="S4" s="10">
        <v>8128785</v>
      </c>
      <c r="T4" s="10">
        <v>7620038</v>
      </c>
      <c r="U4" s="10">
        <v>7041071</v>
      </c>
      <c r="V4" s="10">
        <v>5967021</v>
      </c>
      <c r="W4" s="10">
        <v>4464979</v>
      </c>
      <c r="X4" s="10">
        <v>4950566</v>
      </c>
      <c r="Y4" s="10">
        <v>4559879</v>
      </c>
      <c r="Z4" s="10">
        <v>4879870</v>
      </c>
      <c r="AA4" s="10">
        <v>4631472</v>
      </c>
      <c r="AB4" s="10">
        <v>5000343</v>
      </c>
      <c r="AC4" s="10">
        <v>4958751</v>
      </c>
      <c r="AD4" s="10">
        <v>5386701</v>
      </c>
      <c r="AE4" s="10">
        <v>5856157</v>
      </c>
      <c r="AF4" s="10">
        <v>6045721</v>
      </c>
      <c r="AG4" s="10">
        <v>6284560</v>
      </c>
      <c r="AH4" s="10">
        <v>6710568</v>
      </c>
      <c r="AI4" s="10">
        <v>5981279</v>
      </c>
      <c r="AJ4" s="10">
        <v>5735219</v>
      </c>
      <c r="AK4" s="10">
        <v>5355029</v>
      </c>
      <c r="AL4" s="10">
        <v>5484293</v>
      </c>
      <c r="AM4" s="10">
        <v>5003145</v>
      </c>
      <c r="AN4" s="10">
        <v>4840994</v>
      </c>
      <c r="AO4" s="10">
        <v>4818692</v>
      </c>
    </row>
    <row r="5" spans="1:42">
      <c r="A5" s="6" t="s">
        <v>41</v>
      </c>
      <c r="B5" s="10">
        <v>9399132</v>
      </c>
      <c r="C5" s="10">
        <v>8106216</v>
      </c>
      <c r="D5" s="10">
        <v>8803068</v>
      </c>
      <c r="E5" s="10">
        <v>8020916</v>
      </c>
      <c r="F5" s="10">
        <v>6536980</v>
      </c>
      <c r="G5" s="10">
        <v>6006774</v>
      </c>
      <c r="H5" s="10">
        <v>7567414</v>
      </c>
      <c r="I5" s="10">
        <v>7893242</v>
      </c>
      <c r="J5" s="10">
        <v>8274426</v>
      </c>
      <c r="K5" s="10">
        <v>7890834</v>
      </c>
      <c r="L5" s="10">
        <v>7971635</v>
      </c>
      <c r="M5" s="10">
        <v>7421478</v>
      </c>
      <c r="N5" s="10">
        <v>7815890</v>
      </c>
      <c r="O5" s="10">
        <v>7595271</v>
      </c>
      <c r="P5" s="10">
        <v>8099945</v>
      </c>
      <c r="Q5" s="10">
        <v>8364075</v>
      </c>
      <c r="R5" s="10">
        <v>8243287</v>
      </c>
      <c r="S5" s="10">
        <v>8829890</v>
      </c>
      <c r="T5" s="10">
        <v>8698818</v>
      </c>
      <c r="U5" s="10">
        <v>8122783</v>
      </c>
      <c r="V5" s="10">
        <v>7193745</v>
      </c>
      <c r="W5" s="10">
        <v>4910736</v>
      </c>
      <c r="X5" s="10">
        <v>5333289</v>
      </c>
      <c r="Y5" s="10">
        <v>5158905</v>
      </c>
      <c r="Z5" s="10">
        <v>4871565</v>
      </c>
      <c r="AA5" s="10">
        <v>5111611</v>
      </c>
      <c r="AB5" s="10">
        <v>4896611</v>
      </c>
      <c r="AC5" s="10">
        <v>4555332</v>
      </c>
      <c r="AD5" s="10">
        <v>4618752</v>
      </c>
      <c r="AE5" s="10">
        <v>4518279</v>
      </c>
      <c r="AF5" s="10">
        <v>5173609</v>
      </c>
      <c r="AG5" s="10">
        <v>5418173</v>
      </c>
      <c r="AH5" s="10">
        <v>6167357</v>
      </c>
      <c r="AI5" s="10">
        <v>6580534</v>
      </c>
      <c r="AJ5" s="10">
        <v>7009593</v>
      </c>
      <c r="AK5" s="10">
        <v>6791408</v>
      </c>
      <c r="AL5" s="10">
        <v>5630780</v>
      </c>
      <c r="AM5" s="10">
        <v>4396807</v>
      </c>
      <c r="AN5" s="10">
        <v>4950527</v>
      </c>
      <c r="AO5" s="10">
        <v>4822343</v>
      </c>
    </row>
    <row r="6" spans="1:42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11"/>
    </row>
    <row r="7" spans="1:42" ht="15" thickBot="1">
      <c r="A7" s="5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 t="s">
        <v>1</v>
      </c>
    </row>
    <row r="8" spans="1:42" ht="15" thickTop="1">
      <c r="A8" s="6" t="s">
        <v>41</v>
      </c>
      <c r="B8" s="13">
        <f t="shared" ref="B8:U8" si="0">(B5-B4)/B4</f>
        <v>-6.7256169569708674E-3</v>
      </c>
      <c r="C8" s="13">
        <f t="shared" si="0"/>
        <v>-5.49222884914497E-2</v>
      </c>
      <c r="D8" s="13">
        <f t="shared" si="0"/>
        <v>-2.0899730919120358E-2</v>
      </c>
      <c r="E8" s="13">
        <f t="shared" si="0"/>
        <v>0.10414155845961486</v>
      </c>
      <c r="F8" s="13">
        <f t="shared" si="0"/>
        <v>-9.5091162542168997E-2</v>
      </c>
      <c r="G8" s="13">
        <f t="shared" si="0"/>
        <v>-0.13731027149251082</v>
      </c>
      <c r="H8" s="13">
        <f t="shared" si="0"/>
        <v>3.8872889385790227E-2</v>
      </c>
      <c r="I8" s="13">
        <f t="shared" si="0"/>
        <v>8.1903757790379728E-2</v>
      </c>
      <c r="J8" s="13">
        <f t="shared" si="0"/>
        <v>-1.3296322124396966E-2</v>
      </c>
      <c r="K8" s="13">
        <f t="shared" si="0"/>
        <v>2.7348271229815521E-2</v>
      </c>
      <c r="L8" s="13">
        <f t="shared" si="0"/>
        <v>3.0254847246610903E-2</v>
      </c>
      <c r="M8" s="13">
        <f t="shared" si="0"/>
        <v>-3.2101991438286487E-2</v>
      </c>
      <c r="N8" s="13">
        <f t="shared" si="0"/>
        <v>-6.9524276877090951E-2</v>
      </c>
      <c r="O8" s="13">
        <f t="shared" si="0"/>
        <v>-0.12590762249256932</v>
      </c>
      <c r="P8" s="13">
        <f t="shared" si="0"/>
        <v>-3.8669257609073505E-2</v>
      </c>
      <c r="Q8" s="13">
        <f t="shared" si="0"/>
        <v>-7.9174435099389151E-2</v>
      </c>
      <c r="R8" s="13">
        <f t="shared" si="0"/>
        <v>-5.9925362291900403E-2</v>
      </c>
      <c r="S8" s="13">
        <f t="shared" si="0"/>
        <v>8.624966707816728E-2</v>
      </c>
      <c r="T8" s="13">
        <f t="shared" si="0"/>
        <v>0.14157147247822124</v>
      </c>
      <c r="U8" s="13">
        <f t="shared" si="0"/>
        <v>0.15362890105780783</v>
      </c>
      <c r="V8" s="13">
        <f t="shared" ref="V8:W8" si="1">(V5-V4)/V4</f>
        <v>0.20558399241430522</v>
      </c>
      <c r="W8" s="13">
        <f t="shared" si="1"/>
        <v>9.9834064169170789E-2</v>
      </c>
      <c r="X8" s="13">
        <f t="shared" ref="X8:AA8" si="2">(X5-X4)/X4</f>
        <v>7.7308938008300465E-2</v>
      </c>
      <c r="Y8" s="13">
        <f t="shared" si="2"/>
        <v>0.13136883676080002</v>
      </c>
      <c r="Z8" s="13">
        <f t="shared" si="2"/>
        <v>-1.7018895995180199E-3</v>
      </c>
      <c r="AA8" s="13">
        <f t="shared" si="2"/>
        <v>0.10366876880611607</v>
      </c>
      <c r="AB8" s="13">
        <f t="shared" ref="AB8:AO8" si="3">(AB5-AB4)/AB4</f>
        <v>-2.0744976894585033E-2</v>
      </c>
      <c r="AC8" s="13">
        <f t="shared" si="3"/>
        <v>-8.1354962166884356E-2</v>
      </c>
      <c r="AD8" s="13">
        <f t="shared" si="3"/>
        <v>-0.14256388093565989</v>
      </c>
      <c r="AE8" s="13">
        <f t="shared" si="3"/>
        <v>-0.22845664827633549</v>
      </c>
      <c r="AF8" s="13">
        <f t="shared" si="3"/>
        <v>-0.14425276985160249</v>
      </c>
      <c r="AG8" s="13">
        <f t="shared" si="3"/>
        <v>-0.13785961149229223</v>
      </c>
      <c r="AH8" s="13">
        <f t="shared" si="3"/>
        <v>-8.0948587362500463E-2</v>
      </c>
      <c r="AI8" s="13">
        <f t="shared" si="3"/>
        <v>0.10018843795783478</v>
      </c>
      <c r="AJ8" s="13">
        <f t="shared" si="3"/>
        <v>0.22220145385904183</v>
      </c>
      <c r="AK8" s="13">
        <f t="shared" si="3"/>
        <v>0.26822991995001333</v>
      </c>
      <c r="AL8" s="13">
        <f t="shared" si="3"/>
        <v>2.6710279702415608E-2</v>
      </c>
      <c r="AM8" s="13">
        <f t="shared" si="3"/>
        <v>-0.12119137062787506</v>
      </c>
      <c r="AN8" s="13">
        <f t="shared" si="3"/>
        <v>2.2626138350925449E-2</v>
      </c>
      <c r="AO8" s="13">
        <f t="shared" si="3"/>
        <v>7.5767448925974108E-4</v>
      </c>
      <c r="AP8" s="14" cm="1">
        <f t="array" ref="AP8">AVERAGE(ABS(B8:AO8))</f>
        <v>9.0376822618419311E-2</v>
      </c>
    </row>
    <row r="9" spans="1:42">
      <c r="R9" s="42" t="s">
        <v>2</v>
      </c>
      <c r="S9" s="42"/>
      <c r="T9" s="42"/>
      <c r="U9" s="42"/>
    </row>
    <row r="11" spans="1:42" ht="50.25" customHeight="1"/>
  </sheetData>
  <mergeCells count="2">
    <mergeCell ref="A1:J1"/>
    <mergeCell ref="R9:U9"/>
  </mergeCells>
  <phoneticPr fontId="26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P9"/>
  <sheetViews>
    <sheetView showGridLines="0" zoomScaleNormal="100" workbookViewId="0">
      <selection activeCell="P14" sqref="P14"/>
    </sheetView>
  </sheetViews>
  <sheetFormatPr defaultColWidth="9.109375" defaultRowHeight="14.4"/>
  <cols>
    <col min="1" max="1" width="26.33203125" customWidth="1"/>
    <col min="2" max="7" width="8.88671875" bestFit="1" customWidth="1"/>
    <col min="8" max="8" width="9.88671875" bestFit="1" customWidth="1"/>
    <col min="9" max="9" width="8.88671875" bestFit="1" customWidth="1"/>
    <col min="10" max="20" width="9.88671875" bestFit="1" customWidth="1"/>
    <col min="21" max="21" width="10.44140625" customWidth="1"/>
  </cols>
  <sheetData>
    <row r="1" spans="1:42" ht="15.6">
      <c r="A1" s="40" t="s">
        <v>3</v>
      </c>
      <c r="B1" s="40"/>
      <c r="C1" s="40"/>
      <c r="D1" s="40"/>
      <c r="E1" s="40"/>
      <c r="F1" s="40"/>
      <c r="G1" s="40"/>
      <c r="H1" s="40"/>
      <c r="I1" s="40"/>
      <c r="J1" s="40"/>
      <c r="K1" s="4"/>
      <c r="L1" s="4"/>
      <c r="M1" s="4"/>
      <c r="N1" s="4"/>
      <c r="O1" s="4"/>
      <c r="P1" s="4"/>
      <c r="Q1" s="4"/>
      <c r="R1" s="4"/>
      <c r="S1" s="4"/>
      <c r="T1" s="4"/>
      <c r="U1" s="7"/>
    </row>
    <row r="2" spans="1:42" s="16" customFormat="1" ht="12">
      <c r="A2" s="8" t="s">
        <v>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7"/>
    </row>
    <row r="3" spans="1:42" s="16" customFormat="1" ht="12.6" thickBot="1">
      <c r="A3" s="5" t="s">
        <v>9</v>
      </c>
      <c r="B3" s="9" t="s">
        <v>42</v>
      </c>
      <c r="C3" s="9" t="s">
        <v>43</v>
      </c>
      <c r="D3" s="9" t="s">
        <v>44</v>
      </c>
      <c r="E3" s="9" t="s">
        <v>45</v>
      </c>
      <c r="F3" s="9" t="s">
        <v>46</v>
      </c>
      <c r="G3" s="9" t="s">
        <v>47</v>
      </c>
      <c r="H3" s="9" t="s">
        <v>48</v>
      </c>
      <c r="I3" s="9" t="s">
        <v>49</v>
      </c>
      <c r="J3" s="9" t="s">
        <v>50</v>
      </c>
      <c r="K3" s="9" t="s">
        <v>51</v>
      </c>
      <c r="L3" s="9" t="s">
        <v>52</v>
      </c>
      <c r="M3" s="9" t="s">
        <v>53</v>
      </c>
      <c r="N3" s="9" t="s">
        <v>54</v>
      </c>
      <c r="O3" s="9" t="s">
        <v>55</v>
      </c>
      <c r="P3" s="9" t="s">
        <v>56</v>
      </c>
      <c r="Q3" s="9" t="s">
        <v>57</v>
      </c>
      <c r="R3" s="9" t="s">
        <v>58</v>
      </c>
      <c r="S3" s="9" t="s">
        <v>59</v>
      </c>
      <c r="T3" s="9" t="s">
        <v>60</v>
      </c>
      <c r="U3" s="9" t="s">
        <v>62</v>
      </c>
      <c r="V3" s="9" t="s">
        <v>63</v>
      </c>
      <c r="W3" s="9" t="s">
        <v>64</v>
      </c>
      <c r="X3" s="9" t="s">
        <v>66</v>
      </c>
      <c r="Y3" s="9" t="s">
        <v>68</v>
      </c>
      <c r="Z3" s="9" t="s">
        <v>70</v>
      </c>
      <c r="AA3" s="9" t="s">
        <v>71</v>
      </c>
      <c r="AB3" s="9" t="s">
        <v>72</v>
      </c>
      <c r="AC3" s="9" t="s">
        <v>73</v>
      </c>
      <c r="AD3" s="9" t="s">
        <v>74</v>
      </c>
      <c r="AE3" s="9" t="s">
        <v>75</v>
      </c>
      <c r="AF3" s="9" t="s">
        <v>76</v>
      </c>
      <c r="AG3" s="9" t="s">
        <v>77</v>
      </c>
      <c r="AH3" s="9" t="s">
        <v>78</v>
      </c>
      <c r="AI3" s="9" t="s">
        <v>79</v>
      </c>
      <c r="AJ3" s="9" t="s">
        <v>80</v>
      </c>
      <c r="AK3" s="9" t="s">
        <v>81</v>
      </c>
      <c r="AL3" s="9" t="s">
        <v>82</v>
      </c>
      <c r="AM3" s="9" t="s">
        <v>83</v>
      </c>
      <c r="AN3" s="9" t="s">
        <v>84</v>
      </c>
      <c r="AO3" s="9" t="s">
        <v>85</v>
      </c>
    </row>
    <row r="4" spans="1:42" s="16" customFormat="1" ht="12.6" thickTop="1">
      <c r="A4" s="17" t="s">
        <v>8</v>
      </c>
      <c r="B4" s="18">
        <v>16857304</v>
      </c>
      <c r="C4" s="18">
        <v>13402745</v>
      </c>
      <c r="D4" s="18">
        <v>13990764</v>
      </c>
      <c r="E4" s="18">
        <v>11976363</v>
      </c>
      <c r="F4" s="18">
        <v>11236640</v>
      </c>
      <c r="G4" s="18">
        <v>11143979</v>
      </c>
      <c r="H4" s="18">
        <v>10147845</v>
      </c>
      <c r="I4" s="18">
        <v>11046783</v>
      </c>
      <c r="J4" s="18">
        <v>12650454</v>
      </c>
      <c r="K4" s="18">
        <v>12833809</v>
      </c>
      <c r="L4" s="18">
        <v>11360740</v>
      </c>
      <c r="M4" s="18">
        <v>11458332</v>
      </c>
      <c r="N4" s="18">
        <v>12622006</v>
      </c>
      <c r="O4" s="18">
        <v>12126994</v>
      </c>
      <c r="P4" s="18">
        <v>12400051</v>
      </c>
      <c r="Q4" s="18">
        <v>12332814</v>
      </c>
      <c r="R4" s="18">
        <v>13151538</v>
      </c>
      <c r="S4" s="18">
        <v>12001927</v>
      </c>
      <c r="T4" s="18">
        <v>11584096</v>
      </c>
      <c r="U4" s="18">
        <v>9157856</v>
      </c>
      <c r="V4" s="18">
        <v>8913371</v>
      </c>
      <c r="W4" s="18">
        <v>7318484</v>
      </c>
      <c r="X4" s="18">
        <v>7607262</v>
      </c>
      <c r="Y4" s="18">
        <v>7930195</v>
      </c>
      <c r="Z4" s="18">
        <v>11191667</v>
      </c>
      <c r="AA4" s="18">
        <v>9740747</v>
      </c>
      <c r="AB4" s="18">
        <v>8074305</v>
      </c>
      <c r="AC4" s="18">
        <v>7840890</v>
      </c>
      <c r="AD4" s="18">
        <v>9314742</v>
      </c>
      <c r="AE4" s="18">
        <v>10098604</v>
      </c>
      <c r="AF4" s="18">
        <v>9211124</v>
      </c>
      <c r="AG4" s="18">
        <v>8929180</v>
      </c>
      <c r="AH4" s="18">
        <v>9821190</v>
      </c>
      <c r="AI4" s="18">
        <v>9790953</v>
      </c>
      <c r="AJ4" s="18">
        <v>8500617</v>
      </c>
      <c r="AK4" s="18">
        <v>8916782</v>
      </c>
      <c r="AL4" s="18">
        <v>9733948</v>
      </c>
      <c r="AM4" s="18">
        <v>8509060</v>
      </c>
      <c r="AN4" s="18">
        <v>9095551</v>
      </c>
      <c r="AO4" s="18">
        <v>7024033</v>
      </c>
    </row>
    <row r="5" spans="1:42" s="16" customFormat="1" ht="12">
      <c r="A5" s="17" t="s">
        <v>41</v>
      </c>
      <c r="B5" s="18">
        <v>13635893</v>
      </c>
      <c r="C5" s="18">
        <v>12923034</v>
      </c>
      <c r="D5" s="18">
        <v>15293240</v>
      </c>
      <c r="E5" s="18">
        <v>14602487</v>
      </c>
      <c r="F5" s="18">
        <v>11768725</v>
      </c>
      <c r="G5" s="18">
        <v>9727174</v>
      </c>
      <c r="H5" s="18">
        <v>11830428</v>
      </c>
      <c r="I5" s="18">
        <v>12459043</v>
      </c>
      <c r="J5" s="18">
        <v>12604662</v>
      </c>
      <c r="K5" s="18">
        <v>11717849</v>
      </c>
      <c r="L5" s="18">
        <v>11211183</v>
      </c>
      <c r="M5" s="18">
        <v>11027318</v>
      </c>
      <c r="N5" s="18">
        <v>12445708</v>
      </c>
      <c r="O5" s="18">
        <v>12268158</v>
      </c>
      <c r="P5" s="18">
        <v>12293629</v>
      </c>
      <c r="Q5" s="18">
        <v>11845350</v>
      </c>
      <c r="R5" s="18">
        <v>11392211</v>
      </c>
      <c r="S5" s="18">
        <v>11802630</v>
      </c>
      <c r="T5" s="18">
        <v>12057405</v>
      </c>
      <c r="U5" s="18">
        <v>11369192</v>
      </c>
      <c r="V5" s="18">
        <v>10384080</v>
      </c>
      <c r="W5" s="18">
        <v>7214602</v>
      </c>
      <c r="X5" s="18">
        <v>7214602</v>
      </c>
      <c r="Y5" s="18">
        <v>7393344</v>
      </c>
      <c r="Z5" s="18">
        <v>7784573</v>
      </c>
      <c r="AA5" s="18">
        <v>9161071</v>
      </c>
      <c r="AB5" s="18">
        <v>9572414</v>
      </c>
      <c r="AC5" s="18">
        <v>10574712</v>
      </c>
      <c r="AD5" s="18">
        <v>11193308</v>
      </c>
      <c r="AE5" s="18">
        <v>9054255</v>
      </c>
      <c r="AF5" s="18">
        <v>8041203</v>
      </c>
      <c r="AG5" s="18">
        <v>8044222</v>
      </c>
      <c r="AH5" s="18">
        <v>9898520</v>
      </c>
      <c r="AI5" s="18">
        <v>10573954</v>
      </c>
      <c r="AJ5" s="18">
        <v>9964802</v>
      </c>
      <c r="AK5" s="18">
        <v>9279900</v>
      </c>
      <c r="AL5" s="18">
        <v>8387930</v>
      </c>
      <c r="AM5" s="18">
        <v>7288621</v>
      </c>
      <c r="AN5" s="18">
        <v>8391935</v>
      </c>
      <c r="AO5" s="18">
        <v>8864648</v>
      </c>
    </row>
    <row r="6" spans="1:42" s="16" customFormat="1" ht="12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  <c r="V6" s="34"/>
    </row>
    <row r="7" spans="1:42" s="16" customFormat="1" ht="12.6" thickBot="1">
      <c r="A7" s="5" t="s">
        <v>0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 t="s">
        <v>1</v>
      </c>
    </row>
    <row r="8" spans="1:42" s="16" customFormat="1" ht="12.6" thickTop="1">
      <c r="A8" s="17" t="s">
        <v>41</v>
      </c>
      <c r="B8" s="21">
        <f t="shared" ref="B8:U8" si="0">(B5-B4)/B4</f>
        <v>-0.19109882576715706</v>
      </c>
      <c r="C8" s="21">
        <f t="shared" si="0"/>
        <v>-3.5791996341048044E-2</v>
      </c>
      <c r="D8" s="21">
        <f t="shared" si="0"/>
        <v>9.3095416376117845E-2</v>
      </c>
      <c r="E8" s="21">
        <f t="shared" si="0"/>
        <v>0.21927558474972744</v>
      </c>
      <c r="F8" s="21">
        <f t="shared" si="0"/>
        <v>4.7352678380725911E-2</v>
      </c>
      <c r="G8" s="21">
        <f t="shared" si="0"/>
        <v>-0.12713636664247124</v>
      </c>
      <c r="H8" s="21">
        <f t="shared" si="0"/>
        <v>0.16580692748066214</v>
      </c>
      <c r="I8" s="21">
        <f t="shared" si="0"/>
        <v>0.12784355409172063</v>
      </c>
      <c r="J8" s="21">
        <f t="shared" si="0"/>
        <v>-3.6197910367485623E-3</v>
      </c>
      <c r="K8" s="21">
        <f t="shared" si="0"/>
        <v>-8.6954699107646055E-2</v>
      </c>
      <c r="L8" s="21">
        <f t="shared" si="0"/>
        <v>-1.3164371334965856E-2</v>
      </c>
      <c r="M8" s="21">
        <f t="shared" si="0"/>
        <v>-3.7615771649835247E-2</v>
      </c>
      <c r="N8" s="21">
        <f t="shared" si="0"/>
        <v>-1.3967510394148125E-2</v>
      </c>
      <c r="O8" s="21">
        <f t="shared" si="0"/>
        <v>1.1640477434061566E-2</v>
      </c>
      <c r="P8" s="21">
        <f t="shared" si="0"/>
        <v>-8.5823840563236387E-3</v>
      </c>
      <c r="Q8" s="21">
        <f t="shared" si="0"/>
        <v>-3.9525772463608062E-2</v>
      </c>
      <c r="R8" s="21">
        <f t="shared" si="0"/>
        <v>-0.1337734795732636</v>
      </c>
      <c r="S8" s="21">
        <f t="shared" si="0"/>
        <v>-1.6605416780155386E-2</v>
      </c>
      <c r="T8" s="21">
        <f t="shared" si="0"/>
        <v>4.0858518437692504E-2</v>
      </c>
      <c r="U8" s="21">
        <f t="shared" si="0"/>
        <v>0.24146874552296957</v>
      </c>
      <c r="V8" s="21">
        <f t="shared" ref="V8:W8" si="1">(V5-V4)/V4</f>
        <v>0.16500031245193317</v>
      </c>
      <c r="W8" s="21">
        <f t="shared" si="1"/>
        <v>-1.4194469783632785E-2</v>
      </c>
      <c r="X8" s="21">
        <f t="shared" ref="X8:AA8" si="2">(X5-X4)/X4</f>
        <v>-5.1616468579628254E-2</v>
      </c>
      <c r="Y8" s="21">
        <f t="shared" si="2"/>
        <v>-6.7697074283797565E-2</v>
      </c>
      <c r="Z8" s="21">
        <f t="shared" si="2"/>
        <v>-0.30443132376972976</v>
      </c>
      <c r="AA8" s="21">
        <f t="shared" si="2"/>
        <v>-5.9510425637787329E-2</v>
      </c>
      <c r="AB8" s="21">
        <f t="shared" ref="AB8:AO8" si="3">(AB5-AB4)/AB4</f>
        <v>0.18554030346884345</v>
      </c>
      <c r="AC8" s="21">
        <f t="shared" si="3"/>
        <v>0.34866220543841325</v>
      </c>
      <c r="AD8" s="21">
        <f t="shared" si="3"/>
        <v>0.20167665406084248</v>
      </c>
      <c r="AE8" s="21">
        <f t="shared" si="3"/>
        <v>-0.10341518491070648</v>
      </c>
      <c r="AF8" s="21">
        <f t="shared" si="3"/>
        <v>-0.12701175231166142</v>
      </c>
      <c r="AG8" s="21">
        <f t="shared" si="3"/>
        <v>-9.9108540761861666E-2</v>
      </c>
      <c r="AH8" s="21">
        <f t="shared" si="3"/>
        <v>7.8737912615477346E-3</v>
      </c>
      <c r="AI8" s="21">
        <f t="shared" si="3"/>
        <v>7.9971888334056954E-2</v>
      </c>
      <c r="AJ8" s="21">
        <f t="shared" si="3"/>
        <v>0.17224455589517795</v>
      </c>
      <c r="AK8" s="21">
        <f t="shared" si="3"/>
        <v>4.0722987283977559E-2</v>
      </c>
      <c r="AL8" s="21">
        <f t="shared" si="3"/>
        <v>-0.13828078802146879</v>
      </c>
      <c r="AM8" s="21">
        <f t="shared" si="3"/>
        <v>-0.14342818125621395</v>
      </c>
      <c r="AN8" s="21">
        <f t="shared" si="3"/>
        <v>-7.7358260098810944E-2</v>
      </c>
      <c r="AO8" s="21">
        <f t="shared" si="3"/>
        <v>0.26204532353421461</v>
      </c>
      <c r="AP8" s="14" cm="1">
        <f t="array" ref="AP8">AVERAGE(ABS(B8:AO8))</f>
        <v>0.10762421946913388</v>
      </c>
    </row>
    <row r="9" spans="1:4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42" t="s">
        <v>2</v>
      </c>
      <c r="S9" s="42"/>
      <c r="T9" s="42"/>
      <c r="U9" s="42"/>
    </row>
  </sheetData>
  <mergeCells count="2">
    <mergeCell ref="A1:J1"/>
    <mergeCell ref="R9:U9"/>
  </mergeCells>
  <phoneticPr fontId="26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P9"/>
  <sheetViews>
    <sheetView showGridLines="0" workbookViewId="0">
      <selection activeCell="O16" sqref="O16"/>
    </sheetView>
  </sheetViews>
  <sheetFormatPr defaultColWidth="9.109375" defaultRowHeight="14.4"/>
  <cols>
    <col min="1" max="1" width="26.33203125" customWidth="1"/>
    <col min="2" max="17" width="9.88671875" bestFit="1" customWidth="1"/>
    <col min="18" max="18" width="13.33203125" customWidth="1"/>
    <col min="19" max="20" width="9.88671875" bestFit="1" customWidth="1"/>
    <col min="21" max="22" width="10.44140625" customWidth="1"/>
  </cols>
  <sheetData>
    <row r="1" spans="1:42" ht="15.6">
      <c r="A1" s="40" t="s">
        <v>3</v>
      </c>
      <c r="B1" s="40"/>
      <c r="C1" s="40"/>
      <c r="D1" s="40"/>
      <c r="E1" s="40"/>
      <c r="F1" s="40"/>
      <c r="G1" s="40"/>
      <c r="H1" s="40"/>
      <c r="I1" s="40"/>
      <c r="J1" s="40"/>
      <c r="K1" s="4"/>
      <c r="L1" s="4"/>
      <c r="M1" s="4"/>
      <c r="N1" s="4"/>
      <c r="O1" s="4"/>
      <c r="P1" s="4"/>
      <c r="Q1" s="4"/>
      <c r="R1" s="4"/>
      <c r="S1" s="4"/>
      <c r="T1" s="4"/>
      <c r="U1" s="7"/>
      <c r="V1" s="7"/>
    </row>
    <row r="2" spans="1:42" s="16" customFormat="1" ht="12">
      <c r="A2" s="8" t="s">
        <v>5</v>
      </c>
      <c r="B2" s="25"/>
      <c r="C2" s="25"/>
      <c r="D2" s="25"/>
      <c r="E2" s="25"/>
      <c r="F2" s="25"/>
      <c r="G2" s="25"/>
      <c r="H2" s="25"/>
      <c r="I2" s="25"/>
      <c r="J2" s="25"/>
      <c r="K2" s="8"/>
      <c r="L2" s="8"/>
      <c r="M2" s="8"/>
      <c r="N2" s="8"/>
      <c r="O2" s="8"/>
      <c r="P2" s="8"/>
      <c r="Q2" s="8"/>
      <c r="R2" s="8"/>
      <c r="S2" s="8"/>
      <c r="T2" s="8"/>
      <c r="U2" s="25"/>
      <c r="V2" s="25"/>
    </row>
    <row r="3" spans="1:42" s="16" customFormat="1" ht="12.6" thickBot="1">
      <c r="A3" s="5" t="s">
        <v>10</v>
      </c>
      <c r="B3" s="9" t="s">
        <v>42</v>
      </c>
      <c r="C3" s="9" t="s">
        <v>43</v>
      </c>
      <c r="D3" s="9" t="s">
        <v>44</v>
      </c>
      <c r="E3" s="9" t="s">
        <v>45</v>
      </c>
      <c r="F3" s="9" t="s">
        <v>46</v>
      </c>
      <c r="G3" s="9" t="s">
        <v>47</v>
      </c>
      <c r="H3" s="9" t="s">
        <v>48</v>
      </c>
      <c r="I3" s="9" t="s">
        <v>49</v>
      </c>
      <c r="J3" s="9" t="s">
        <v>50</v>
      </c>
      <c r="K3" s="9" t="s">
        <v>51</v>
      </c>
      <c r="L3" s="9" t="s">
        <v>52</v>
      </c>
      <c r="M3" s="9" t="s">
        <v>53</v>
      </c>
      <c r="N3" s="9" t="s">
        <v>54</v>
      </c>
      <c r="O3" s="9" t="s">
        <v>55</v>
      </c>
      <c r="P3" s="9" t="s">
        <v>56</v>
      </c>
      <c r="Q3" s="9" t="s">
        <v>57</v>
      </c>
      <c r="R3" s="9" t="s">
        <v>58</v>
      </c>
      <c r="S3" s="9" t="s">
        <v>59</v>
      </c>
      <c r="T3" s="9" t="s">
        <v>60</v>
      </c>
      <c r="U3" s="9" t="s">
        <v>62</v>
      </c>
      <c r="V3" s="9" t="s">
        <v>63</v>
      </c>
      <c r="W3" s="9" t="s">
        <v>64</v>
      </c>
      <c r="X3" s="9" t="s">
        <v>66</v>
      </c>
      <c r="Y3" s="9" t="s">
        <v>68</v>
      </c>
      <c r="Z3" s="9" t="s">
        <v>70</v>
      </c>
      <c r="AA3" s="9" t="s">
        <v>71</v>
      </c>
      <c r="AB3" s="9" t="s">
        <v>72</v>
      </c>
      <c r="AC3" s="9" t="s">
        <v>73</v>
      </c>
      <c r="AD3" s="9" t="s">
        <v>74</v>
      </c>
      <c r="AE3" s="9" t="s">
        <v>75</v>
      </c>
      <c r="AF3" s="9" t="s">
        <v>76</v>
      </c>
      <c r="AG3" s="9" t="s">
        <v>77</v>
      </c>
      <c r="AH3" s="9" t="s">
        <v>78</v>
      </c>
      <c r="AI3" s="9" t="s">
        <v>79</v>
      </c>
      <c r="AJ3" s="9" t="s">
        <v>80</v>
      </c>
      <c r="AK3" s="9" t="s">
        <v>81</v>
      </c>
      <c r="AL3" s="9" t="s">
        <v>82</v>
      </c>
      <c r="AM3" s="9" t="s">
        <v>83</v>
      </c>
      <c r="AN3" s="9" t="s">
        <v>84</v>
      </c>
      <c r="AO3" s="9" t="s">
        <v>85</v>
      </c>
    </row>
    <row r="4" spans="1:42" s="16" customFormat="1" ht="12.6" thickTop="1">
      <c r="A4" s="17" t="s">
        <v>8</v>
      </c>
      <c r="B4" s="18">
        <v>16889338</v>
      </c>
      <c r="C4" s="18">
        <v>15831469</v>
      </c>
      <c r="D4" s="18">
        <v>15783695</v>
      </c>
      <c r="E4" s="18">
        <v>12929112</v>
      </c>
      <c r="F4" s="18">
        <v>11442166</v>
      </c>
      <c r="G4" s="18">
        <v>9971434</v>
      </c>
      <c r="H4" s="18">
        <v>10289832</v>
      </c>
      <c r="I4" s="18">
        <v>11177509</v>
      </c>
      <c r="J4" s="18">
        <v>11455047</v>
      </c>
      <c r="K4" s="18">
        <v>10557451</v>
      </c>
      <c r="L4" s="18">
        <v>9819936</v>
      </c>
      <c r="M4" s="18">
        <v>9974781</v>
      </c>
      <c r="N4" s="18">
        <v>10251154</v>
      </c>
      <c r="O4" s="18">
        <v>9949790</v>
      </c>
      <c r="P4" s="18">
        <v>9701334</v>
      </c>
      <c r="Q4" s="18">
        <v>9837884</v>
      </c>
      <c r="R4" s="18">
        <v>10066319</v>
      </c>
      <c r="S4" s="18">
        <v>9502509</v>
      </c>
      <c r="T4" s="18">
        <v>8892294</v>
      </c>
      <c r="U4" s="18">
        <v>7650301</v>
      </c>
      <c r="V4" s="18">
        <v>7261173</v>
      </c>
      <c r="W4" s="18">
        <v>4368147</v>
      </c>
      <c r="X4" s="18">
        <v>6492788</v>
      </c>
      <c r="Y4" s="18">
        <v>6183753</v>
      </c>
      <c r="Z4" s="18">
        <v>6501069</v>
      </c>
      <c r="AA4" s="18">
        <v>6650709</v>
      </c>
      <c r="AB4" s="18">
        <v>6357026</v>
      </c>
      <c r="AC4" s="18">
        <v>6916983</v>
      </c>
      <c r="AD4" s="18">
        <v>7137285</v>
      </c>
      <c r="AE4" s="18">
        <v>7097553</v>
      </c>
      <c r="AF4" s="18">
        <v>7117163</v>
      </c>
      <c r="AG4" s="18">
        <v>7125369</v>
      </c>
      <c r="AH4" s="18">
        <v>7648942</v>
      </c>
      <c r="AI4" s="18">
        <v>7246945</v>
      </c>
      <c r="AJ4" s="18">
        <v>6891577</v>
      </c>
      <c r="AK4" s="18">
        <v>6424067</v>
      </c>
      <c r="AL4" s="18">
        <v>6592056</v>
      </c>
      <c r="AM4" s="18">
        <v>6297300</v>
      </c>
      <c r="AN4" s="18">
        <v>5804142</v>
      </c>
      <c r="AO4" s="18">
        <v>5580794</v>
      </c>
    </row>
    <row r="5" spans="1:42" s="16" customFormat="1" ht="12">
      <c r="A5" s="17" t="s">
        <v>41</v>
      </c>
      <c r="B5" s="18">
        <v>18443493</v>
      </c>
      <c r="C5" s="18">
        <v>16219801</v>
      </c>
      <c r="D5" s="18">
        <v>16971825</v>
      </c>
      <c r="E5" s="18">
        <v>13913471</v>
      </c>
      <c r="F5" s="18">
        <v>10931890</v>
      </c>
      <c r="G5" s="18">
        <v>10123385</v>
      </c>
      <c r="H5" s="18">
        <v>12586331</v>
      </c>
      <c r="I5" s="18">
        <v>12245255</v>
      </c>
      <c r="J5" s="18">
        <v>11388192</v>
      </c>
      <c r="K5" s="18">
        <v>10112686</v>
      </c>
      <c r="L5" s="18">
        <v>10395387</v>
      </c>
      <c r="M5" s="18">
        <v>10182808</v>
      </c>
      <c r="N5" s="18">
        <v>10753609</v>
      </c>
      <c r="O5" s="18">
        <v>10277662</v>
      </c>
      <c r="P5" s="18">
        <v>9711770</v>
      </c>
      <c r="Q5" s="18">
        <v>9522735</v>
      </c>
      <c r="R5" s="18">
        <v>8973903</v>
      </c>
      <c r="S5" s="18">
        <v>9158315</v>
      </c>
      <c r="T5" s="18">
        <v>9155866</v>
      </c>
      <c r="U5" s="18">
        <v>8664034</v>
      </c>
      <c r="V5" s="18">
        <v>8030886</v>
      </c>
      <c r="W5" s="18">
        <v>5688497</v>
      </c>
      <c r="X5" s="18">
        <v>6142419</v>
      </c>
      <c r="Y5" s="18">
        <v>5862721</v>
      </c>
      <c r="Z5" s="18">
        <v>5572243</v>
      </c>
      <c r="AA5" s="18">
        <v>6070171</v>
      </c>
      <c r="AB5" s="18">
        <v>6898836</v>
      </c>
      <c r="AC5" s="18">
        <v>6975800</v>
      </c>
      <c r="AD5" s="18">
        <v>6982487</v>
      </c>
      <c r="AE5" s="18">
        <v>6549908</v>
      </c>
      <c r="AF5" s="18">
        <v>6944831</v>
      </c>
      <c r="AG5" s="18">
        <v>7120332</v>
      </c>
      <c r="AH5" s="18">
        <v>7535247</v>
      </c>
      <c r="AI5" s="18">
        <v>7266447</v>
      </c>
      <c r="AJ5" s="18">
        <v>7456960</v>
      </c>
      <c r="AK5" s="18">
        <v>7301387</v>
      </c>
      <c r="AL5" s="18">
        <v>6468522</v>
      </c>
      <c r="AM5" s="18">
        <v>5391585</v>
      </c>
      <c r="AN5" s="18">
        <v>6128322</v>
      </c>
      <c r="AO5" s="18">
        <v>5953548</v>
      </c>
    </row>
    <row r="6" spans="1:42" s="16" customFormat="1" ht="12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  <c r="V6" s="29"/>
    </row>
    <row r="7" spans="1:42" s="16" customFormat="1" ht="12.6" thickBot="1">
      <c r="A7" s="5" t="s">
        <v>6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12" t="s">
        <v>1</v>
      </c>
    </row>
    <row r="8" spans="1:42" s="16" customFormat="1" ht="12.6" thickTop="1">
      <c r="A8" s="17" t="s">
        <v>41</v>
      </c>
      <c r="B8" s="21">
        <f t="shared" ref="B8:V8" si="0">(B5-B4)/B4</f>
        <v>9.2019888523753868E-2</v>
      </c>
      <c r="C8" s="21">
        <f t="shared" si="0"/>
        <v>2.4529119818255653E-2</v>
      </c>
      <c r="D8" s="21">
        <f t="shared" si="0"/>
        <v>7.5275783015320563E-2</v>
      </c>
      <c r="E8" s="21">
        <f t="shared" si="0"/>
        <v>7.6135081821551237E-2</v>
      </c>
      <c r="F8" s="21">
        <f t="shared" si="0"/>
        <v>-4.4596101821980212E-2</v>
      </c>
      <c r="G8" s="21">
        <f t="shared" si="0"/>
        <v>1.5238630672378716E-2</v>
      </c>
      <c r="H8" s="21">
        <f t="shared" si="0"/>
        <v>0.22318138916165006</v>
      </c>
      <c r="I8" s="21">
        <f t="shared" si="0"/>
        <v>9.5526293022890882E-2</v>
      </c>
      <c r="J8" s="21">
        <f t="shared" si="0"/>
        <v>-5.8362920728304299E-3</v>
      </c>
      <c r="K8" s="21">
        <f t="shared" si="0"/>
        <v>-4.2128066708526521E-2</v>
      </c>
      <c r="L8" s="21">
        <f t="shared" si="0"/>
        <v>5.8600280083291788E-2</v>
      </c>
      <c r="M8" s="21">
        <f t="shared" si="0"/>
        <v>2.0855294968380761E-2</v>
      </c>
      <c r="N8" s="21">
        <f t="shared" si="0"/>
        <v>4.9014481686647182E-2</v>
      </c>
      <c r="O8" s="21">
        <f t="shared" si="0"/>
        <v>3.2952655282171783E-2</v>
      </c>
      <c r="P8" s="21">
        <f t="shared" si="0"/>
        <v>1.075728348286947E-3</v>
      </c>
      <c r="Q8" s="21">
        <f t="shared" si="0"/>
        <v>-3.203422605918102E-2</v>
      </c>
      <c r="R8" s="21">
        <f t="shared" si="0"/>
        <v>-0.10852189365347949</v>
      </c>
      <c r="S8" s="21">
        <f t="shared" si="0"/>
        <v>-3.6221381111030779E-2</v>
      </c>
      <c r="T8" s="21">
        <f t="shared" si="0"/>
        <v>2.9640495467198904E-2</v>
      </c>
      <c r="U8" s="21">
        <f t="shared" si="0"/>
        <v>0.13250890389802963</v>
      </c>
      <c r="V8" s="21">
        <f t="shared" si="0"/>
        <v>0.10600394729611869</v>
      </c>
      <c r="W8" s="21">
        <f t="shared" ref="W8:AO8" si="1">(W5-W4)/W4</f>
        <v>0.30226775793030775</v>
      </c>
      <c r="X8" s="21">
        <f t="shared" si="1"/>
        <v>-5.3962796875548683E-2</v>
      </c>
      <c r="Y8" s="21">
        <f t="shared" ref="Y8" si="2">(Y5-Y4)/Y4</f>
        <v>-5.1915398302616551E-2</v>
      </c>
      <c r="Z8" s="21">
        <f t="shared" si="1"/>
        <v>-0.14287281061007043</v>
      </c>
      <c r="AA8" s="21">
        <f t="shared" si="1"/>
        <v>-8.7289640848817768E-2</v>
      </c>
      <c r="AB8" s="21">
        <f t="shared" si="1"/>
        <v>8.5230106027566976E-2</v>
      </c>
      <c r="AC8" s="21">
        <f t="shared" si="1"/>
        <v>8.5032737538895207E-3</v>
      </c>
      <c r="AD8" s="21">
        <f t="shared" si="1"/>
        <v>-2.1688639307523801E-2</v>
      </c>
      <c r="AE8" s="21">
        <f t="shared" si="1"/>
        <v>-7.7159691516216933E-2</v>
      </c>
      <c r="AF8" s="21">
        <f t="shared" si="1"/>
        <v>-2.4213580607891094E-2</v>
      </c>
      <c r="AG8" s="21">
        <f t="shared" si="1"/>
        <v>-7.0691075788496002E-4</v>
      </c>
      <c r="AH8" s="21">
        <f t="shared" si="1"/>
        <v>-1.4864147224544258E-2</v>
      </c>
      <c r="AI8" s="21">
        <f t="shared" si="1"/>
        <v>2.6910649935938521E-3</v>
      </c>
      <c r="AJ8" s="21">
        <f t="shared" si="1"/>
        <v>8.2039713116460869E-2</v>
      </c>
      <c r="AK8" s="21">
        <f t="shared" si="1"/>
        <v>0.13656769146399003</v>
      </c>
      <c r="AL8" s="21">
        <f t="shared" si="1"/>
        <v>-1.8739828666504046E-2</v>
      </c>
      <c r="AM8" s="21">
        <f t="shared" si="1"/>
        <v>-0.14382592539659855</v>
      </c>
      <c r="AN8" s="21">
        <f t="shared" si="1"/>
        <v>5.5853216547768821E-2</v>
      </c>
      <c r="AO8" s="21">
        <f t="shared" si="1"/>
        <v>6.679228797909402E-2</v>
      </c>
      <c r="AP8" s="14" cm="1">
        <f t="array" ref="AP8">AVERAGE(ABS(B8:AO8))</f>
        <v>6.6977010410496113E-2</v>
      </c>
    </row>
    <row r="9" spans="1:4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42" t="s">
        <v>2</v>
      </c>
      <c r="S9" s="42"/>
      <c r="T9" s="42"/>
      <c r="U9" s="42"/>
      <c r="V9" s="35"/>
    </row>
  </sheetData>
  <mergeCells count="2">
    <mergeCell ref="A1:J1"/>
    <mergeCell ref="R9:U9"/>
  </mergeCells>
  <phoneticPr fontId="26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P9"/>
  <sheetViews>
    <sheetView showGridLines="0" topLeftCell="A3" workbookViewId="0">
      <selection activeCell="O16" sqref="O16"/>
    </sheetView>
  </sheetViews>
  <sheetFormatPr defaultColWidth="9.109375" defaultRowHeight="14.4"/>
  <cols>
    <col min="1" max="1" width="26.33203125" customWidth="1"/>
    <col min="2" max="19" width="9.88671875" bestFit="1" customWidth="1"/>
    <col min="20" max="20" width="8.88671875" bestFit="1" customWidth="1"/>
    <col min="21" max="22" width="10.44140625" customWidth="1"/>
  </cols>
  <sheetData>
    <row r="1" spans="1:42" ht="15.6">
      <c r="A1" s="40" t="s">
        <v>3</v>
      </c>
      <c r="B1" s="40"/>
      <c r="C1" s="40"/>
      <c r="D1" s="40"/>
      <c r="E1" s="40"/>
      <c r="F1" s="40"/>
      <c r="G1" s="40"/>
      <c r="H1" s="40"/>
      <c r="I1" s="40"/>
      <c r="J1" s="40"/>
    </row>
    <row r="2" spans="1:42" s="16" customFormat="1" ht="12">
      <c r="A2" s="8" t="s">
        <v>5</v>
      </c>
      <c r="B2" s="15"/>
      <c r="C2" s="15"/>
      <c r="D2" s="15"/>
      <c r="E2" s="15"/>
      <c r="F2" s="15"/>
      <c r="G2" s="15"/>
      <c r="H2" s="15"/>
      <c r="I2" s="15"/>
      <c r="J2" s="15"/>
    </row>
    <row r="3" spans="1:42" s="16" customFormat="1" ht="12.6" thickBot="1">
      <c r="A3" s="5" t="s">
        <v>11</v>
      </c>
      <c r="B3" s="9" t="s">
        <v>42</v>
      </c>
      <c r="C3" s="9" t="s">
        <v>43</v>
      </c>
      <c r="D3" s="9" t="s">
        <v>44</v>
      </c>
      <c r="E3" s="9" t="s">
        <v>45</v>
      </c>
      <c r="F3" s="9" t="s">
        <v>46</v>
      </c>
      <c r="G3" s="9" t="s">
        <v>47</v>
      </c>
      <c r="H3" s="9" t="s">
        <v>48</v>
      </c>
      <c r="I3" s="9" t="s">
        <v>49</v>
      </c>
      <c r="J3" s="9" t="s">
        <v>50</v>
      </c>
      <c r="K3" s="9" t="s">
        <v>51</v>
      </c>
      <c r="L3" s="9" t="s">
        <v>52</v>
      </c>
      <c r="M3" s="9" t="s">
        <v>53</v>
      </c>
      <c r="N3" s="9" t="s">
        <v>54</v>
      </c>
      <c r="O3" s="9" t="s">
        <v>55</v>
      </c>
      <c r="P3" s="9" t="s">
        <v>56</v>
      </c>
      <c r="Q3" s="9" t="s">
        <v>57</v>
      </c>
      <c r="R3" s="9" t="s">
        <v>58</v>
      </c>
      <c r="S3" s="9" t="s">
        <v>59</v>
      </c>
      <c r="T3" s="9" t="s">
        <v>60</v>
      </c>
      <c r="U3" s="9" t="s">
        <v>62</v>
      </c>
      <c r="V3" s="9" t="s">
        <v>63</v>
      </c>
      <c r="W3" s="9" t="s">
        <v>64</v>
      </c>
      <c r="X3" s="9" t="s">
        <v>66</v>
      </c>
      <c r="Y3" s="9" t="s">
        <v>68</v>
      </c>
      <c r="Z3" s="9" t="s">
        <v>70</v>
      </c>
      <c r="AA3" s="9" t="s">
        <v>71</v>
      </c>
      <c r="AB3" s="9" t="s">
        <v>72</v>
      </c>
      <c r="AC3" s="9" t="s">
        <v>73</v>
      </c>
      <c r="AD3" s="9" t="s">
        <v>74</v>
      </c>
      <c r="AE3" s="9" t="s">
        <v>75</v>
      </c>
      <c r="AF3" s="9" t="s">
        <v>76</v>
      </c>
      <c r="AG3" s="9" t="s">
        <v>77</v>
      </c>
      <c r="AH3" s="9" t="s">
        <v>78</v>
      </c>
      <c r="AI3" s="9" t="s">
        <v>79</v>
      </c>
      <c r="AJ3" s="9" t="s">
        <v>80</v>
      </c>
      <c r="AK3" s="9" t="s">
        <v>81</v>
      </c>
      <c r="AL3" s="9" t="s">
        <v>82</v>
      </c>
      <c r="AM3" s="9" t="s">
        <v>83</v>
      </c>
      <c r="AN3" s="9" t="s">
        <v>84</v>
      </c>
      <c r="AO3" s="9" t="s">
        <v>85</v>
      </c>
    </row>
    <row r="4" spans="1:42" s="16" customFormat="1" ht="12.6" thickTop="1">
      <c r="A4" s="17" t="s">
        <v>8</v>
      </c>
      <c r="B4" s="18">
        <v>7839747</v>
      </c>
      <c r="C4" s="18">
        <v>7435218</v>
      </c>
      <c r="D4" s="18">
        <v>7077100</v>
      </c>
      <c r="E4" s="18">
        <v>5757547</v>
      </c>
      <c r="F4" s="18">
        <v>4593943</v>
      </c>
      <c r="G4" s="18">
        <v>3969126</v>
      </c>
      <c r="H4" s="18">
        <v>3781495</v>
      </c>
      <c r="I4" s="18">
        <v>4427322</v>
      </c>
      <c r="J4" s="18">
        <v>4695343</v>
      </c>
      <c r="K4" s="18">
        <v>4608528</v>
      </c>
      <c r="L4" s="18">
        <v>4236612</v>
      </c>
      <c r="M4" s="18">
        <v>4661174</v>
      </c>
      <c r="N4" s="18">
        <v>4493401</v>
      </c>
      <c r="O4" s="18">
        <v>4338382</v>
      </c>
      <c r="P4" s="18">
        <v>4135298</v>
      </c>
      <c r="Q4" s="18">
        <v>4113957</v>
      </c>
      <c r="R4" s="18">
        <v>3951992</v>
      </c>
      <c r="S4" s="18">
        <v>3742253</v>
      </c>
      <c r="T4" s="18">
        <v>3411012</v>
      </c>
      <c r="U4" s="18">
        <v>2766029</v>
      </c>
      <c r="V4" s="18">
        <v>2435250</v>
      </c>
      <c r="W4" s="18">
        <v>1806044</v>
      </c>
      <c r="X4" s="18">
        <v>2067873</v>
      </c>
      <c r="Y4" s="18">
        <v>2084826</v>
      </c>
      <c r="Z4" s="18">
        <v>2223026</v>
      </c>
      <c r="AA4" s="18">
        <v>2591044</v>
      </c>
      <c r="AB4" s="18">
        <v>2517700</v>
      </c>
      <c r="AC4" s="18">
        <v>2797833</v>
      </c>
      <c r="AD4" s="18">
        <v>2857296</v>
      </c>
      <c r="AE4" s="18">
        <v>3080005</v>
      </c>
      <c r="AF4" s="18">
        <v>3011448</v>
      </c>
      <c r="AG4" s="18">
        <v>3098765</v>
      </c>
      <c r="AH4" s="18">
        <v>3219084</v>
      </c>
      <c r="AI4" s="18">
        <v>3277951</v>
      </c>
      <c r="AJ4" s="18">
        <v>2990119</v>
      </c>
      <c r="AK4" s="18">
        <v>2791299</v>
      </c>
      <c r="AL4" s="18">
        <v>2697622</v>
      </c>
      <c r="AM4" s="18">
        <v>2680951</v>
      </c>
      <c r="AN4" s="18">
        <v>2508990</v>
      </c>
      <c r="AO4" s="18">
        <v>2410357</v>
      </c>
    </row>
    <row r="5" spans="1:42" s="16" customFormat="1" ht="12">
      <c r="A5" s="17" t="s">
        <v>41</v>
      </c>
      <c r="B5" s="18">
        <v>8784333</v>
      </c>
      <c r="C5" s="18">
        <v>8053450</v>
      </c>
      <c r="D5" s="18">
        <v>8276408</v>
      </c>
      <c r="E5" s="18">
        <v>6319699</v>
      </c>
      <c r="F5" s="18">
        <v>4833171</v>
      </c>
      <c r="G5" s="18">
        <v>4417796</v>
      </c>
      <c r="H5" s="18">
        <v>5370797</v>
      </c>
      <c r="I5" s="18">
        <v>4892809</v>
      </c>
      <c r="J5" s="18">
        <v>4215075</v>
      </c>
      <c r="K5" s="18">
        <v>3611415</v>
      </c>
      <c r="L5" s="18">
        <v>3748601</v>
      </c>
      <c r="M5" s="18">
        <v>4128763</v>
      </c>
      <c r="N5" s="18">
        <v>4929358</v>
      </c>
      <c r="O5" s="18">
        <v>5068259</v>
      </c>
      <c r="P5" s="18">
        <v>4646439</v>
      </c>
      <c r="Q5" s="18">
        <v>4495854</v>
      </c>
      <c r="R5" s="18">
        <v>4011493</v>
      </c>
      <c r="S5" s="18">
        <v>3854051</v>
      </c>
      <c r="T5" s="18">
        <v>3673168</v>
      </c>
      <c r="U5" s="18">
        <v>3292345</v>
      </c>
      <c r="V5" s="18">
        <v>2930156</v>
      </c>
      <c r="W5" s="18">
        <v>2008113</v>
      </c>
      <c r="X5" s="18">
        <v>2142250</v>
      </c>
      <c r="Y5" s="18">
        <v>1927198</v>
      </c>
      <c r="Z5" s="18">
        <v>1829281</v>
      </c>
      <c r="AA5" s="18">
        <v>2056271</v>
      </c>
      <c r="AB5" s="18">
        <v>2266084</v>
      </c>
      <c r="AC5" s="18">
        <v>2416589</v>
      </c>
      <c r="AD5" s="18">
        <v>2724610</v>
      </c>
      <c r="AE5" s="18">
        <v>2773241</v>
      </c>
      <c r="AF5" s="18">
        <v>3069619</v>
      </c>
      <c r="AG5" s="18">
        <v>3112758</v>
      </c>
      <c r="AH5" s="18">
        <v>3314430</v>
      </c>
      <c r="AI5" s="18">
        <v>3248759</v>
      </c>
      <c r="AJ5" s="18">
        <v>3321350</v>
      </c>
      <c r="AK5" s="18">
        <v>3211796</v>
      </c>
      <c r="AL5" s="18">
        <v>2836650</v>
      </c>
      <c r="AM5" s="18">
        <v>2363945</v>
      </c>
      <c r="AN5" s="18">
        <v>2655841</v>
      </c>
      <c r="AO5" s="18">
        <v>2485865</v>
      </c>
    </row>
    <row r="6" spans="1:42" s="16" customFormat="1" ht="12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  <c r="V6" s="29"/>
    </row>
    <row r="7" spans="1:42" s="16" customFormat="1" ht="12.6" thickBot="1">
      <c r="A7" s="5" t="s">
        <v>0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 t="s">
        <v>1</v>
      </c>
    </row>
    <row r="8" spans="1:42" s="16" customFormat="1" ht="12.6" thickTop="1">
      <c r="A8" s="17" t="s">
        <v>41</v>
      </c>
      <c r="B8" s="21">
        <f t="shared" ref="B8:V8" si="0">(B5-B4)/B4</f>
        <v>0.12048679632136088</v>
      </c>
      <c r="C8" s="21">
        <f t="shared" si="0"/>
        <v>8.314914236542896E-2</v>
      </c>
      <c r="D8" s="21">
        <f t="shared" si="0"/>
        <v>0.16946319820265363</v>
      </c>
      <c r="E8" s="21">
        <f t="shared" si="0"/>
        <v>9.7637413988978294E-2</v>
      </c>
      <c r="F8" s="21">
        <f t="shared" si="0"/>
        <v>5.2074655693377124E-2</v>
      </c>
      <c r="G8" s="21">
        <f t="shared" si="0"/>
        <v>0.11303999923408831</v>
      </c>
      <c r="H8" s="21">
        <f t="shared" si="0"/>
        <v>0.42028404110014689</v>
      </c>
      <c r="I8" s="21">
        <f t="shared" si="0"/>
        <v>0.10513963068419238</v>
      </c>
      <c r="J8" s="21">
        <f t="shared" si="0"/>
        <v>-0.1022860310737682</v>
      </c>
      <c r="K8" s="21">
        <f t="shared" si="0"/>
        <v>-0.21636257824624261</v>
      </c>
      <c r="L8" s="21">
        <f t="shared" si="0"/>
        <v>-0.1151889764745981</v>
      </c>
      <c r="M8" s="21">
        <f t="shared" si="0"/>
        <v>-0.11422251132440024</v>
      </c>
      <c r="N8" s="21">
        <f t="shared" si="0"/>
        <v>9.7021610134506137E-2</v>
      </c>
      <c r="O8" s="21">
        <f t="shared" si="0"/>
        <v>0.16823714463133951</v>
      </c>
      <c r="P8" s="21">
        <f t="shared" si="0"/>
        <v>0.1236043932021344</v>
      </c>
      <c r="Q8" s="21">
        <f t="shared" si="0"/>
        <v>9.282960419858545E-2</v>
      </c>
      <c r="R8" s="21">
        <f t="shared" si="0"/>
        <v>1.5055951530266256E-2</v>
      </c>
      <c r="S8" s="21">
        <f t="shared" si="0"/>
        <v>2.9874516768374559E-2</v>
      </c>
      <c r="T8" s="21">
        <f t="shared" si="0"/>
        <v>7.6855783562180369E-2</v>
      </c>
      <c r="U8" s="21">
        <f t="shared" si="0"/>
        <v>0.1902785545632385</v>
      </c>
      <c r="V8" s="21">
        <f t="shared" si="0"/>
        <v>0.20322595216096909</v>
      </c>
      <c r="W8" s="21">
        <f t="shared" ref="W8:AO8" si="1">(W5-W4)/W4</f>
        <v>0.11188487102196845</v>
      </c>
      <c r="X8" s="21">
        <f t="shared" si="1"/>
        <v>3.5967876170345081E-2</v>
      </c>
      <c r="Y8" s="21">
        <f t="shared" ref="Y8" si="2">(Y5-Y4)/Y4</f>
        <v>-7.5607268903975677E-2</v>
      </c>
      <c r="Z8" s="21">
        <f t="shared" si="1"/>
        <v>-0.17712118526728882</v>
      </c>
      <c r="AA8" s="21">
        <f t="shared" si="1"/>
        <v>-0.20639286712228738</v>
      </c>
      <c r="AB8" s="21">
        <f t="shared" si="1"/>
        <v>-9.9938833061921598E-2</v>
      </c>
      <c r="AC8" s="21">
        <f t="shared" si="1"/>
        <v>-0.13626403005468876</v>
      </c>
      <c r="AD8" s="21">
        <f t="shared" si="1"/>
        <v>-4.6437610944053402E-2</v>
      </c>
      <c r="AE8" s="21">
        <f t="shared" si="1"/>
        <v>-9.959853961276037E-2</v>
      </c>
      <c r="AF8" s="21">
        <f t="shared" si="1"/>
        <v>1.9316621107188302E-2</v>
      </c>
      <c r="AG8" s="21">
        <f t="shared" si="1"/>
        <v>4.5156699523842565E-3</v>
      </c>
      <c r="AH8" s="21">
        <f t="shared" si="1"/>
        <v>2.9618984779521129E-2</v>
      </c>
      <c r="AI8" s="21">
        <f t="shared" si="1"/>
        <v>-8.905563261927955E-3</v>
      </c>
      <c r="AJ8" s="21">
        <f t="shared" si="1"/>
        <v>0.1107751898837471</v>
      </c>
      <c r="AK8" s="21">
        <f t="shared" si="1"/>
        <v>0.15064563129926245</v>
      </c>
      <c r="AL8" s="21">
        <f t="shared" si="1"/>
        <v>5.153724280125236E-2</v>
      </c>
      <c r="AM8" s="21">
        <f t="shared" si="1"/>
        <v>-0.11824386197285963</v>
      </c>
      <c r="AN8" s="21">
        <f t="shared" si="1"/>
        <v>5.8529926384720543E-2</v>
      </c>
      <c r="AO8" s="21">
        <f t="shared" si="1"/>
        <v>3.1326479853399307E-2</v>
      </c>
      <c r="AP8" s="14" cm="1">
        <f t="array" ref="AP8">AVERAGE(ABS(B8:AO8))</f>
        <v>0.10697366847290959</v>
      </c>
    </row>
    <row r="9" spans="1:4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42" t="s">
        <v>2</v>
      </c>
      <c r="S9" s="42"/>
      <c r="T9" s="42"/>
      <c r="U9" s="42"/>
      <c r="V9" s="35"/>
    </row>
  </sheetData>
  <mergeCells count="2">
    <mergeCell ref="A1:J1"/>
    <mergeCell ref="R9:U9"/>
  </mergeCells>
  <phoneticPr fontId="26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P9"/>
  <sheetViews>
    <sheetView showGridLines="0" workbookViewId="0">
      <selection activeCell="P15" sqref="P15"/>
    </sheetView>
  </sheetViews>
  <sheetFormatPr defaultColWidth="9.109375" defaultRowHeight="14.4"/>
  <cols>
    <col min="1" max="1" width="26.33203125" customWidth="1"/>
    <col min="2" max="5" width="8.88671875" bestFit="1" customWidth="1"/>
    <col min="6" max="6" width="9.88671875" bestFit="1" customWidth="1"/>
    <col min="7" max="7" width="8.88671875" bestFit="1" customWidth="1"/>
    <col min="8" max="20" width="9.88671875" bestFit="1" customWidth="1"/>
    <col min="21" max="22" width="10.44140625" customWidth="1"/>
  </cols>
  <sheetData>
    <row r="1" spans="1:42" ht="15.6">
      <c r="A1" s="40" t="s">
        <v>3</v>
      </c>
      <c r="B1" s="40"/>
      <c r="C1" s="40"/>
      <c r="D1" s="40"/>
      <c r="E1" s="40"/>
      <c r="F1" s="40"/>
      <c r="G1" s="40"/>
      <c r="H1" s="40"/>
      <c r="I1" s="40"/>
      <c r="J1" s="40"/>
      <c r="K1" s="4"/>
      <c r="L1" s="4"/>
      <c r="M1" s="4"/>
      <c r="N1" s="4"/>
      <c r="O1" s="4"/>
      <c r="P1" s="4"/>
      <c r="Q1" s="4"/>
      <c r="R1" s="4"/>
      <c r="S1" s="4"/>
      <c r="T1" s="4"/>
    </row>
    <row r="2" spans="1:42" s="16" customFormat="1" ht="12">
      <c r="A2" s="8" t="s">
        <v>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42" s="16" customFormat="1" ht="12.6" thickBot="1">
      <c r="A3" s="5" t="s">
        <v>12</v>
      </c>
      <c r="B3" s="9" t="s">
        <v>42</v>
      </c>
      <c r="C3" s="9" t="s">
        <v>43</v>
      </c>
      <c r="D3" s="9" t="s">
        <v>44</v>
      </c>
      <c r="E3" s="9" t="s">
        <v>45</v>
      </c>
      <c r="F3" s="9" t="s">
        <v>46</v>
      </c>
      <c r="G3" s="9" t="s">
        <v>47</v>
      </c>
      <c r="H3" s="9" t="s">
        <v>48</v>
      </c>
      <c r="I3" s="9" t="s">
        <v>49</v>
      </c>
      <c r="J3" s="9" t="s">
        <v>50</v>
      </c>
      <c r="K3" s="9" t="s">
        <v>51</v>
      </c>
      <c r="L3" s="9" t="s">
        <v>52</v>
      </c>
      <c r="M3" s="9" t="s">
        <v>53</v>
      </c>
      <c r="N3" s="9" t="s">
        <v>54</v>
      </c>
      <c r="O3" s="9" t="s">
        <v>55</v>
      </c>
      <c r="P3" s="9" t="s">
        <v>56</v>
      </c>
      <c r="Q3" s="9" t="s">
        <v>57</v>
      </c>
      <c r="R3" s="9" t="s">
        <v>58</v>
      </c>
      <c r="S3" s="9" t="s">
        <v>59</v>
      </c>
      <c r="T3" s="9" t="s">
        <v>60</v>
      </c>
      <c r="U3" s="9" t="s">
        <v>62</v>
      </c>
      <c r="V3" s="9" t="s">
        <v>63</v>
      </c>
      <c r="W3" s="9" t="s">
        <v>65</v>
      </c>
      <c r="X3" s="9" t="s">
        <v>67</v>
      </c>
      <c r="Y3" s="9" t="s">
        <v>69</v>
      </c>
      <c r="Z3" s="9" t="s">
        <v>70</v>
      </c>
      <c r="AA3" s="9" t="s">
        <v>71</v>
      </c>
      <c r="AB3" s="9" t="s">
        <v>72</v>
      </c>
      <c r="AC3" s="9" t="s">
        <v>73</v>
      </c>
      <c r="AD3" s="9" t="s">
        <v>74</v>
      </c>
      <c r="AE3" s="9" t="s">
        <v>75</v>
      </c>
      <c r="AF3" s="9" t="s">
        <v>76</v>
      </c>
      <c r="AG3" s="9" t="s">
        <v>77</v>
      </c>
      <c r="AH3" s="9" t="s">
        <v>78</v>
      </c>
      <c r="AI3" s="9" t="s">
        <v>79</v>
      </c>
      <c r="AJ3" s="9" t="s">
        <v>80</v>
      </c>
      <c r="AK3" s="9" t="s">
        <v>81</v>
      </c>
      <c r="AL3" s="9" t="s">
        <v>82</v>
      </c>
      <c r="AM3" s="9" t="s">
        <v>83</v>
      </c>
      <c r="AN3" s="9" t="s">
        <v>84</v>
      </c>
      <c r="AO3" s="9" t="s">
        <v>85</v>
      </c>
    </row>
    <row r="4" spans="1:42" s="16" customFormat="1" ht="12.6" thickTop="1">
      <c r="A4" s="17" t="s">
        <v>8</v>
      </c>
      <c r="B4" s="18">
        <v>9049591</v>
      </c>
      <c r="C4" s="18">
        <v>8396251</v>
      </c>
      <c r="D4" s="18">
        <v>8706595</v>
      </c>
      <c r="E4" s="18">
        <v>7171565</v>
      </c>
      <c r="F4" s="18">
        <v>6848223</v>
      </c>
      <c r="G4" s="18">
        <v>6002308</v>
      </c>
      <c r="H4" s="18">
        <v>6508337</v>
      </c>
      <c r="I4" s="18">
        <v>6750187</v>
      </c>
      <c r="J4" s="18">
        <v>6759704</v>
      </c>
      <c r="K4" s="18">
        <v>5948923</v>
      </c>
      <c r="L4" s="18">
        <v>5583324</v>
      </c>
      <c r="M4" s="18">
        <v>5313607</v>
      </c>
      <c r="N4" s="18">
        <v>5757753</v>
      </c>
      <c r="O4" s="18">
        <v>5611408</v>
      </c>
      <c r="P4" s="18">
        <v>5566036</v>
      </c>
      <c r="Q4" s="18">
        <v>5723927</v>
      </c>
      <c r="R4" s="18">
        <v>6114327</v>
      </c>
      <c r="S4" s="18">
        <v>5760256</v>
      </c>
      <c r="T4" s="18">
        <v>5481282</v>
      </c>
      <c r="U4" s="18">
        <v>4884272</v>
      </c>
      <c r="V4" s="18">
        <v>4825923</v>
      </c>
      <c r="W4" s="18">
        <v>2562103</v>
      </c>
      <c r="X4" s="18">
        <v>4424915</v>
      </c>
      <c r="Y4" s="18">
        <v>4098927</v>
      </c>
      <c r="Z4" s="18">
        <v>4278043</v>
      </c>
      <c r="AA4" s="18">
        <v>4059665</v>
      </c>
      <c r="AB4" s="18">
        <v>3839326</v>
      </c>
      <c r="AC4" s="18">
        <v>4119150</v>
      </c>
      <c r="AD4" s="18">
        <v>4279989</v>
      </c>
      <c r="AE4" s="18">
        <v>4017548</v>
      </c>
      <c r="AF4" s="18">
        <v>4105715</v>
      </c>
      <c r="AG4" s="18">
        <v>4026604</v>
      </c>
      <c r="AH4" s="18">
        <v>4429858</v>
      </c>
      <c r="AI4" s="18">
        <v>3968994</v>
      </c>
      <c r="AJ4" s="18">
        <v>3901458</v>
      </c>
      <c r="AK4" s="18">
        <v>3632768</v>
      </c>
      <c r="AL4" s="18">
        <v>3894434</v>
      </c>
      <c r="AM4" s="18">
        <v>3616349</v>
      </c>
      <c r="AN4" s="18">
        <v>3295152</v>
      </c>
      <c r="AO4" s="18">
        <v>3170437</v>
      </c>
    </row>
    <row r="5" spans="1:42" s="16" customFormat="1" ht="12">
      <c r="A5" s="17" t="s">
        <v>41</v>
      </c>
      <c r="B5" s="18">
        <v>9659160</v>
      </c>
      <c r="C5" s="18">
        <v>8166351</v>
      </c>
      <c r="D5" s="18">
        <v>8695417</v>
      </c>
      <c r="E5" s="18">
        <v>7593772</v>
      </c>
      <c r="F5" s="18">
        <v>6098719</v>
      </c>
      <c r="G5" s="18">
        <v>5705589</v>
      </c>
      <c r="H5" s="18">
        <v>7215534</v>
      </c>
      <c r="I5" s="18">
        <v>7352446</v>
      </c>
      <c r="J5" s="18">
        <v>7173117</v>
      </c>
      <c r="K5" s="18">
        <v>6501271</v>
      </c>
      <c r="L5" s="18">
        <v>6646786</v>
      </c>
      <c r="M5" s="18">
        <v>6054045</v>
      </c>
      <c r="N5" s="18">
        <v>5824251</v>
      </c>
      <c r="O5" s="18">
        <v>5209403</v>
      </c>
      <c r="P5" s="18">
        <v>5065331</v>
      </c>
      <c r="Q5" s="18">
        <v>5026881</v>
      </c>
      <c r="R5" s="18">
        <v>4962410</v>
      </c>
      <c r="S5" s="18">
        <v>5304264</v>
      </c>
      <c r="T5" s="18">
        <v>5482698</v>
      </c>
      <c r="U5" s="18">
        <v>5371689</v>
      </c>
      <c r="V5" s="18">
        <v>5100730</v>
      </c>
      <c r="W5" s="18">
        <v>3680384</v>
      </c>
      <c r="X5" s="18">
        <v>4000169</v>
      </c>
      <c r="Y5" s="18">
        <v>3935523</v>
      </c>
      <c r="Z5" s="18">
        <v>3742962</v>
      </c>
      <c r="AA5" s="18">
        <v>4013900</v>
      </c>
      <c r="AB5" s="18">
        <v>4632752</v>
      </c>
      <c r="AC5" s="18">
        <v>4559211</v>
      </c>
      <c r="AD5" s="18">
        <v>4257877</v>
      </c>
      <c r="AE5" s="18">
        <v>3776667</v>
      </c>
      <c r="AF5" s="18">
        <v>3875212</v>
      </c>
      <c r="AG5" s="18">
        <v>4007574</v>
      </c>
      <c r="AH5" s="18">
        <v>4220817</v>
      </c>
      <c r="AI5" s="18">
        <v>4017688</v>
      </c>
      <c r="AJ5" s="18">
        <v>4135610</v>
      </c>
      <c r="AK5" s="18">
        <v>4089591</v>
      </c>
      <c r="AL5" s="18">
        <v>3631872</v>
      </c>
      <c r="AM5" s="18">
        <v>3027640</v>
      </c>
      <c r="AN5" s="18">
        <v>3472481</v>
      </c>
      <c r="AO5" s="18">
        <v>3467683</v>
      </c>
    </row>
    <row r="6" spans="1:42" s="16" customFormat="1" ht="12">
      <c r="A6" s="19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0"/>
      <c r="V6" s="20"/>
    </row>
    <row r="7" spans="1:42" s="16" customFormat="1" ht="12.6" thickBot="1">
      <c r="A7" s="5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 t="s">
        <v>1</v>
      </c>
    </row>
    <row r="8" spans="1:42" s="16" customFormat="1" ht="12.6" thickTop="1">
      <c r="A8" s="17" t="s">
        <v>41</v>
      </c>
      <c r="B8" s="21">
        <f t="shared" ref="B8:T8" si="0">(B5-B4)/B4</f>
        <v>6.7358734775969431E-2</v>
      </c>
      <c r="C8" s="21">
        <f t="shared" si="0"/>
        <v>-2.738126813979239E-2</v>
      </c>
      <c r="D8" s="21">
        <f t="shared" si="0"/>
        <v>-1.2838543655700075E-3</v>
      </c>
      <c r="E8" s="21">
        <f t="shared" si="0"/>
        <v>5.887236607351394E-2</v>
      </c>
      <c r="F8" s="21">
        <f t="shared" si="0"/>
        <v>-0.10944503413513257</v>
      </c>
      <c r="G8" s="21">
        <f t="shared" si="0"/>
        <v>-4.9434150996583312E-2</v>
      </c>
      <c r="H8" s="21">
        <f t="shared" si="0"/>
        <v>0.10866016925675484</v>
      </c>
      <c r="I8" s="21">
        <f t="shared" si="0"/>
        <v>8.9221083801085802E-2</v>
      </c>
      <c r="J8" s="21">
        <f t="shared" si="0"/>
        <v>6.1158447174610012E-2</v>
      </c>
      <c r="K8" s="21">
        <f t="shared" si="0"/>
        <v>9.2848402979833489E-2</v>
      </c>
      <c r="L8" s="21">
        <f t="shared" si="0"/>
        <v>0.19047112436964073</v>
      </c>
      <c r="M8" s="21">
        <f t="shared" si="0"/>
        <v>0.13934752795982089</v>
      </c>
      <c r="N8" s="21">
        <f t="shared" si="0"/>
        <v>1.1549297095585725E-2</v>
      </c>
      <c r="O8" s="21">
        <f t="shared" si="0"/>
        <v>-7.1640664874127846E-2</v>
      </c>
      <c r="P8" s="21">
        <f t="shared" si="0"/>
        <v>-8.9957197545973477E-2</v>
      </c>
      <c r="Q8" s="21">
        <f t="shared" si="0"/>
        <v>-0.1217775838161458</v>
      </c>
      <c r="R8" s="21">
        <f t="shared" si="0"/>
        <v>-0.18839636807125298</v>
      </c>
      <c r="S8" s="21">
        <f t="shared" si="0"/>
        <v>-7.9161759477356555E-2</v>
      </c>
      <c r="T8" s="21">
        <f t="shared" si="0"/>
        <v>2.5833372557733755E-4</v>
      </c>
      <c r="U8" s="21">
        <f t="shared" ref="U8:AO8" si="1">(U5-U4)/U4</f>
        <v>9.9793172861789847E-2</v>
      </c>
      <c r="V8" s="21">
        <f t="shared" si="1"/>
        <v>5.6943925545434523E-2</v>
      </c>
      <c r="W8" s="21">
        <f t="shared" si="1"/>
        <v>0.43646996237075558</v>
      </c>
      <c r="X8" s="21">
        <f t="shared" si="1"/>
        <v>-9.5989640478969657E-2</v>
      </c>
      <c r="Y8" s="21">
        <f t="shared" si="1"/>
        <v>-3.9865067126103979E-2</v>
      </c>
      <c r="Z8" s="21">
        <f t="shared" si="1"/>
        <v>-0.12507611541071467</v>
      </c>
      <c r="AA8" s="21">
        <f t="shared" si="1"/>
        <v>-1.1273097657072689E-2</v>
      </c>
      <c r="AB8" s="21">
        <f t="shared" si="1"/>
        <v>0.20665762688555231</v>
      </c>
      <c r="AC8" s="21">
        <f t="shared" si="1"/>
        <v>0.10683296311132151</v>
      </c>
      <c r="AD8" s="21">
        <f t="shared" si="1"/>
        <v>-5.1663684182365888E-3</v>
      </c>
      <c r="AE8" s="21">
        <f t="shared" si="1"/>
        <v>-5.995721768601147E-2</v>
      </c>
      <c r="AF8" s="21">
        <f t="shared" si="1"/>
        <v>-5.6141987449201902E-2</v>
      </c>
      <c r="AG8" s="21">
        <f t="shared" si="1"/>
        <v>-4.7260669288561779E-3</v>
      </c>
      <c r="AH8" s="21">
        <f t="shared" si="1"/>
        <v>-4.7189097257745054E-2</v>
      </c>
      <c r="AI8" s="21">
        <f t="shared" si="1"/>
        <v>1.2268600053313258E-2</v>
      </c>
      <c r="AJ8" s="21">
        <f t="shared" si="1"/>
        <v>6.0016537407297475E-2</v>
      </c>
      <c r="AK8" s="21">
        <f t="shared" si="1"/>
        <v>0.12575066725978648</v>
      </c>
      <c r="AL8" s="21">
        <f t="shared" si="1"/>
        <v>-6.7419809913327591E-2</v>
      </c>
      <c r="AM8" s="21">
        <f t="shared" si="1"/>
        <v>-0.16279098062714634</v>
      </c>
      <c r="AN8" s="21">
        <f t="shared" si="1"/>
        <v>5.3815119909491275E-2</v>
      </c>
      <c r="AO8" s="21">
        <f t="shared" si="1"/>
        <v>9.3755529600493562E-2</v>
      </c>
      <c r="AP8" s="14" cm="1">
        <f t="array" ref="AP8">AVERAGE(ABS(B8:AO8))</f>
        <v>8.7153073064823741E-2</v>
      </c>
    </row>
    <row r="9" spans="1:42" s="16" customFormat="1" ht="12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43" t="s">
        <v>2</v>
      </c>
      <c r="S9" s="43"/>
      <c r="T9" s="43"/>
      <c r="U9" s="43"/>
      <c r="V9" s="36"/>
    </row>
  </sheetData>
  <mergeCells count="2">
    <mergeCell ref="A1:J1"/>
    <mergeCell ref="R9:U9"/>
  </mergeCells>
  <phoneticPr fontId="26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P9"/>
  <sheetViews>
    <sheetView showGridLines="0" workbookViewId="0">
      <selection activeCell="O15" sqref="O15"/>
    </sheetView>
  </sheetViews>
  <sheetFormatPr defaultColWidth="9.109375" defaultRowHeight="14.4"/>
  <cols>
    <col min="1" max="1" width="26.33203125" customWidth="1"/>
    <col min="2" max="20" width="9.88671875" bestFit="1" customWidth="1"/>
    <col min="21" max="22" width="10.44140625" customWidth="1"/>
  </cols>
  <sheetData>
    <row r="1" spans="1:42" ht="15.6">
      <c r="A1" s="40" t="s">
        <v>3</v>
      </c>
      <c r="B1" s="40"/>
      <c r="C1" s="40"/>
      <c r="D1" s="40"/>
      <c r="E1" s="40"/>
      <c r="F1" s="40"/>
      <c r="G1" s="40"/>
      <c r="H1" s="40"/>
      <c r="I1" s="40"/>
      <c r="J1" s="40"/>
      <c r="K1" s="4"/>
      <c r="L1" s="4"/>
      <c r="M1" s="4"/>
      <c r="N1" s="4"/>
      <c r="O1" s="4"/>
      <c r="P1" s="4"/>
      <c r="Q1" s="4"/>
      <c r="R1" s="4"/>
      <c r="S1" s="4"/>
      <c r="T1" s="4"/>
    </row>
    <row r="2" spans="1:42" s="16" customFormat="1" ht="12">
      <c r="A2" s="8" t="s">
        <v>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42" s="16" customFormat="1" ht="12.6" thickBot="1">
      <c r="A3" s="5" t="s">
        <v>13</v>
      </c>
      <c r="B3" s="9" t="s">
        <v>42</v>
      </c>
      <c r="C3" s="9" t="s">
        <v>43</v>
      </c>
      <c r="D3" s="9" t="s">
        <v>44</v>
      </c>
      <c r="E3" s="9" t="s">
        <v>45</v>
      </c>
      <c r="F3" s="9" t="s">
        <v>46</v>
      </c>
      <c r="G3" s="9" t="s">
        <v>47</v>
      </c>
      <c r="H3" s="9" t="s">
        <v>48</v>
      </c>
      <c r="I3" s="9" t="s">
        <v>49</v>
      </c>
      <c r="J3" s="9" t="s">
        <v>50</v>
      </c>
      <c r="K3" s="9" t="s">
        <v>51</v>
      </c>
      <c r="L3" s="9" t="s">
        <v>52</v>
      </c>
      <c r="M3" s="9" t="s">
        <v>53</v>
      </c>
      <c r="N3" s="9" t="s">
        <v>54</v>
      </c>
      <c r="O3" s="9" t="s">
        <v>55</v>
      </c>
      <c r="P3" s="9" t="s">
        <v>56</v>
      </c>
      <c r="Q3" s="9" t="s">
        <v>57</v>
      </c>
      <c r="R3" s="9" t="s">
        <v>58</v>
      </c>
      <c r="S3" s="9" t="s">
        <v>59</v>
      </c>
      <c r="T3" s="9" t="s">
        <v>60</v>
      </c>
      <c r="U3" s="9" t="s">
        <v>62</v>
      </c>
      <c r="V3" s="9" t="s">
        <v>63</v>
      </c>
      <c r="W3" s="9" t="s">
        <v>64</v>
      </c>
      <c r="X3" s="9" t="s">
        <v>66</v>
      </c>
      <c r="Y3" s="9" t="s">
        <v>68</v>
      </c>
      <c r="Z3" s="9" t="s">
        <v>70</v>
      </c>
      <c r="AA3" s="9" t="s">
        <v>71</v>
      </c>
      <c r="AB3" s="9" t="s">
        <v>72</v>
      </c>
      <c r="AC3" s="9" t="s">
        <v>73</v>
      </c>
      <c r="AD3" s="9" t="s">
        <v>74</v>
      </c>
      <c r="AE3" s="9" t="s">
        <v>75</v>
      </c>
      <c r="AF3" s="9" t="s">
        <v>76</v>
      </c>
      <c r="AG3" s="9" t="s">
        <v>77</v>
      </c>
      <c r="AH3" s="9" t="s">
        <v>78</v>
      </c>
      <c r="AI3" s="9" t="s">
        <v>79</v>
      </c>
      <c r="AJ3" s="9" t="s">
        <v>80</v>
      </c>
      <c r="AK3" s="9" t="s">
        <v>81</v>
      </c>
      <c r="AL3" s="9" t="s">
        <v>82</v>
      </c>
      <c r="AM3" s="9" t="s">
        <v>83</v>
      </c>
      <c r="AN3" s="9" t="s">
        <v>84</v>
      </c>
      <c r="AO3" s="9" t="s">
        <v>85</v>
      </c>
    </row>
    <row r="4" spans="1:42" s="16" customFormat="1" ht="12.6" thickTop="1">
      <c r="A4" s="17" t="s">
        <v>8</v>
      </c>
      <c r="B4" s="18">
        <v>27340454</v>
      </c>
      <c r="C4" s="18">
        <v>23512200</v>
      </c>
      <c r="D4" s="18">
        <v>23324791</v>
      </c>
      <c r="E4" s="18">
        <v>21455455</v>
      </c>
      <c r="F4" s="18">
        <v>19231525</v>
      </c>
      <c r="G4" s="18">
        <v>18828027</v>
      </c>
      <c r="H4" s="18">
        <v>20664387</v>
      </c>
      <c r="I4" s="18">
        <v>21099147</v>
      </c>
      <c r="J4" s="18">
        <v>23609782</v>
      </c>
      <c r="K4" s="18">
        <v>23333362</v>
      </c>
      <c r="L4" s="18">
        <v>21602662</v>
      </c>
      <c r="M4" s="18">
        <v>24275508</v>
      </c>
      <c r="N4" s="18">
        <v>23494518</v>
      </c>
      <c r="O4" s="18">
        <v>25056253</v>
      </c>
      <c r="P4" s="18">
        <v>23579079</v>
      </c>
      <c r="Q4" s="18">
        <v>23380601</v>
      </c>
      <c r="R4" s="18">
        <v>23942990</v>
      </c>
      <c r="S4" s="18">
        <v>25314887</v>
      </c>
      <c r="T4" s="18">
        <v>23050391</v>
      </c>
      <c r="U4" s="18">
        <v>21117186</v>
      </c>
      <c r="V4" s="18">
        <v>18149806</v>
      </c>
      <c r="W4" s="18">
        <v>15062749</v>
      </c>
      <c r="X4" s="18">
        <v>16804240</v>
      </c>
      <c r="Y4" s="18">
        <v>17252346</v>
      </c>
      <c r="Z4" s="18">
        <v>20119068</v>
      </c>
      <c r="AA4" s="18">
        <v>19842899</v>
      </c>
      <c r="AB4" s="18">
        <v>18686644</v>
      </c>
      <c r="AC4" s="18">
        <v>19971370</v>
      </c>
      <c r="AD4" s="18">
        <v>20908422</v>
      </c>
      <c r="AE4" s="18">
        <v>21068342</v>
      </c>
      <c r="AF4" s="18">
        <v>21143748</v>
      </c>
      <c r="AG4" s="18">
        <v>20539837</v>
      </c>
      <c r="AH4" s="18">
        <v>22401610</v>
      </c>
      <c r="AI4" s="18">
        <v>22295437</v>
      </c>
      <c r="AJ4" s="18">
        <v>20392320</v>
      </c>
      <c r="AK4" s="18">
        <v>19596883</v>
      </c>
      <c r="AL4" s="18">
        <v>20112785</v>
      </c>
      <c r="AM4" s="18">
        <v>20575408</v>
      </c>
      <c r="AN4" s="18">
        <v>19741791</v>
      </c>
      <c r="AO4" s="18">
        <v>18905855</v>
      </c>
    </row>
    <row r="5" spans="1:42" s="16" customFormat="1" ht="12">
      <c r="A5" s="17" t="s">
        <v>41</v>
      </c>
      <c r="B5" s="18">
        <v>26833955</v>
      </c>
      <c r="C5" s="18">
        <v>24104802</v>
      </c>
      <c r="D5" s="18">
        <v>25635984</v>
      </c>
      <c r="E5" s="18">
        <v>21891397</v>
      </c>
      <c r="F5" s="18">
        <v>17655143</v>
      </c>
      <c r="G5" s="18">
        <v>15972111</v>
      </c>
      <c r="H5" s="18">
        <v>20425248</v>
      </c>
      <c r="I5" s="18">
        <v>22346049</v>
      </c>
      <c r="J5" s="18">
        <v>22792704</v>
      </c>
      <c r="K5" s="18">
        <v>22059136</v>
      </c>
      <c r="L5" s="18">
        <v>23347446</v>
      </c>
      <c r="M5" s="18">
        <v>21983804</v>
      </c>
      <c r="N5" s="18">
        <v>23610445</v>
      </c>
      <c r="O5" s="18">
        <v>23393953</v>
      </c>
      <c r="P5" s="18">
        <v>24349639</v>
      </c>
      <c r="Q5" s="18">
        <v>24824714</v>
      </c>
      <c r="R5" s="18">
        <v>23022795</v>
      </c>
      <c r="S5" s="18">
        <v>23312210</v>
      </c>
      <c r="T5" s="18">
        <v>22691817</v>
      </c>
      <c r="U5" s="18">
        <v>21109361</v>
      </c>
      <c r="V5" s="18">
        <v>20529732</v>
      </c>
      <c r="W5" s="18">
        <v>15486724</v>
      </c>
      <c r="X5" s="18">
        <v>17396200</v>
      </c>
      <c r="Y5" s="18">
        <v>17251430</v>
      </c>
      <c r="Z5" s="18">
        <v>16632158</v>
      </c>
      <c r="AA5" s="18">
        <v>19138340</v>
      </c>
      <c r="AB5" s="18">
        <v>20258003</v>
      </c>
      <c r="AC5" s="18">
        <v>20489323</v>
      </c>
      <c r="AD5" s="18">
        <v>21294004</v>
      </c>
      <c r="AE5" s="18">
        <v>19700359</v>
      </c>
      <c r="AF5" s="18">
        <v>20363520</v>
      </c>
      <c r="AG5" s="18">
        <v>20389519</v>
      </c>
      <c r="AH5" s="18">
        <v>21772698</v>
      </c>
      <c r="AI5" s="18">
        <v>21383252</v>
      </c>
      <c r="AJ5" s="18">
        <v>22009196</v>
      </c>
      <c r="AK5" s="18">
        <v>21478727</v>
      </c>
      <c r="AL5" s="18">
        <v>19565449</v>
      </c>
      <c r="AM5" s="18">
        <v>16783135</v>
      </c>
      <c r="AN5" s="18">
        <v>19048902</v>
      </c>
      <c r="AO5" s="18">
        <v>18896916</v>
      </c>
    </row>
    <row r="6" spans="1:42" s="16" customFormat="1" ht="12">
      <c r="A6" s="19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0"/>
      <c r="V6" s="20"/>
    </row>
    <row r="7" spans="1:42" s="16" customFormat="1" ht="12.6" thickBot="1">
      <c r="A7" s="5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 t="s">
        <v>1</v>
      </c>
    </row>
    <row r="8" spans="1:42" s="16" customFormat="1" ht="12.6" thickTop="1">
      <c r="A8" s="17" t="s">
        <v>41</v>
      </c>
      <c r="B8" s="21">
        <f t="shared" ref="B8:AO8" si="0">(B5-B4)/B4</f>
        <v>-1.8525625068259655E-2</v>
      </c>
      <c r="C8" s="21">
        <f t="shared" si="0"/>
        <v>2.5204021741904201E-2</v>
      </c>
      <c r="D8" s="21">
        <f t="shared" si="0"/>
        <v>9.9087404470205115E-2</v>
      </c>
      <c r="E8" s="21">
        <f t="shared" si="0"/>
        <v>2.0318469125916928E-2</v>
      </c>
      <c r="F8" s="21">
        <f t="shared" si="0"/>
        <v>-8.1968642632344546E-2</v>
      </c>
      <c r="G8" s="21">
        <f t="shared" si="0"/>
        <v>-0.15168429490779889</v>
      </c>
      <c r="H8" s="21">
        <f t="shared" si="0"/>
        <v>-1.1572518458931301E-2</v>
      </c>
      <c r="I8" s="21">
        <f t="shared" si="0"/>
        <v>5.9097270614778881E-2</v>
      </c>
      <c r="J8" s="21">
        <f t="shared" si="0"/>
        <v>-3.4607604593723057E-2</v>
      </c>
      <c r="K8" s="21">
        <f t="shared" si="0"/>
        <v>-5.4609618622468548E-2</v>
      </c>
      <c r="L8" s="21">
        <f t="shared" si="0"/>
        <v>8.0767083241870846E-2</v>
      </c>
      <c r="M8" s="21">
        <f t="shared" si="0"/>
        <v>-9.4403956448614795E-2</v>
      </c>
      <c r="N8" s="21">
        <f t="shared" si="0"/>
        <v>4.9342148666339956E-3</v>
      </c>
      <c r="O8" s="21">
        <f t="shared" si="0"/>
        <v>-6.6342720916810663E-2</v>
      </c>
      <c r="P8" s="21">
        <f t="shared" si="0"/>
        <v>3.267981756200062E-2</v>
      </c>
      <c r="Q8" s="21">
        <f t="shared" si="0"/>
        <v>6.1765435370972711E-2</v>
      </c>
      <c r="R8" s="21">
        <f t="shared" si="0"/>
        <v>-3.8432752133296638E-2</v>
      </c>
      <c r="S8" s="21">
        <f t="shared" si="0"/>
        <v>-7.9110643472356801E-2</v>
      </c>
      <c r="T8" s="21">
        <f t="shared" si="0"/>
        <v>-1.5556091868463316E-2</v>
      </c>
      <c r="U8" s="21">
        <f t="shared" si="0"/>
        <v>-3.7055126568473658E-4</v>
      </c>
      <c r="V8" s="21">
        <f t="shared" si="0"/>
        <v>0.13112680102476026</v>
      </c>
      <c r="W8" s="21">
        <f t="shared" si="0"/>
        <v>2.8147252536704952E-2</v>
      </c>
      <c r="X8" s="21">
        <f t="shared" si="0"/>
        <v>3.522682370639791E-2</v>
      </c>
      <c r="Y8" s="21">
        <f t="shared" ref="Y8" si="1">(Y5-Y4)/Y4</f>
        <v>-5.3094228460291717E-5</v>
      </c>
      <c r="Z8" s="21">
        <f t="shared" si="0"/>
        <v>-0.17331369425263635</v>
      </c>
      <c r="AA8" s="21">
        <f t="shared" si="0"/>
        <v>-3.5506858146080365E-2</v>
      </c>
      <c r="AB8" s="21">
        <f t="shared" si="0"/>
        <v>8.4089952160484246E-2</v>
      </c>
      <c r="AC8" s="21">
        <f t="shared" si="0"/>
        <v>2.5934775631316229E-2</v>
      </c>
      <c r="AD8" s="21">
        <f t="shared" si="0"/>
        <v>1.8441468227492253E-2</v>
      </c>
      <c r="AE8" s="21">
        <f t="shared" si="0"/>
        <v>-6.4930738261226251E-2</v>
      </c>
      <c r="AF8" s="21">
        <f t="shared" si="0"/>
        <v>-3.6901120841962363E-2</v>
      </c>
      <c r="AG8" s="21">
        <f t="shared" si="0"/>
        <v>-7.3183638214850489E-3</v>
      </c>
      <c r="AH8" s="21">
        <f t="shared" si="0"/>
        <v>-2.8074410723157844E-2</v>
      </c>
      <c r="AI8" s="21">
        <f t="shared" si="0"/>
        <v>-4.0913528629198878E-2</v>
      </c>
      <c r="AJ8" s="21">
        <f t="shared" si="0"/>
        <v>7.9288477230643695E-2</v>
      </c>
      <c r="AK8" s="21">
        <f t="shared" si="0"/>
        <v>9.6027720326747876E-2</v>
      </c>
      <c r="AL8" s="21">
        <f t="shared" si="0"/>
        <v>-2.7213337188261098E-2</v>
      </c>
      <c r="AM8" s="21">
        <f t="shared" si="0"/>
        <v>-0.18431095023729299</v>
      </c>
      <c r="AN8" s="21">
        <f t="shared" si="0"/>
        <v>-3.5097575493530452E-2</v>
      </c>
      <c r="AO8" s="21">
        <f t="shared" si="0"/>
        <v>-4.7281648991807034E-4</v>
      </c>
      <c r="AP8" s="14" cm="1">
        <f t="array" ref="AP8">AVERAGE(ABS(B8:AO8))</f>
        <v>5.4085712413519858E-2</v>
      </c>
    </row>
    <row r="9" spans="1:42" s="16" customFormat="1" ht="12">
      <c r="R9" s="42" t="s">
        <v>2</v>
      </c>
      <c r="S9" s="42"/>
      <c r="T9" s="42"/>
      <c r="U9" s="42"/>
      <c r="V9" s="35"/>
      <c r="W9" s="14"/>
    </row>
  </sheetData>
  <mergeCells count="2">
    <mergeCell ref="A1:J1"/>
    <mergeCell ref="R9:U9"/>
  </mergeCells>
  <phoneticPr fontId="26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P9"/>
  <sheetViews>
    <sheetView showGridLines="0" workbookViewId="0">
      <selection activeCell="P14" sqref="P14"/>
    </sheetView>
  </sheetViews>
  <sheetFormatPr defaultColWidth="9.109375" defaultRowHeight="14.4"/>
  <cols>
    <col min="1" max="1" width="26.33203125" customWidth="1"/>
    <col min="2" max="15" width="9.88671875" bestFit="1" customWidth="1"/>
    <col min="16" max="16" width="11.44140625" customWidth="1"/>
    <col min="17" max="20" width="9.88671875" bestFit="1" customWidth="1"/>
    <col min="21" max="22" width="10.44140625" customWidth="1"/>
  </cols>
  <sheetData>
    <row r="1" spans="1:42" ht="15.6">
      <c r="A1" s="40" t="s">
        <v>3</v>
      </c>
      <c r="B1" s="40"/>
      <c r="C1" s="40"/>
      <c r="D1" s="40"/>
      <c r="E1" s="40"/>
      <c r="F1" s="40"/>
      <c r="G1" s="40"/>
      <c r="H1" s="40"/>
      <c r="I1" s="40"/>
      <c r="J1" s="40"/>
      <c r="K1" s="4"/>
      <c r="L1" s="4"/>
      <c r="M1" s="4"/>
      <c r="N1" s="4"/>
      <c r="O1" s="4"/>
      <c r="P1" s="4"/>
      <c r="Q1" s="4"/>
      <c r="R1" s="4"/>
      <c r="S1" s="4"/>
      <c r="T1" s="4"/>
    </row>
    <row r="2" spans="1:42" s="16" customFormat="1" ht="12">
      <c r="A2" s="8" t="s">
        <v>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42" s="16" customFormat="1" ht="12.6" thickBot="1">
      <c r="A3" s="5" t="s">
        <v>14</v>
      </c>
      <c r="B3" s="9" t="s">
        <v>42</v>
      </c>
      <c r="C3" s="9" t="s">
        <v>43</v>
      </c>
      <c r="D3" s="9" t="s">
        <v>44</v>
      </c>
      <c r="E3" s="9" t="s">
        <v>45</v>
      </c>
      <c r="F3" s="9" t="s">
        <v>46</v>
      </c>
      <c r="G3" s="9" t="s">
        <v>47</v>
      </c>
      <c r="H3" s="9" t="s">
        <v>48</v>
      </c>
      <c r="I3" s="9" t="s">
        <v>49</v>
      </c>
      <c r="J3" s="9" t="s">
        <v>50</v>
      </c>
      <c r="K3" s="9" t="s">
        <v>51</v>
      </c>
      <c r="L3" s="9" t="s">
        <v>52</v>
      </c>
      <c r="M3" s="9" t="s">
        <v>53</v>
      </c>
      <c r="N3" s="9" t="s">
        <v>54</v>
      </c>
      <c r="O3" s="9" t="s">
        <v>55</v>
      </c>
      <c r="P3" s="9" t="s">
        <v>56</v>
      </c>
      <c r="Q3" s="9" t="s">
        <v>57</v>
      </c>
      <c r="R3" s="9" t="s">
        <v>58</v>
      </c>
      <c r="S3" s="9" t="s">
        <v>59</v>
      </c>
      <c r="T3" s="9" t="s">
        <v>60</v>
      </c>
      <c r="U3" s="9" t="s">
        <v>62</v>
      </c>
      <c r="V3" s="9" t="s">
        <v>63</v>
      </c>
      <c r="W3" s="9" t="s">
        <v>64</v>
      </c>
      <c r="X3" s="9" t="s">
        <v>66</v>
      </c>
      <c r="Y3" s="9" t="s">
        <v>68</v>
      </c>
      <c r="Z3" s="9" t="s">
        <v>70</v>
      </c>
      <c r="AA3" s="9" t="s">
        <v>71</v>
      </c>
      <c r="AB3" s="9" t="s">
        <v>72</v>
      </c>
      <c r="AC3" s="9" t="s">
        <v>73</v>
      </c>
      <c r="AD3" s="9" t="s">
        <v>74</v>
      </c>
      <c r="AE3" s="9" t="s">
        <v>75</v>
      </c>
      <c r="AF3" s="9" t="s">
        <v>76</v>
      </c>
      <c r="AG3" s="9" t="s">
        <v>77</v>
      </c>
      <c r="AH3" s="9" t="s">
        <v>78</v>
      </c>
      <c r="AI3" s="9" t="s">
        <v>79</v>
      </c>
      <c r="AJ3" s="9" t="s">
        <v>80</v>
      </c>
      <c r="AK3" s="9" t="s">
        <v>81</v>
      </c>
      <c r="AL3" s="9" t="s">
        <v>82</v>
      </c>
      <c r="AM3" s="9" t="s">
        <v>83</v>
      </c>
      <c r="AN3" s="9" t="s">
        <v>84</v>
      </c>
      <c r="AO3" s="9" t="s">
        <v>85</v>
      </c>
    </row>
    <row r="4" spans="1:42" s="16" customFormat="1" ht="12.6" thickTop="1">
      <c r="A4" s="17" t="s">
        <v>8</v>
      </c>
      <c r="B4" s="18">
        <v>13972264</v>
      </c>
      <c r="C4" s="18">
        <v>12493107</v>
      </c>
      <c r="D4" s="18">
        <v>11914430</v>
      </c>
      <c r="E4" s="18">
        <v>9467938</v>
      </c>
      <c r="F4" s="18">
        <v>8934220</v>
      </c>
      <c r="G4" s="18">
        <v>8868945</v>
      </c>
      <c r="H4" s="18">
        <v>8901697</v>
      </c>
      <c r="I4" s="18">
        <v>9593846</v>
      </c>
      <c r="J4" s="18">
        <v>10934653</v>
      </c>
      <c r="K4" s="18">
        <v>11974267</v>
      </c>
      <c r="L4" s="18">
        <v>11257721</v>
      </c>
      <c r="M4" s="18">
        <v>11900532</v>
      </c>
      <c r="N4" s="18">
        <v>12346983</v>
      </c>
      <c r="O4" s="18">
        <v>13310407</v>
      </c>
      <c r="P4" s="18">
        <v>12264204</v>
      </c>
      <c r="Q4" s="18">
        <v>11473866</v>
      </c>
      <c r="R4" s="18">
        <v>11797911</v>
      </c>
      <c r="S4" s="18">
        <v>12610554</v>
      </c>
      <c r="T4" s="18">
        <v>11838672</v>
      </c>
      <c r="U4" s="18">
        <v>10099912</v>
      </c>
      <c r="V4" s="18">
        <v>9224100</v>
      </c>
      <c r="W4" s="18">
        <v>6781622</v>
      </c>
      <c r="X4" s="18">
        <v>7129980</v>
      </c>
      <c r="Y4" s="18">
        <v>6964935</v>
      </c>
      <c r="Z4" s="18">
        <v>8663974</v>
      </c>
      <c r="AA4" s="18">
        <v>8774691</v>
      </c>
      <c r="AB4" s="18">
        <v>8380287</v>
      </c>
      <c r="AC4" s="18">
        <v>8340563</v>
      </c>
      <c r="AD4" s="18">
        <v>9194477</v>
      </c>
      <c r="AE4" s="18">
        <v>9507963</v>
      </c>
      <c r="AF4" s="18">
        <v>8983696</v>
      </c>
      <c r="AG4" s="18">
        <v>8991354</v>
      </c>
      <c r="AH4" s="18">
        <v>10535849</v>
      </c>
      <c r="AI4" s="18">
        <v>10472125</v>
      </c>
      <c r="AJ4" s="18">
        <v>9713213</v>
      </c>
      <c r="AK4" s="18">
        <v>9352261</v>
      </c>
      <c r="AL4" s="18">
        <v>10183676</v>
      </c>
      <c r="AM4" s="18">
        <v>10107567</v>
      </c>
      <c r="AN4" s="18">
        <v>9562942</v>
      </c>
      <c r="AO4" s="18">
        <v>9259568</v>
      </c>
    </row>
    <row r="5" spans="1:42" s="16" customFormat="1" ht="12">
      <c r="A5" s="17" t="s">
        <v>41</v>
      </c>
      <c r="B5" s="18">
        <v>14247822</v>
      </c>
      <c r="C5" s="18">
        <v>12956849</v>
      </c>
      <c r="D5" s="18">
        <v>13582041</v>
      </c>
      <c r="E5" s="18">
        <v>11013559</v>
      </c>
      <c r="F5" s="18">
        <v>8604653</v>
      </c>
      <c r="G5" s="18">
        <v>7602028</v>
      </c>
      <c r="H5" s="18">
        <v>9162154</v>
      </c>
      <c r="I5" s="18">
        <v>9359550</v>
      </c>
      <c r="J5" s="18">
        <v>9681075</v>
      </c>
      <c r="K5" s="18">
        <v>9517850</v>
      </c>
      <c r="L5" s="18">
        <v>10139642</v>
      </c>
      <c r="M5" s="18">
        <v>10358376</v>
      </c>
      <c r="N5" s="18">
        <v>11995765</v>
      </c>
      <c r="O5" s="18">
        <v>12661401</v>
      </c>
      <c r="P5" s="18">
        <v>13315627</v>
      </c>
      <c r="Q5" s="18">
        <v>13226874</v>
      </c>
      <c r="R5" s="18">
        <v>12414827</v>
      </c>
      <c r="S5" s="18">
        <v>12382556</v>
      </c>
      <c r="T5" s="18">
        <v>11432806</v>
      </c>
      <c r="U5" s="18">
        <v>10117252</v>
      </c>
      <c r="V5" s="18">
        <v>9739825</v>
      </c>
      <c r="W5" s="18">
        <v>7582825</v>
      </c>
      <c r="X5" s="18">
        <v>8604343</v>
      </c>
      <c r="Y5" s="18">
        <v>6964019</v>
      </c>
      <c r="Z5" s="18">
        <v>7479931</v>
      </c>
      <c r="AA5" s="18">
        <v>7714350</v>
      </c>
      <c r="AB5" s="18">
        <v>7606593</v>
      </c>
      <c r="AC5" s="18">
        <v>7871201</v>
      </c>
      <c r="AD5" s="18">
        <v>8889883</v>
      </c>
      <c r="AE5" s="18">
        <v>8867028</v>
      </c>
      <c r="AF5" s="18">
        <v>9075361</v>
      </c>
      <c r="AG5" s="18">
        <v>8820464</v>
      </c>
      <c r="AH5" s="18">
        <v>9512710</v>
      </c>
      <c r="AI5" s="18">
        <v>9486511</v>
      </c>
      <c r="AJ5" s="18">
        <v>9781618</v>
      </c>
      <c r="AK5" s="18">
        <v>9974409</v>
      </c>
      <c r="AL5" s="18">
        <v>9523239</v>
      </c>
      <c r="AM5" s="18">
        <v>8314960</v>
      </c>
      <c r="AN5" s="18">
        <v>9535248</v>
      </c>
      <c r="AO5" s="18">
        <v>9565589</v>
      </c>
    </row>
    <row r="6" spans="1:42" s="16" customFormat="1" ht="12">
      <c r="A6" s="19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0"/>
      <c r="V6" s="20"/>
    </row>
    <row r="7" spans="1:42" s="16" customFormat="1" ht="12.6" thickBot="1">
      <c r="A7" s="5" t="s">
        <v>0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 t="s">
        <v>1</v>
      </c>
    </row>
    <row r="8" spans="1:42" s="16" customFormat="1" ht="12.6" thickTop="1">
      <c r="A8" s="17" t="s">
        <v>41</v>
      </c>
      <c r="B8" s="21">
        <f t="shared" ref="B8:V8" si="0">(B5-B4)/B4</f>
        <v>1.9721785961101222E-2</v>
      </c>
      <c r="C8" s="21">
        <f t="shared" si="0"/>
        <v>3.7119829358701562E-2</v>
      </c>
      <c r="D8" s="21">
        <f t="shared" si="0"/>
        <v>0.13996565509218653</v>
      </c>
      <c r="E8" s="21">
        <f t="shared" si="0"/>
        <v>0.16324790044041268</v>
      </c>
      <c r="F8" s="21">
        <f t="shared" si="0"/>
        <v>-3.6888167069984844E-2</v>
      </c>
      <c r="G8" s="21">
        <f t="shared" si="0"/>
        <v>-0.14284867027588963</v>
      </c>
      <c r="H8" s="21">
        <f t="shared" si="0"/>
        <v>2.925925247736471E-2</v>
      </c>
      <c r="I8" s="21">
        <f t="shared" si="0"/>
        <v>-2.4421488525039906E-2</v>
      </c>
      <c r="J8" s="21">
        <f t="shared" si="0"/>
        <v>-0.11464268687812956</v>
      </c>
      <c r="K8" s="21">
        <f t="shared" si="0"/>
        <v>-0.20514132514332611</v>
      </c>
      <c r="L8" s="21">
        <f t="shared" si="0"/>
        <v>-9.9316637887899337E-2</v>
      </c>
      <c r="M8" s="21">
        <f t="shared" si="0"/>
        <v>-0.12958714786868353</v>
      </c>
      <c r="N8" s="21">
        <f t="shared" si="0"/>
        <v>-2.844565348474198E-2</v>
      </c>
      <c r="O8" s="21">
        <f t="shared" si="0"/>
        <v>-4.8759290380827575E-2</v>
      </c>
      <c r="P8" s="21">
        <f t="shared" si="0"/>
        <v>8.5731042960472612E-2</v>
      </c>
      <c r="Q8" s="21">
        <f t="shared" si="0"/>
        <v>0.15278268022303904</v>
      </c>
      <c r="R8" s="21">
        <f t="shared" si="0"/>
        <v>5.2290274100219948E-2</v>
      </c>
      <c r="S8" s="21">
        <f t="shared" si="0"/>
        <v>-1.8079935266920075E-2</v>
      </c>
      <c r="T8" s="21">
        <f t="shared" si="0"/>
        <v>-3.4283068236031881E-2</v>
      </c>
      <c r="U8" s="21">
        <f t="shared" si="0"/>
        <v>1.7168466418321269E-3</v>
      </c>
      <c r="V8" s="21">
        <f t="shared" si="0"/>
        <v>5.591060374453876E-2</v>
      </c>
      <c r="W8" s="21">
        <f t="shared" ref="W8:AO8" si="1">(W5-W4)/W4</f>
        <v>0.11814327014982551</v>
      </c>
      <c r="X8" s="21">
        <f t="shared" si="1"/>
        <v>0.20678360949119071</v>
      </c>
      <c r="Y8" s="21">
        <f t="shared" ref="Y8" si="2">(Y5-Y4)/Y4</f>
        <v>-1.3151594379559896E-4</v>
      </c>
      <c r="Z8" s="21">
        <f t="shared" si="1"/>
        <v>-0.13666280623649146</v>
      </c>
      <c r="AA8" s="21">
        <f t="shared" si="1"/>
        <v>-0.12084083644654837</v>
      </c>
      <c r="AB8" s="21">
        <f t="shared" si="1"/>
        <v>-9.2323091082680109E-2</v>
      </c>
      <c r="AC8" s="21">
        <f t="shared" si="1"/>
        <v>-5.6274618392067779E-2</v>
      </c>
      <c r="AD8" s="21">
        <f t="shared" si="1"/>
        <v>-3.3127931039470759E-2</v>
      </c>
      <c r="AE8" s="21">
        <f t="shared" si="1"/>
        <v>-6.7410338050326868E-2</v>
      </c>
      <c r="AF8" s="21">
        <f t="shared" si="1"/>
        <v>1.0203484178449494E-2</v>
      </c>
      <c r="AG8" s="21">
        <f t="shared" si="1"/>
        <v>-1.9006036243262137E-2</v>
      </c>
      <c r="AH8" s="21">
        <f t="shared" si="1"/>
        <v>-9.7110256610549367E-2</v>
      </c>
      <c r="AI8" s="21">
        <f t="shared" si="1"/>
        <v>-9.4117860510641346E-2</v>
      </c>
      <c r="AJ8" s="21">
        <f t="shared" si="1"/>
        <v>7.0424688514500811E-3</v>
      </c>
      <c r="AK8" s="21">
        <f t="shared" si="1"/>
        <v>6.652380638222137E-2</v>
      </c>
      <c r="AL8" s="21">
        <f t="shared" si="1"/>
        <v>-6.4852514946469236E-2</v>
      </c>
      <c r="AM8" s="21">
        <f t="shared" si="1"/>
        <v>-0.17735296733625411</v>
      </c>
      <c r="AN8" s="21">
        <f t="shared" si="1"/>
        <v>-2.8959707169613704E-3</v>
      </c>
      <c r="AO8" s="21">
        <f t="shared" si="1"/>
        <v>3.3049166008608612E-2</v>
      </c>
      <c r="AP8" s="14" cm="1">
        <f t="array" ref="AP8">AVERAGE(ABS(B8:AO8))</f>
        <v>7.5600312265865208E-2</v>
      </c>
    </row>
    <row r="9" spans="1:42" s="16" customFormat="1" ht="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42" t="s">
        <v>2</v>
      </c>
      <c r="S9" s="42"/>
      <c r="T9" s="42"/>
      <c r="U9" s="42"/>
      <c r="V9" s="35"/>
    </row>
  </sheetData>
  <mergeCells count="2">
    <mergeCell ref="A1:J1"/>
    <mergeCell ref="R9:U9"/>
  </mergeCells>
  <phoneticPr fontId="26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P9"/>
  <sheetViews>
    <sheetView showGridLines="0" workbookViewId="0">
      <selection activeCell="O14" sqref="O14"/>
    </sheetView>
  </sheetViews>
  <sheetFormatPr defaultColWidth="9.109375" defaultRowHeight="14.4"/>
  <cols>
    <col min="1" max="1" width="26.33203125" customWidth="1"/>
    <col min="2" max="3" width="9.88671875" bestFit="1" customWidth="1"/>
    <col min="4" max="4" width="8.88671875" bestFit="1" customWidth="1"/>
    <col min="5" max="11" width="9.88671875" bestFit="1" customWidth="1"/>
    <col min="12" max="12" width="8.88671875" bestFit="1" customWidth="1"/>
    <col min="13" max="20" width="9.88671875" bestFit="1" customWidth="1"/>
    <col min="21" max="22" width="10.44140625" customWidth="1"/>
  </cols>
  <sheetData>
    <row r="1" spans="1:42" ht="15.6">
      <c r="A1" s="40" t="s">
        <v>3</v>
      </c>
      <c r="B1" s="40"/>
      <c r="C1" s="40"/>
      <c r="D1" s="40"/>
      <c r="E1" s="40"/>
      <c r="F1" s="40"/>
      <c r="G1" s="40"/>
      <c r="H1" s="40"/>
      <c r="I1" s="40"/>
      <c r="J1" s="40"/>
      <c r="K1" s="4"/>
      <c r="L1" s="4"/>
      <c r="M1" s="4"/>
      <c r="N1" s="4"/>
      <c r="O1" s="4"/>
      <c r="P1" s="4"/>
      <c r="Q1" s="4"/>
      <c r="R1" s="4"/>
      <c r="S1" s="4"/>
      <c r="T1" s="4"/>
    </row>
    <row r="2" spans="1:42" s="16" customFormat="1" ht="12">
      <c r="A2" s="8" t="s">
        <v>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7"/>
      <c r="V2" s="7"/>
    </row>
    <row r="3" spans="1:42" s="16" customFormat="1" ht="12.6" thickBot="1">
      <c r="A3" s="5" t="s">
        <v>15</v>
      </c>
      <c r="B3" s="9" t="s">
        <v>42</v>
      </c>
      <c r="C3" s="9" t="s">
        <v>43</v>
      </c>
      <c r="D3" s="9" t="s">
        <v>44</v>
      </c>
      <c r="E3" s="9" t="s">
        <v>45</v>
      </c>
      <c r="F3" s="9" t="s">
        <v>46</v>
      </c>
      <c r="G3" s="9" t="s">
        <v>47</v>
      </c>
      <c r="H3" s="9" t="s">
        <v>48</v>
      </c>
      <c r="I3" s="9" t="s">
        <v>49</v>
      </c>
      <c r="J3" s="9" t="s">
        <v>50</v>
      </c>
      <c r="K3" s="9" t="s">
        <v>51</v>
      </c>
      <c r="L3" s="9" t="s">
        <v>52</v>
      </c>
      <c r="M3" s="9" t="s">
        <v>53</v>
      </c>
      <c r="N3" s="9" t="s">
        <v>54</v>
      </c>
      <c r="O3" s="9" t="s">
        <v>55</v>
      </c>
      <c r="P3" s="9" t="s">
        <v>56</v>
      </c>
      <c r="Q3" s="9" t="s">
        <v>57</v>
      </c>
      <c r="R3" s="9" t="s">
        <v>58</v>
      </c>
      <c r="S3" s="9" t="s">
        <v>59</v>
      </c>
      <c r="T3" s="9" t="s">
        <v>60</v>
      </c>
      <c r="U3" s="9" t="s">
        <v>62</v>
      </c>
      <c r="V3" s="9" t="s">
        <v>63</v>
      </c>
      <c r="W3" s="9" t="s">
        <v>64</v>
      </c>
      <c r="X3" s="9" t="s">
        <v>66</v>
      </c>
      <c r="Y3" s="9" t="s">
        <v>68</v>
      </c>
      <c r="Z3" s="9" t="s">
        <v>70</v>
      </c>
      <c r="AA3" s="9" t="s">
        <v>71</v>
      </c>
      <c r="AB3" s="9" t="s">
        <v>72</v>
      </c>
      <c r="AC3" s="9" t="s">
        <v>73</v>
      </c>
      <c r="AD3" s="9" t="s">
        <v>74</v>
      </c>
      <c r="AE3" s="9" t="s">
        <v>75</v>
      </c>
      <c r="AF3" s="9" t="s">
        <v>76</v>
      </c>
      <c r="AG3" s="9" t="s">
        <v>77</v>
      </c>
      <c r="AH3" s="9" t="s">
        <v>78</v>
      </c>
      <c r="AI3" s="9" t="s">
        <v>79</v>
      </c>
      <c r="AJ3" s="9" t="s">
        <v>80</v>
      </c>
      <c r="AK3" s="9" t="s">
        <v>81</v>
      </c>
      <c r="AL3" s="9" t="s">
        <v>82</v>
      </c>
      <c r="AM3" s="9" t="s">
        <v>83</v>
      </c>
      <c r="AN3" s="9" t="s">
        <v>84</v>
      </c>
      <c r="AO3" s="9" t="s">
        <v>85</v>
      </c>
    </row>
    <row r="4" spans="1:42" s="16" customFormat="1" ht="12.6" thickTop="1">
      <c r="A4" s="17" t="s">
        <v>8</v>
      </c>
      <c r="B4" s="18">
        <v>13368190</v>
      </c>
      <c r="C4" s="18">
        <v>11019093</v>
      </c>
      <c r="D4" s="18">
        <v>11410361</v>
      </c>
      <c r="E4" s="18">
        <v>11987517</v>
      </c>
      <c r="F4" s="18">
        <v>10297305</v>
      </c>
      <c r="G4" s="18">
        <v>9959082</v>
      </c>
      <c r="H4" s="18">
        <v>11762690</v>
      </c>
      <c r="I4" s="18">
        <v>11505301</v>
      </c>
      <c r="J4" s="18">
        <v>12675129</v>
      </c>
      <c r="K4" s="18">
        <v>11359095</v>
      </c>
      <c r="L4" s="18">
        <v>10344941</v>
      </c>
      <c r="M4" s="18">
        <v>12374976</v>
      </c>
      <c r="N4" s="18">
        <v>11147535</v>
      </c>
      <c r="O4" s="18">
        <v>11745846</v>
      </c>
      <c r="P4" s="18">
        <v>11314875</v>
      </c>
      <c r="Q4" s="18">
        <v>11906735</v>
      </c>
      <c r="R4" s="18">
        <v>12145079</v>
      </c>
      <c r="S4" s="18">
        <v>12704333</v>
      </c>
      <c r="T4" s="18">
        <v>11211719</v>
      </c>
      <c r="U4" s="18">
        <v>11017274</v>
      </c>
      <c r="V4" s="18">
        <v>8925706</v>
      </c>
      <c r="W4" s="18">
        <v>8281127</v>
      </c>
      <c r="X4" s="18">
        <v>9674260</v>
      </c>
      <c r="Y4" s="18">
        <v>10287411</v>
      </c>
      <c r="Z4" s="18">
        <v>11455094</v>
      </c>
      <c r="AA4" s="18">
        <v>11068208</v>
      </c>
      <c r="AB4" s="18">
        <v>10306357</v>
      </c>
      <c r="AC4" s="18">
        <v>11630807</v>
      </c>
      <c r="AD4" s="18">
        <v>11713945</v>
      </c>
      <c r="AE4" s="18">
        <v>11560379</v>
      </c>
      <c r="AF4" s="18">
        <v>12160052</v>
      </c>
      <c r="AG4" s="18">
        <v>11548483</v>
      </c>
      <c r="AH4" s="18">
        <v>11865761</v>
      </c>
      <c r="AI4" s="18">
        <v>11823312</v>
      </c>
      <c r="AJ4" s="18">
        <v>10679107</v>
      </c>
      <c r="AK4" s="18">
        <v>10244622</v>
      </c>
      <c r="AL4" s="18">
        <v>9929109</v>
      </c>
      <c r="AM4" s="18">
        <v>10467841</v>
      </c>
      <c r="AN4" s="18">
        <v>10178849</v>
      </c>
      <c r="AO4" s="18">
        <v>9646287</v>
      </c>
    </row>
    <row r="5" spans="1:42" s="16" customFormat="1" ht="12">
      <c r="A5" s="17" t="s">
        <v>41</v>
      </c>
      <c r="B5" s="18">
        <v>12586133</v>
      </c>
      <c r="C5" s="18">
        <v>11147953</v>
      </c>
      <c r="D5" s="18">
        <v>12053943</v>
      </c>
      <c r="E5" s="18">
        <v>10877838</v>
      </c>
      <c r="F5" s="18">
        <v>9050490</v>
      </c>
      <c r="G5" s="18">
        <v>8370083</v>
      </c>
      <c r="H5" s="18">
        <v>11263094</v>
      </c>
      <c r="I5" s="18">
        <v>12986499</v>
      </c>
      <c r="J5" s="18">
        <v>13111629</v>
      </c>
      <c r="K5" s="18">
        <v>12541286</v>
      </c>
      <c r="L5" s="18">
        <v>13207804</v>
      </c>
      <c r="M5" s="18">
        <v>11625428</v>
      </c>
      <c r="N5" s="18">
        <v>11614680</v>
      </c>
      <c r="O5" s="18">
        <v>10732552</v>
      </c>
      <c r="P5" s="18">
        <v>11034012</v>
      </c>
      <c r="Q5" s="18">
        <v>11597840</v>
      </c>
      <c r="R5" s="18">
        <v>10607968</v>
      </c>
      <c r="S5" s="18">
        <v>10929654</v>
      </c>
      <c r="T5" s="18">
        <v>11259011</v>
      </c>
      <c r="U5" s="18">
        <v>10992109</v>
      </c>
      <c r="V5" s="18">
        <v>10789907</v>
      </c>
      <c r="W5" s="18">
        <v>7903899</v>
      </c>
      <c r="X5" s="18">
        <v>8791857</v>
      </c>
      <c r="Y5" s="18">
        <v>10287411</v>
      </c>
      <c r="Z5" s="18">
        <v>9152227</v>
      </c>
      <c r="AA5" s="18">
        <v>11423990</v>
      </c>
      <c r="AB5" s="18">
        <v>12651410</v>
      </c>
      <c r="AC5" s="18">
        <v>12618122</v>
      </c>
      <c r="AD5" s="18">
        <v>12404121</v>
      </c>
      <c r="AE5" s="18">
        <v>10833331</v>
      </c>
      <c r="AF5" s="18">
        <v>11288159</v>
      </c>
      <c r="AG5" s="18">
        <v>11569055</v>
      </c>
      <c r="AH5" s="18">
        <v>12259988</v>
      </c>
      <c r="AI5" s="18">
        <v>11896741</v>
      </c>
      <c r="AJ5" s="18">
        <v>12227578</v>
      </c>
      <c r="AK5" s="18">
        <v>11504318</v>
      </c>
      <c r="AL5" s="18">
        <v>10042210</v>
      </c>
      <c r="AM5" s="18">
        <v>8468175</v>
      </c>
      <c r="AN5" s="18">
        <v>9513654</v>
      </c>
      <c r="AO5" s="18">
        <v>9331327</v>
      </c>
    </row>
    <row r="6" spans="1:42" s="16" customFormat="1" ht="12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  <c r="V6" s="29"/>
    </row>
    <row r="7" spans="1:42" s="16" customFormat="1" ht="12.6" thickBot="1">
      <c r="A7" s="5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 t="s">
        <v>1</v>
      </c>
    </row>
    <row r="8" spans="1:42" s="16" customFormat="1" ht="12.6" thickTop="1">
      <c r="A8" s="17" t="s">
        <v>41</v>
      </c>
      <c r="B8" s="21">
        <f t="shared" ref="B8:T8" si="0">(B5-B4)/B4</f>
        <v>-5.8501337877453867E-2</v>
      </c>
      <c r="C8" s="21">
        <f t="shared" si="0"/>
        <v>1.1694247430346581E-2</v>
      </c>
      <c r="D8" s="21">
        <f t="shared" si="0"/>
        <v>5.6403298721223634E-2</v>
      </c>
      <c r="E8" s="21">
        <f t="shared" si="0"/>
        <v>-9.256954546967483E-2</v>
      </c>
      <c r="F8" s="21">
        <f t="shared" si="0"/>
        <v>-0.12108168108063226</v>
      </c>
      <c r="G8" s="21">
        <f t="shared" si="0"/>
        <v>-0.15955275797508245</v>
      </c>
      <c r="H8" s="21">
        <f t="shared" si="0"/>
        <v>-4.2472937737881383E-2</v>
      </c>
      <c r="I8" s="21">
        <f t="shared" si="0"/>
        <v>0.12874048232201835</v>
      </c>
      <c r="J8" s="21">
        <f t="shared" si="0"/>
        <v>3.443751933412275E-2</v>
      </c>
      <c r="K8" s="21">
        <f t="shared" si="0"/>
        <v>0.10407440029333323</v>
      </c>
      <c r="L8" s="21">
        <f t="shared" si="0"/>
        <v>0.27674038933619827</v>
      </c>
      <c r="M8" s="21">
        <f t="shared" si="0"/>
        <v>-6.0569652821952945E-2</v>
      </c>
      <c r="N8" s="21">
        <f t="shared" si="0"/>
        <v>4.1905676905253042E-2</v>
      </c>
      <c r="O8" s="21">
        <f t="shared" si="0"/>
        <v>-8.6268285826325328E-2</v>
      </c>
      <c r="P8" s="21">
        <f t="shared" si="0"/>
        <v>-2.4822457163689391E-2</v>
      </c>
      <c r="Q8" s="21">
        <f t="shared" si="0"/>
        <v>-2.5942880227031173E-2</v>
      </c>
      <c r="R8" s="21">
        <f t="shared" si="0"/>
        <v>-0.1265624538135981</v>
      </c>
      <c r="S8" s="21">
        <f t="shared" si="0"/>
        <v>-0.13969084406084128</v>
      </c>
      <c r="T8" s="21">
        <f t="shared" si="0"/>
        <v>4.218086450436369E-3</v>
      </c>
      <c r="U8" s="21">
        <f t="shared" ref="U8:AO8" si="1">(U5-U4)/U4</f>
        <v>-2.2841403417941681E-3</v>
      </c>
      <c r="V8" s="21">
        <f t="shared" si="1"/>
        <v>0.20885754023267178</v>
      </c>
      <c r="W8" s="21">
        <f t="shared" si="1"/>
        <v>-4.5552736964425251E-2</v>
      </c>
      <c r="X8" s="21">
        <f t="shared" si="1"/>
        <v>-9.1211420821850978E-2</v>
      </c>
      <c r="Y8" s="21">
        <f t="shared" si="1"/>
        <v>0</v>
      </c>
      <c r="Z8" s="21">
        <f t="shared" si="1"/>
        <v>-0.20103431713436834</v>
      </c>
      <c r="AA8" s="21">
        <f t="shared" si="1"/>
        <v>3.2144498910754118E-2</v>
      </c>
      <c r="AB8" s="21">
        <f t="shared" si="1"/>
        <v>0.22753461771215572</v>
      </c>
      <c r="AC8" s="21">
        <f t="shared" si="1"/>
        <v>8.4887918783279614E-2</v>
      </c>
      <c r="AD8" s="21">
        <f t="shared" si="1"/>
        <v>5.8919177100455911E-2</v>
      </c>
      <c r="AE8" s="21">
        <f t="shared" si="1"/>
        <v>-6.289136368279967E-2</v>
      </c>
      <c r="AF8" s="21">
        <f t="shared" si="1"/>
        <v>-7.1701420355768222E-2</v>
      </c>
      <c r="AG8" s="21">
        <f t="shared" si="1"/>
        <v>1.7813595084306745E-3</v>
      </c>
      <c r="AH8" s="21">
        <f t="shared" si="1"/>
        <v>3.3223912060928923E-2</v>
      </c>
      <c r="AI8" s="21">
        <f t="shared" si="1"/>
        <v>6.210527134867117E-3</v>
      </c>
      <c r="AJ8" s="21">
        <f t="shared" si="1"/>
        <v>0.14500004541578243</v>
      </c>
      <c r="AK8" s="21">
        <f t="shared" si="1"/>
        <v>0.12296168662933586</v>
      </c>
      <c r="AL8" s="21">
        <f t="shared" si="1"/>
        <v>1.1390850880980357E-2</v>
      </c>
      <c r="AM8" s="21">
        <f t="shared" si="1"/>
        <v>-0.19102945870117821</v>
      </c>
      <c r="AN8" s="21">
        <f t="shared" si="1"/>
        <v>-6.5350709102767912E-2</v>
      </c>
      <c r="AO8" s="21">
        <f t="shared" si="1"/>
        <v>-3.2650904954414063E-2</v>
      </c>
      <c r="AP8" s="14" cm="1">
        <f t="array" ref="AP8">AVERAGE(ABS(B8:AO8))</f>
        <v>8.2321688531902623E-2</v>
      </c>
    </row>
    <row r="9" spans="1:42" s="16" customFormat="1" ht="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 t="s">
        <v>2</v>
      </c>
      <c r="S9" s="7"/>
      <c r="T9" s="7"/>
      <c r="U9" s="7"/>
      <c r="V9" s="7"/>
    </row>
  </sheetData>
  <mergeCells count="1">
    <mergeCell ref="A1:J1"/>
  </mergeCells>
  <phoneticPr fontId="26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P9"/>
  <sheetViews>
    <sheetView showGridLines="0" workbookViewId="0">
      <selection activeCell="P18" sqref="P18"/>
    </sheetView>
  </sheetViews>
  <sheetFormatPr defaultColWidth="9.109375" defaultRowHeight="14.4"/>
  <cols>
    <col min="1" max="1" width="26.33203125" customWidth="1"/>
    <col min="2" max="20" width="9.88671875" bestFit="1" customWidth="1"/>
    <col min="21" max="22" width="10.44140625" customWidth="1"/>
  </cols>
  <sheetData>
    <row r="1" spans="1:42" ht="15.6">
      <c r="A1" s="40" t="s">
        <v>3</v>
      </c>
      <c r="B1" s="40"/>
      <c r="C1" s="40"/>
      <c r="D1" s="40"/>
      <c r="E1" s="40"/>
      <c r="F1" s="40"/>
      <c r="G1" s="40"/>
      <c r="H1" s="40"/>
      <c r="I1" s="40"/>
      <c r="J1" s="40"/>
      <c r="K1" s="4"/>
      <c r="L1" s="4"/>
      <c r="M1" s="4"/>
      <c r="N1" s="4"/>
      <c r="O1" s="4"/>
      <c r="P1" s="4"/>
      <c r="Q1" s="4"/>
      <c r="R1" s="4"/>
      <c r="S1" s="4"/>
      <c r="T1" s="4"/>
    </row>
    <row r="2" spans="1:42" s="16" customFormat="1" ht="12">
      <c r="A2" s="31" t="s">
        <v>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42" s="16" customFormat="1" ht="12.6" thickBot="1">
      <c r="A3" s="5" t="s">
        <v>16</v>
      </c>
      <c r="B3" s="9" t="s">
        <v>42</v>
      </c>
      <c r="C3" s="9" t="s">
        <v>43</v>
      </c>
      <c r="D3" s="9" t="s">
        <v>44</v>
      </c>
      <c r="E3" s="9" t="s">
        <v>45</v>
      </c>
      <c r="F3" s="9" t="s">
        <v>46</v>
      </c>
      <c r="G3" s="9" t="s">
        <v>47</v>
      </c>
      <c r="H3" s="9" t="s">
        <v>48</v>
      </c>
      <c r="I3" s="9" t="s">
        <v>49</v>
      </c>
      <c r="J3" s="9" t="s">
        <v>50</v>
      </c>
      <c r="K3" s="9" t="s">
        <v>51</v>
      </c>
      <c r="L3" s="9" t="s">
        <v>52</v>
      </c>
      <c r="M3" s="9" t="s">
        <v>53</v>
      </c>
      <c r="N3" s="9" t="s">
        <v>54</v>
      </c>
      <c r="O3" s="9" t="s">
        <v>55</v>
      </c>
      <c r="P3" s="9" t="s">
        <v>56</v>
      </c>
      <c r="Q3" s="9" t="s">
        <v>57</v>
      </c>
      <c r="R3" s="9" t="s">
        <v>58</v>
      </c>
      <c r="S3" s="9" t="s">
        <v>59</v>
      </c>
      <c r="T3" s="9" t="s">
        <v>60</v>
      </c>
      <c r="U3" s="9" t="s">
        <v>62</v>
      </c>
      <c r="V3" s="9" t="s">
        <v>63</v>
      </c>
      <c r="W3" s="9" t="s">
        <v>64</v>
      </c>
      <c r="X3" s="9" t="s">
        <v>66</v>
      </c>
      <c r="Y3" s="9" t="s">
        <v>68</v>
      </c>
      <c r="Z3" s="9" t="s">
        <v>70</v>
      </c>
      <c r="AA3" s="9" t="s">
        <v>71</v>
      </c>
      <c r="AB3" s="9" t="s">
        <v>72</v>
      </c>
      <c r="AC3" s="9" t="s">
        <v>73</v>
      </c>
      <c r="AD3" s="9" t="s">
        <v>74</v>
      </c>
      <c r="AE3" s="9" t="s">
        <v>75</v>
      </c>
      <c r="AF3" s="9" t="s">
        <v>76</v>
      </c>
      <c r="AG3" s="9" t="s">
        <v>77</v>
      </c>
      <c r="AH3" s="9" t="s">
        <v>78</v>
      </c>
      <c r="AI3" s="9" t="s">
        <v>79</v>
      </c>
      <c r="AJ3" s="9" t="s">
        <v>80</v>
      </c>
      <c r="AK3" s="9" t="s">
        <v>81</v>
      </c>
      <c r="AL3" s="9" t="s">
        <v>82</v>
      </c>
      <c r="AM3" s="9" t="s">
        <v>83</v>
      </c>
      <c r="AN3" s="9" t="s">
        <v>84</v>
      </c>
      <c r="AO3" s="9" t="s">
        <v>85</v>
      </c>
    </row>
    <row r="4" spans="1:42" s="16" customFormat="1" ht="12.6" thickTop="1">
      <c r="A4" s="17" t="s">
        <v>8</v>
      </c>
      <c r="B4" s="18">
        <v>13647093</v>
      </c>
      <c r="C4" s="18">
        <v>11975525</v>
      </c>
      <c r="D4" s="18">
        <v>14224433</v>
      </c>
      <c r="E4" s="18">
        <v>11024681</v>
      </c>
      <c r="F4" s="18">
        <v>10350910</v>
      </c>
      <c r="G4" s="18">
        <v>11253314</v>
      </c>
      <c r="H4" s="18">
        <v>11439220</v>
      </c>
      <c r="I4" s="18">
        <v>12841782</v>
      </c>
      <c r="J4" s="18">
        <v>12593950</v>
      </c>
      <c r="K4" s="18">
        <v>12682325</v>
      </c>
      <c r="L4" s="18">
        <v>11678323</v>
      </c>
      <c r="M4" s="18">
        <v>12176728</v>
      </c>
      <c r="N4" s="18">
        <v>12003418</v>
      </c>
      <c r="O4" s="18">
        <v>13625005</v>
      </c>
      <c r="P4" s="18">
        <v>11668000</v>
      </c>
      <c r="Q4" s="18">
        <v>12671632</v>
      </c>
      <c r="R4" s="18">
        <v>12508476</v>
      </c>
      <c r="S4" s="18">
        <v>13660577</v>
      </c>
      <c r="T4" s="18">
        <v>11399930</v>
      </c>
      <c r="U4" s="18">
        <v>12509149</v>
      </c>
      <c r="V4" s="18">
        <v>11151366</v>
      </c>
      <c r="W4" s="18">
        <v>6488660</v>
      </c>
      <c r="X4" s="18">
        <v>8929921</v>
      </c>
      <c r="Y4" s="18">
        <v>9755970</v>
      </c>
      <c r="Z4" s="18">
        <v>11777094</v>
      </c>
      <c r="AA4" s="18">
        <v>11426275</v>
      </c>
      <c r="AB4" s="18">
        <v>9206043</v>
      </c>
      <c r="AC4" s="18">
        <v>10012660</v>
      </c>
      <c r="AD4" s="18">
        <v>10188703</v>
      </c>
      <c r="AE4" s="18">
        <v>10031196</v>
      </c>
      <c r="AF4" s="18">
        <v>9367548</v>
      </c>
      <c r="AG4" s="18">
        <v>10294803</v>
      </c>
      <c r="AH4" s="18">
        <v>10700502</v>
      </c>
      <c r="AI4" s="18">
        <v>10545424</v>
      </c>
      <c r="AJ4" s="18">
        <v>10411776</v>
      </c>
      <c r="AK4" s="18">
        <v>11060299</v>
      </c>
      <c r="AL4" s="18">
        <v>10001367</v>
      </c>
      <c r="AM4" s="18">
        <v>9538156</v>
      </c>
      <c r="AN4" s="18">
        <v>10946164</v>
      </c>
      <c r="AO4" s="18">
        <v>10345928</v>
      </c>
    </row>
    <row r="5" spans="1:42" s="16" customFormat="1" ht="12">
      <c r="A5" s="17" t="s">
        <v>41</v>
      </c>
      <c r="B5" s="18">
        <v>15916839</v>
      </c>
      <c r="C5" s="18">
        <v>14270319</v>
      </c>
      <c r="D5" s="18">
        <v>14373441</v>
      </c>
      <c r="E5" s="18">
        <v>11777174</v>
      </c>
      <c r="F5" s="18">
        <v>9106027</v>
      </c>
      <c r="G5" s="18">
        <v>8658419</v>
      </c>
      <c r="H5" s="18">
        <v>11715209</v>
      </c>
      <c r="I5" s="18">
        <v>12164490</v>
      </c>
      <c r="J5" s="18">
        <v>12918525</v>
      </c>
      <c r="K5" s="18">
        <v>13186561</v>
      </c>
      <c r="L5" s="18">
        <v>13579366</v>
      </c>
      <c r="M5" s="18">
        <v>12657816</v>
      </c>
      <c r="N5" s="18">
        <v>12526512</v>
      </c>
      <c r="O5" s="18">
        <v>11721425</v>
      </c>
      <c r="P5" s="18">
        <v>12041217</v>
      </c>
      <c r="Q5" s="18">
        <v>12005492</v>
      </c>
      <c r="R5" s="18">
        <v>11605338</v>
      </c>
      <c r="S5" s="18">
        <v>12184128</v>
      </c>
      <c r="T5" s="18">
        <v>11902532</v>
      </c>
      <c r="U5" s="18">
        <v>11293155</v>
      </c>
      <c r="V5" s="18">
        <v>11044139</v>
      </c>
      <c r="W5" s="18">
        <v>8420740</v>
      </c>
      <c r="X5" s="18">
        <v>9715815</v>
      </c>
      <c r="Y5" s="18">
        <v>9941448</v>
      </c>
      <c r="Z5" s="18">
        <v>9056278</v>
      </c>
      <c r="AA5" s="18">
        <v>9105908</v>
      </c>
      <c r="AB5" s="18">
        <v>10539818</v>
      </c>
      <c r="AC5" s="18">
        <v>11927487</v>
      </c>
      <c r="AD5" s="18">
        <v>12742892</v>
      </c>
      <c r="AE5" s="18">
        <v>10745671</v>
      </c>
      <c r="AF5" s="18">
        <v>9520654</v>
      </c>
      <c r="AG5" s="18">
        <v>9142551</v>
      </c>
      <c r="AH5" s="18">
        <v>9734758</v>
      </c>
      <c r="AI5" s="18">
        <v>9476610</v>
      </c>
      <c r="AJ5" s="18">
        <v>10107968</v>
      </c>
      <c r="AK5" s="18">
        <v>10465867</v>
      </c>
      <c r="AL5" s="18">
        <v>9751734</v>
      </c>
      <c r="AM5" s="18">
        <v>8599474</v>
      </c>
      <c r="AN5" s="18">
        <v>10392547</v>
      </c>
      <c r="AO5" s="18">
        <v>10348096</v>
      </c>
    </row>
    <row r="6" spans="1:42" s="16" customFormat="1" ht="12">
      <c r="A6" s="19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0"/>
      <c r="V6" s="20"/>
    </row>
    <row r="7" spans="1:42" s="16" customFormat="1" ht="12.6" thickBot="1">
      <c r="A7" s="5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 t="s">
        <v>1</v>
      </c>
    </row>
    <row r="8" spans="1:42" s="16" customFormat="1" ht="12.6" thickTop="1">
      <c r="A8" s="17" t="s">
        <v>41</v>
      </c>
      <c r="B8" s="21">
        <f t="shared" ref="B8:T8" si="0">(B5-B4)/B4</f>
        <v>0.16631717831775603</v>
      </c>
      <c r="C8" s="21">
        <f t="shared" si="0"/>
        <v>0.19162366576830661</v>
      </c>
      <c r="D8" s="21">
        <f t="shared" si="0"/>
        <v>1.0475496633152268E-2</v>
      </c>
      <c r="E8" s="21">
        <f t="shared" si="0"/>
        <v>6.8255308248828236E-2</v>
      </c>
      <c r="F8" s="21">
        <f t="shared" si="0"/>
        <v>-0.12026797643878655</v>
      </c>
      <c r="G8" s="21">
        <f t="shared" si="0"/>
        <v>-0.23058940681829371</v>
      </c>
      <c r="H8" s="21">
        <f t="shared" si="0"/>
        <v>2.412655757997486E-2</v>
      </c>
      <c r="I8" s="21">
        <f t="shared" si="0"/>
        <v>-5.2741278430049658E-2</v>
      </c>
      <c r="J8" s="21">
        <f t="shared" si="0"/>
        <v>2.577229542756641E-2</v>
      </c>
      <c r="K8" s="21">
        <f t="shared" si="0"/>
        <v>3.9758955869684781E-2</v>
      </c>
      <c r="L8" s="21">
        <f t="shared" si="0"/>
        <v>0.16278390313403732</v>
      </c>
      <c r="M8" s="21">
        <f t="shared" si="0"/>
        <v>3.9508807292073865E-2</v>
      </c>
      <c r="N8" s="21">
        <f t="shared" si="0"/>
        <v>4.3578753984906633E-2</v>
      </c>
      <c r="O8" s="21">
        <f t="shared" si="0"/>
        <v>-0.13971224230743401</v>
      </c>
      <c r="P8" s="21">
        <f t="shared" si="0"/>
        <v>3.1986372985944464E-2</v>
      </c>
      <c r="Q8" s="21">
        <f t="shared" si="0"/>
        <v>-5.2569392798023175E-2</v>
      </c>
      <c r="R8" s="21">
        <f t="shared" si="0"/>
        <v>-7.2202081212771246E-2</v>
      </c>
      <c r="S8" s="21">
        <f t="shared" si="0"/>
        <v>-0.10808101297624544</v>
      </c>
      <c r="T8" s="21">
        <f t="shared" si="0"/>
        <v>4.4088165453647521E-2</v>
      </c>
      <c r="U8" s="21">
        <f t="shared" ref="U8:AO8" si="1">(U5-U4)/U4</f>
        <v>-9.7208371248915487E-2</v>
      </c>
      <c r="V8" s="21">
        <f t="shared" si="1"/>
        <v>-9.6155932824731963E-3</v>
      </c>
      <c r="W8" s="21">
        <f t="shared" si="1"/>
        <v>0.2977625580628358</v>
      </c>
      <c r="X8" s="21">
        <f t="shared" si="1"/>
        <v>8.8006825592298069E-2</v>
      </c>
      <c r="Y8" s="21">
        <f t="shared" si="1"/>
        <v>1.9011743578547291E-2</v>
      </c>
      <c r="Z8" s="21">
        <f>(Z5-Z4)/Z4</f>
        <v>-0.23102609183555808</v>
      </c>
      <c r="AA8" s="21">
        <f t="shared" si="1"/>
        <v>-0.20307291746435299</v>
      </c>
      <c r="AB8" s="21">
        <f t="shared" si="1"/>
        <v>0.14488037911619575</v>
      </c>
      <c r="AC8" s="21">
        <f t="shared" si="1"/>
        <v>0.19124058941380212</v>
      </c>
      <c r="AD8" s="21">
        <f t="shared" si="1"/>
        <v>0.2506883358951576</v>
      </c>
      <c r="AE8" s="21">
        <f t="shared" si="1"/>
        <v>7.122530553684725E-2</v>
      </c>
      <c r="AF8" s="21">
        <f t="shared" si="1"/>
        <v>1.6344298422596819E-2</v>
      </c>
      <c r="AG8" s="21">
        <f t="shared" si="1"/>
        <v>-0.11192559974192803</v>
      </c>
      <c r="AH8" s="21">
        <f t="shared" si="1"/>
        <v>-9.025221433536483E-2</v>
      </c>
      <c r="AI8" s="21">
        <f t="shared" si="1"/>
        <v>-0.101353345299345</v>
      </c>
      <c r="AJ8" s="21">
        <f t="shared" si="1"/>
        <v>-2.9179267782941162E-2</v>
      </c>
      <c r="AK8" s="21">
        <f t="shared" si="1"/>
        <v>-5.3744659163373433E-2</v>
      </c>
      <c r="AL8" s="21">
        <f t="shared" si="1"/>
        <v>-2.4959887983312681E-2</v>
      </c>
      <c r="AM8" s="21">
        <f t="shared" si="1"/>
        <v>-9.8413362079630487E-2</v>
      </c>
      <c r="AN8" s="21">
        <f t="shared" si="1"/>
        <v>-5.0576348024750951E-2</v>
      </c>
      <c r="AO8" s="21">
        <f t="shared" si="1"/>
        <v>2.0955104269041887E-4</v>
      </c>
      <c r="AP8" s="14" cm="1">
        <f t="array" ref="AP8">AVERAGE(ABS(B8:AO8))</f>
        <v>9.5128402414510038E-2</v>
      </c>
    </row>
    <row r="9" spans="1:42" s="16" customFormat="1" ht="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 t="s">
        <v>2</v>
      </c>
      <c r="S9" s="7"/>
      <c r="T9" s="7"/>
      <c r="U9" s="7"/>
      <c r="V9" s="7"/>
    </row>
  </sheetData>
  <mergeCells count="1">
    <mergeCell ref="A1:J1"/>
  </mergeCells>
  <phoneticPr fontId="26" type="noConversion"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P9"/>
  <sheetViews>
    <sheetView showGridLines="0" topLeftCell="A3" workbookViewId="0">
      <selection activeCell="R19" sqref="R19"/>
    </sheetView>
  </sheetViews>
  <sheetFormatPr defaultColWidth="9.109375" defaultRowHeight="14.4"/>
  <cols>
    <col min="1" max="1" width="26.33203125" customWidth="1"/>
    <col min="2" max="20" width="7.44140625" bestFit="1" customWidth="1"/>
    <col min="21" max="21" width="8.6640625" customWidth="1"/>
    <col min="22" max="22" width="10.44140625" customWidth="1"/>
  </cols>
  <sheetData>
    <row r="1" spans="1:42" ht="15.6">
      <c r="A1" s="40" t="s">
        <v>3</v>
      </c>
      <c r="B1" s="40"/>
      <c r="C1" s="40"/>
      <c r="D1" s="40"/>
      <c r="E1" s="40"/>
      <c r="F1" s="40"/>
      <c r="G1" s="40"/>
      <c r="H1" s="40"/>
      <c r="I1" s="40"/>
      <c r="J1" s="40"/>
      <c r="K1" s="4"/>
      <c r="L1" s="4"/>
      <c r="M1" s="4"/>
      <c r="N1" s="4"/>
      <c r="O1" s="4"/>
      <c r="P1" s="4"/>
      <c r="Q1" s="4"/>
      <c r="R1" s="4"/>
      <c r="S1" s="4"/>
      <c r="T1" s="4"/>
    </row>
    <row r="2" spans="1:42" s="16" customFormat="1" ht="12">
      <c r="A2" s="8" t="s">
        <v>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42" s="16" customFormat="1" ht="12.6" thickBot="1">
      <c r="A3" s="5" t="s">
        <v>21</v>
      </c>
      <c r="B3" s="9" t="s">
        <v>42</v>
      </c>
      <c r="C3" s="9" t="s">
        <v>43</v>
      </c>
      <c r="D3" s="9" t="s">
        <v>44</v>
      </c>
      <c r="E3" s="9" t="s">
        <v>45</v>
      </c>
      <c r="F3" s="9" t="s">
        <v>46</v>
      </c>
      <c r="G3" s="9" t="s">
        <v>47</v>
      </c>
      <c r="H3" s="9" t="s">
        <v>48</v>
      </c>
      <c r="I3" s="9" t="s">
        <v>49</v>
      </c>
      <c r="J3" s="9" t="s">
        <v>50</v>
      </c>
      <c r="K3" s="9" t="s">
        <v>51</v>
      </c>
      <c r="L3" s="9" t="s">
        <v>52</v>
      </c>
      <c r="M3" s="9" t="s">
        <v>53</v>
      </c>
      <c r="N3" s="9" t="s">
        <v>54</v>
      </c>
      <c r="O3" s="9" t="s">
        <v>55</v>
      </c>
      <c r="P3" s="9" t="s">
        <v>56</v>
      </c>
      <c r="Q3" s="9" t="s">
        <v>57</v>
      </c>
      <c r="R3" s="9" t="s">
        <v>58</v>
      </c>
      <c r="S3" s="9" t="s">
        <v>59</v>
      </c>
      <c r="T3" s="9" t="s">
        <v>60</v>
      </c>
      <c r="U3" s="9" t="s">
        <v>62</v>
      </c>
      <c r="V3" s="9" t="s">
        <v>63</v>
      </c>
      <c r="W3" s="9" t="s">
        <v>64</v>
      </c>
      <c r="X3" s="9" t="s">
        <v>66</v>
      </c>
      <c r="Y3" s="9" t="s">
        <v>68</v>
      </c>
      <c r="Z3" s="9" t="s">
        <v>70</v>
      </c>
      <c r="AA3" s="9" t="s">
        <v>71</v>
      </c>
      <c r="AB3" s="9" t="s">
        <v>72</v>
      </c>
      <c r="AC3" s="9" t="s">
        <v>73</v>
      </c>
      <c r="AD3" s="9" t="s">
        <v>74</v>
      </c>
      <c r="AE3" s="9" t="s">
        <v>75</v>
      </c>
      <c r="AF3" s="9" t="s">
        <v>76</v>
      </c>
      <c r="AG3" s="9" t="s">
        <v>77</v>
      </c>
      <c r="AH3" s="9" t="s">
        <v>78</v>
      </c>
      <c r="AI3" s="9" t="s">
        <v>79</v>
      </c>
      <c r="AJ3" s="9" t="s">
        <v>80</v>
      </c>
      <c r="AK3" s="9" t="s">
        <v>81</v>
      </c>
      <c r="AL3" s="9" t="s">
        <v>82</v>
      </c>
      <c r="AM3" s="9" t="s">
        <v>83</v>
      </c>
      <c r="AN3" s="9" t="s">
        <v>84</v>
      </c>
      <c r="AO3" s="9" t="s">
        <v>85</v>
      </c>
    </row>
    <row r="4" spans="1:42" s="16" customFormat="1" ht="12.6" thickTop="1">
      <c r="A4" s="17" t="s">
        <v>8</v>
      </c>
      <c r="B4" s="18">
        <v>481917</v>
      </c>
      <c r="C4" s="18">
        <v>516831</v>
      </c>
      <c r="D4" s="18">
        <v>599161</v>
      </c>
      <c r="E4" s="18">
        <v>543867</v>
      </c>
      <c r="F4" s="18">
        <v>445188</v>
      </c>
      <c r="G4" s="18">
        <v>425491</v>
      </c>
      <c r="H4" s="18">
        <v>368222</v>
      </c>
      <c r="I4" s="18">
        <v>425769</v>
      </c>
      <c r="J4" s="18">
        <v>514115</v>
      </c>
      <c r="K4" s="18">
        <v>497097</v>
      </c>
      <c r="L4" s="18">
        <v>414211</v>
      </c>
      <c r="M4" s="18">
        <v>487075</v>
      </c>
      <c r="N4" s="18">
        <v>436526</v>
      </c>
      <c r="O4" s="18">
        <v>481312</v>
      </c>
      <c r="P4" s="18">
        <v>465945</v>
      </c>
      <c r="Q4" s="18">
        <v>512255</v>
      </c>
      <c r="R4" s="18">
        <v>523414</v>
      </c>
      <c r="S4" s="18">
        <v>681623</v>
      </c>
      <c r="T4" s="18">
        <v>635931</v>
      </c>
      <c r="U4" s="18">
        <v>769969</v>
      </c>
      <c r="V4" s="18">
        <v>662113</v>
      </c>
      <c r="W4" s="18">
        <v>545650</v>
      </c>
      <c r="X4" s="18">
        <v>608665</v>
      </c>
      <c r="Y4" s="18">
        <v>555989</v>
      </c>
      <c r="Z4" s="18">
        <v>512730</v>
      </c>
      <c r="AA4" s="18">
        <v>473410</v>
      </c>
      <c r="AB4" s="18">
        <v>506712</v>
      </c>
      <c r="AC4" s="18">
        <v>618389</v>
      </c>
      <c r="AD4" s="18">
        <v>591647</v>
      </c>
      <c r="AE4" s="18">
        <v>602594</v>
      </c>
      <c r="AF4" s="18">
        <v>622375</v>
      </c>
      <c r="AG4" s="18">
        <v>669289</v>
      </c>
      <c r="AH4" s="18">
        <v>650215</v>
      </c>
      <c r="AI4" s="18">
        <v>667721</v>
      </c>
      <c r="AJ4" s="18">
        <v>855586</v>
      </c>
      <c r="AK4" s="18">
        <v>743388</v>
      </c>
      <c r="AL4" s="18">
        <v>777878</v>
      </c>
      <c r="AM4" s="18">
        <v>806949</v>
      </c>
      <c r="AN4" s="18">
        <v>693624</v>
      </c>
      <c r="AO4" s="18">
        <v>760340</v>
      </c>
    </row>
    <row r="5" spans="1:42" s="16" customFormat="1" ht="12">
      <c r="A5" s="17" t="s">
        <v>41</v>
      </c>
      <c r="B5" s="18">
        <v>405890</v>
      </c>
      <c r="C5" s="18">
        <v>374229</v>
      </c>
      <c r="D5" s="18">
        <v>481367</v>
      </c>
      <c r="E5" s="18">
        <v>450240</v>
      </c>
      <c r="F5" s="18">
        <v>402778</v>
      </c>
      <c r="G5" s="18">
        <v>441080</v>
      </c>
      <c r="H5" s="18">
        <v>606351</v>
      </c>
      <c r="I5" s="18">
        <v>581165</v>
      </c>
      <c r="J5" s="18">
        <v>486981</v>
      </c>
      <c r="K5" s="18">
        <v>395849</v>
      </c>
      <c r="L5" s="18">
        <v>390701</v>
      </c>
      <c r="M5" s="18">
        <v>415938</v>
      </c>
      <c r="N5" s="18">
        <v>483781</v>
      </c>
      <c r="O5" s="18">
        <v>458169</v>
      </c>
      <c r="P5" s="18">
        <v>432462</v>
      </c>
      <c r="Q5" s="18">
        <v>449399</v>
      </c>
      <c r="R5" s="18">
        <v>415851</v>
      </c>
      <c r="S5" s="18">
        <v>453076</v>
      </c>
      <c r="T5" s="18">
        <v>502244</v>
      </c>
      <c r="U5" s="18">
        <v>533890</v>
      </c>
      <c r="V5" s="18">
        <v>587563</v>
      </c>
      <c r="W5" s="18">
        <v>502271</v>
      </c>
      <c r="X5" s="18">
        <v>667932</v>
      </c>
      <c r="Y5" s="18">
        <v>555989</v>
      </c>
      <c r="Z5" s="18">
        <v>653641</v>
      </c>
      <c r="AA5" s="18">
        <v>633700</v>
      </c>
      <c r="AB5" s="18">
        <v>629987</v>
      </c>
      <c r="AC5" s="18">
        <v>498680</v>
      </c>
      <c r="AD5" s="18">
        <v>447009</v>
      </c>
      <c r="AE5" s="18">
        <v>441178</v>
      </c>
      <c r="AF5" s="18">
        <v>566764</v>
      </c>
      <c r="AG5" s="18">
        <v>667283</v>
      </c>
      <c r="AH5" s="18">
        <v>712209</v>
      </c>
      <c r="AI5" s="18">
        <v>662007</v>
      </c>
      <c r="AJ5" s="18">
        <v>701066</v>
      </c>
      <c r="AK5" s="18">
        <v>733936</v>
      </c>
      <c r="AL5" s="18">
        <v>673498</v>
      </c>
      <c r="AM5" s="18">
        <v>620892</v>
      </c>
      <c r="AN5" s="18">
        <v>865741</v>
      </c>
      <c r="AO5" s="18">
        <v>839324</v>
      </c>
    </row>
    <row r="6" spans="1:42" s="16" customFormat="1" ht="12">
      <c r="A6" s="19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0"/>
      <c r="V6" s="20"/>
    </row>
    <row r="7" spans="1:42" s="16" customFormat="1" ht="12.6" thickBot="1">
      <c r="A7" s="5" t="s">
        <v>0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12"/>
      <c r="AL7" s="12"/>
      <c r="AM7" s="12"/>
      <c r="AN7" s="12"/>
      <c r="AO7" s="12"/>
      <c r="AP7" s="12" t="s">
        <v>1</v>
      </c>
    </row>
    <row r="8" spans="1:42" s="16" customFormat="1" ht="12.6" thickTop="1">
      <c r="A8" s="17" t="s">
        <v>41</v>
      </c>
      <c r="B8" s="32">
        <f t="shared" ref="B8:T8" si="0">(B5-B4)/B4</f>
        <v>-0.15775953120558103</v>
      </c>
      <c r="C8" s="32">
        <f t="shared" si="0"/>
        <v>-0.27591611184313636</v>
      </c>
      <c r="D8" s="32">
        <f t="shared" si="0"/>
        <v>-0.19659824321008879</v>
      </c>
      <c r="E8" s="32">
        <f t="shared" si="0"/>
        <v>-0.17215054415877412</v>
      </c>
      <c r="F8" s="32">
        <f t="shared" si="0"/>
        <v>-9.5263124792222612E-2</v>
      </c>
      <c r="G8" s="32">
        <f t="shared" si="0"/>
        <v>3.6637672712231284E-2</v>
      </c>
      <c r="H8" s="32">
        <f t="shared" si="0"/>
        <v>0.64669954538294838</v>
      </c>
      <c r="I8" s="32">
        <f t="shared" si="0"/>
        <v>0.36497725292353367</v>
      </c>
      <c r="J8" s="32">
        <f t="shared" si="0"/>
        <v>-5.2778074944321796E-2</v>
      </c>
      <c r="K8" s="32">
        <f t="shared" si="0"/>
        <v>-0.20367855770604126</v>
      </c>
      <c r="L8" s="32">
        <f t="shared" si="0"/>
        <v>-5.6758511966123547E-2</v>
      </c>
      <c r="M8" s="32">
        <f t="shared" si="0"/>
        <v>-0.14604937637940768</v>
      </c>
      <c r="N8" s="32">
        <f t="shared" si="0"/>
        <v>0.10825242940855756</v>
      </c>
      <c r="O8" s="32">
        <f t="shared" si="0"/>
        <v>-4.8083156040156907E-2</v>
      </c>
      <c r="P8" s="32">
        <f t="shared" si="0"/>
        <v>-7.186041270965457E-2</v>
      </c>
      <c r="Q8" s="32">
        <f t="shared" si="0"/>
        <v>-0.12270451240105026</v>
      </c>
      <c r="R8" s="32">
        <f t="shared" si="0"/>
        <v>-0.20550271868922115</v>
      </c>
      <c r="S8" s="32">
        <f t="shared" si="0"/>
        <v>-0.3352982513794282</v>
      </c>
      <c r="T8" s="32">
        <f t="shared" si="0"/>
        <v>-0.2102224926918172</v>
      </c>
      <c r="U8" s="32">
        <f t="shared" ref="U8:AL8" si="1">(U5-U4)/U4</f>
        <v>-0.30660844787257668</v>
      </c>
      <c r="V8" s="32">
        <f t="shared" si="1"/>
        <v>-0.11259407382123596</v>
      </c>
      <c r="W8" s="32">
        <f t="shared" si="1"/>
        <v>-7.9499679281590768E-2</v>
      </c>
      <c r="X8" s="32">
        <f t="shared" si="1"/>
        <v>9.7372117667353958E-2</v>
      </c>
      <c r="Y8" s="32">
        <f t="shared" si="1"/>
        <v>0</v>
      </c>
      <c r="Z8" s="32">
        <f t="shared" si="1"/>
        <v>0.27482495660484074</v>
      </c>
      <c r="AA8" s="32">
        <f t="shared" si="1"/>
        <v>0.33858600367546099</v>
      </c>
      <c r="AB8" s="32">
        <f t="shared" si="1"/>
        <v>0.24328415352310584</v>
      </c>
      <c r="AC8" s="32">
        <f t="shared" si="1"/>
        <v>-0.19358203331559909</v>
      </c>
      <c r="AD8" s="32">
        <f t="shared" si="1"/>
        <v>-0.24446671748525725</v>
      </c>
      <c r="AE8" s="32">
        <f t="shared" si="1"/>
        <v>-0.26786858149931797</v>
      </c>
      <c r="AF8" s="32">
        <f t="shared" si="1"/>
        <v>-8.9352882104840325E-2</v>
      </c>
      <c r="AG8" s="32">
        <f t="shared" si="1"/>
        <v>-2.9972104726060044E-3</v>
      </c>
      <c r="AH8" s="32">
        <f t="shared" si="1"/>
        <v>9.5343847804187851E-2</v>
      </c>
      <c r="AI8" s="32">
        <f t="shared" si="1"/>
        <v>-8.5574663669406841E-3</v>
      </c>
      <c r="AJ8" s="32">
        <f t="shared" si="1"/>
        <v>-0.1806013656137431</v>
      </c>
      <c r="AK8" s="32">
        <f t="shared" si="1"/>
        <v>-1.2714759990745075E-2</v>
      </c>
      <c r="AL8" s="32">
        <f t="shared" si="1"/>
        <v>-0.13418556637416151</v>
      </c>
      <c r="AM8" s="32">
        <f>(AM5-AM4)/AM4</f>
        <v>-0.23056847458761334</v>
      </c>
      <c r="AN8" s="32">
        <f>(AN5-AN4)/AN4</f>
        <v>0.24814164446443607</v>
      </c>
      <c r="AO8" s="32">
        <f>(AO5-AO4)/AO4</f>
        <v>0.10387984322802957</v>
      </c>
      <c r="AP8" s="39" cm="1">
        <f t="array" ref="AP8">AVERAGE(ABS(B8:AO8))</f>
        <v>0.16930550865744848</v>
      </c>
    </row>
    <row r="9" spans="1:42" s="16" customFormat="1" ht="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44" t="s">
        <v>2</v>
      </c>
      <c r="S9" s="44"/>
      <c r="T9" s="44"/>
      <c r="U9" s="44"/>
      <c r="V9" s="7"/>
      <c r="W9" s="7"/>
    </row>
  </sheetData>
  <mergeCells count="2">
    <mergeCell ref="A1:J1"/>
    <mergeCell ref="R9:U9"/>
  </mergeCells>
  <phoneticPr fontId="26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P9"/>
  <sheetViews>
    <sheetView showGridLines="0" workbookViewId="0">
      <selection activeCell="P15" sqref="P15"/>
    </sheetView>
  </sheetViews>
  <sheetFormatPr defaultColWidth="9.109375" defaultRowHeight="14.4"/>
  <cols>
    <col min="1" max="1" width="26.33203125" customWidth="1"/>
    <col min="2" max="15" width="9.88671875" bestFit="1" customWidth="1"/>
    <col min="16" max="16" width="11.5546875" customWidth="1"/>
    <col min="17" max="20" width="9.88671875" bestFit="1" customWidth="1"/>
    <col min="21" max="22" width="10.44140625" customWidth="1"/>
  </cols>
  <sheetData>
    <row r="1" spans="1:42" ht="15.6">
      <c r="A1" s="40" t="s">
        <v>3</v>
      </c>
      <c r="B1" s="40"/>
      <c r="C1" s="40"/>
      <c r="D1" s="40"/>
      <c r="E1" s="40"/>
      <c r="F1" s="40"/>
      <c r="G1" s="40"/>
      <c r="H1" s="40"/>
      <c r="I1" s="40"/>
      <c r="J1" s="40"/>
      <c r="K1" s="4"/>
      <c r="L1" s="4"/>
      <c r="M1" s="4"/>
      <c r="N1" s="4"/>
      <c r="O1" s="4"/>
      <c r="P1" s="4"/>
      <c r="Q1" s="4"/>
      <c r="R1" s="4"/>
      <c r="S1" s="4"/>
      <c r="T1" s="4"/>
      <c r="U1" s="7"/>
      <c r="V1" s="7"/>
    </row>
    <row r="2" spans="1:42" s="16" customFormat="1" ht="12">
      <c r="A2" s="8" t="s">
        <v>5</v>
      </c>
      <c r="B2" s="33"/>
      <c r="C2" s="33"/>
      <c r="D2" s="33"/>
      <c r="E2" s="33"/>
      <c r="F2" s="33"/>
      <c r="G2" s="33"/>
      <c r="H2" s="33"/>
      <c r="I2" s="33"/>
      <c r="J2" s="33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42" s="16" customFormat="1" ht="12.6" thickBot="1">
      <c r="A3" s="5" t="s">
        <v>22</v>
      </c>
      <c r="B3" s="9" t="s">
        <v>42</v>
      </c>
      <c r="C3" s="9" t="s">
        <v>43</v>
      </c>
      <c r="D3" s="9" t="s">
        <v>44</v>
      </c>
      <c r="E3" s="9" t="s">
        <v>45</v>
      </c>
      <c r="F3" s="9" t="s">
        <v>46</v>
      </c>
      <c r="G3" s="9" t="s">
        <v>47</v>
      </c>
      <c r="H3" s="9" t="s">
        <v>48</v>
      </c>
      <c r="I3" s="9" t="s">
        <v>49</v>
      </c>
      <c r="J3" s="9" t="s">
        <v>50</v>
      </c>
      <c r="K3" s="9" t="s">
        <v>51</v>
      </c>
      <c r="L3" s="9" t="s">
        <v>52</v>
      </c>
      <c r="M3" s="9" t="s">
        <v>53</v>
      </c>
      <c r="N3" s="9" t="s">
        <v>54</v>
      </c>
      <c r="O3" s="9" t="s">
        <v>55</v>
      </c>
      <c r="P3" s="9" t="s">
        <v>56</v>
      </c>
      <c r="Q3" s="9" t="s">
        <v>57</v>
      </c>
      <c r="R3" s="9" t="s">
        <v>58</v>
      </c>
      <c r="S3" s="9" t="s">
        <v>59</v>
      </c>
      <c r="T3" s="9" t="s">
        <v>60</v>
      </c>
      <c r="U3" s="9" t="s">
        <v>62</v>
      </c>
      <c r="V3" s="9" t="s">
        <v>63</v>
      </c>
      <c r="W3" s="9" t="s">
        <v>64</v>
      </c>
      <c r="X3" s="9" t="s">
        <v>66</v>
      </c>
      <c r="Y3" s="9" t="s">
        <v>68</v>
      </c>
      <c r="Z3" s="9" t="s">
        <v>70</v>
      </c>
      <c r="AA3" s="9" t="s">
        <v>71</v>
      </c>
      <c r="AB3" s="9" t="s">
        <v>72</v>
      </c>
      <c r="AC3" s="9" t="s">
        <v>73</v>
      </c>
      <c r="AD3" s="9" t="s">
        <v>74</v>
      </c>
      <c r="AE3" s="9" t="s">
        <v>75</v>
      </c>
      <c r="AF3" s="9" t="s">
        <v>76</v>
      </c>
      <c r="AG3" s="9" t="s">
        <v>77</v>
      </c>
      <c r="AH3" s="9" t="s">
        <v>78</v>
      </c>
      <c r="AI3" s="9" t="s">
        <v>79</v>
      </c>
      <c r="AJ3" s="9" t="s">
        <v>80</v>
      </c>
      <c r="AK3" s="9" t="s">
        <v>81</v>
      </c>
      <c r="AL3" s="9" t="s">
        <v>82</v>
      </c>
      <c r="AM3" s="9" t="s">
        <v>83</v>
      </c>
      <c r="AN3" s="9" t="s">
        <v>84</v>
      </c>
      <c r="AO3" s="9" t="s">
        <v>85</v>
      </c>
    </row>
    <row r="4" spans="1:42" s="16" customFormat="1" ht="12.6" thickTop="1">
      <c r="A4" s="17" t="s">
        <v>8</v>
      </c>
      <c r="B4" s="18">
        <v>13165176</v>
      </c>
      <c r="C4" s="18">
        <v>11458694</v>
      </c>
      <c r="D4" s="18">
        <v>13625272</v>
      </c>
      <c r="E4" s="18">
        <v>10480814</v>
      </c>
      <c r="F4" s="18">
        <v>9905722</v>
      </c>
      <c r="G4" s="18">
        <v>10827823</v>
      </c>
      <c r="H4" s="18">
        <v>11070998</v>
      </c>
      <c r="I4" s="18">
        <v>12416013</v>
      </c>
      <c r="J4" s="18">
        <v>12079835</v>
      </c>
      <c r="K4" s="18">
        <v>12185228</v>
      </c>
      <c r="L4" s="18">
        <v>11264112</v>
      </c>
      <c r="M4" s="18">
        <v>11689653</v>
      </c>
      <c r="N4" s="18">
        <v>11566892</v>
      </c>
      <c r="O4" s="18">
        <v>13143693</v>
      </c>
      <c r="P4" s="18">
        <v>11202055</v>
      </c>
      <c r="Q4" s="18">
        <v>12159377</v>
      </c>
      <c r="R4" s="18">
        <v>11985062</v>
      </c>
      <c r="S4" s="18">
        <v>12978954</v>
      </c>
      <c r="T4" s="18">
        <v>10763999</v>
      </c>
      <c r="U4" s="18">
        <v>11739180</v>
      </c>
      <c r="V4" s="18">
        <v>10489253</v>
      </c>
      <c r="W4" s="18">
        <v>5943010</v>
      </c>
      <c r="X4" s="18">
        <v>8321256</v>
      </c>
      <c r="Y4" s="18">
        <v>9199981</v>
      </c>
      <c r="Z4" s="18">
        <v>11264364</v>
      </c>
      <c r="AA4" s="18">
        <v>10952865</v>
      </c>
      <c r="AB4" s="18">
        <v>8699331</v>
      </c>
      <c r="AC4" s="18">
        <v>9394271</v>
      </c>
      <c r="AD4" s="18">
        <v>9597056</v>
      </c>
      <c r="AE4" s="18">
        <v>9428602</v>
      </c>
      <c r="AF4" s="18">
        <v>8745173</v>
      </c>
      <c r="AG4" s="18">
        <v>9625514</v>
      </c>
      <c r="AH4" s="18">
        <v>10050287</v>
      </c>
      <c r="AI4" s="18">
        <v>9877703</v>
      </c>
      <c r="AJ4" s="18">
        <v>9556190</v>
      </c>
      <c r="AK4" s="18">
        <v>10316911</v>
      </c>
      <c r="AL4" s="18">
        <v>9223489</v>
      </c>
      <c r="AM4" s="18">
        <v>8731207</v>
      </c>
      <c r="AN4" s="18">
        <v>10252540</v>
      </c>
      <c r="AO4" s="18">
        <v>9585588</v>
      </c>
    </row>
    <row r="5" spans="1:42" s="16" customFormat="1" ht="12">
      <c r="A5" s="17" t="s">
        <v>41</v>
      </c>
      <c r="B5" s="18">
        <v>15510949</v>
      </c>
      <c r="C5" s="18">
        <v>13896090</v>
      </c>
      <c r="D5" s="18">
        <v>13892074</v>
      </c>
      <c r="E5" s="18">
        <v>11326934</v>
      </c>
      <c r="F5" s="18">
        <v>8703249</v>
      </c>
      <c r="G5" s="18">
        <v>8217339</v>
      </c>
      <c r="H5" s="18">
        <v>11108858</v>
      </c>
      <c r="I5" s="18">
        <v>11583325</v>
      </c>
      <c r="J5" s="18">
        <v>12431544</v>
      </c>
      <c r="K5" s="18">
        <v>12790712</v>
      </c>
      <c r="L5" s="18">
        <v>13188665</v>
      </c>
      <c r="M5" s="18">
        <v>12241878</v>
      </c>
      <c r="N5" s="18">
        <v>12042731</v>
      </c>
      <c r="O5" s="18">
        <v>11263256</v>
      </c>
      <c r="P5" s="18">
        <v>11608755</v>
      </c>
      <c r="Q5" s="18">
        <v>11556093</v>
      </c>
      <c r="R5" s="18">
        <v>11189487</v>
      </c>
      <c r="S5" s="18">
        <v>11731052</v>
      </c>
      <c r="T5" s="18">
        <v>11400288</v>
      </c>
      <c r="U5" s="18">
        <v>10759265</v>
      </c>
      <c r="V5" s="18">
        <v>10456576</v>
      </c>
      <c r="W5" s="18">
        <v>7918469</v>
      </c>
      <c r="X5" s="18">
        <v>9047883</v>
      </c>
      <c r="Y5" s="18">
        <v>9201699</v>
      </c>
      <c r="Z5" s="18">
        <v>8402637</v>
      </c>
      <c r="AA5" s="18">
        <v>8472208</v>
      </c>
      <c r="AB5" s="18">
        <v>9909831</v>
      </c>
      <c r="AC5" s="18">
        <v>11428807</v>
      </c>
      <c r="AD5" s="18">
        <v>12295883</v>
      </c>
      <c r="AE5" s="18">
        <v>10304493</v>
      </c>
      <c r="AF5" s="18">
        <v>8953890</v>
      </c>
      <c r="AG5" s="18">
        <v>8475268</v>
      </c>
      <c r="AH5" s="18">
        <v>9022549</v>
      </c>
      <c r="AI5" s="18">
        <v>8814603</v>
      </c>
      <c r="AJ5" s="18">
        <v>9406902</v>
      </c>
      <c r="AK5" s="18">
        <v>9731931</v>
      </c>
      <c r="AL5" s="18">
        <v>9078236</v>
      </c>
      <c r="AM5" s="18">
        <v>7978582</v>
      </c>
      <c r="AN5" s="18">
        <v>9526806</v>
      </c>
      <c r="AO5" s="18">
        <v>9508772</v>
      </c>
    </row>
    <row r="6" spans="1:42" s="16" customFormat="1" ht="12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  <c r="V6" s="29"/>
    </row>
    <row r="7" spans="1:42" s="16" customFormat="1" ht="12.6" thickBot="1">
      <c r="A7" s="5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 t="s">
        <v>1</v>
      </c>
    </row>
    <row r="8" spans="1:42" s="16" customFormat="1" ht="12.6" thickTop="1">
      <c r="A8" s="17" t="s">
        <v>41</v>
      </c>
      <c r="B8" s="21">
        <f t="shared" ref="B8:T8" si="0">(B5-B4)/B4</f>
        <v>0.17818014738276192</v>
      </c>
      <c r="C8" s="21">
        <f t="shared" si="0"/>
        <v>0.2127115009790819</v>
      </c>
      <c r="D8" s="21">
        <f t="shared" si="0"/>
        <v>1.9581407255576257E-2</v>
      </c>
      <c r="E8" s="21">
        <f t="shared" si="0"/>
        <v>8.0730370751737418E-2</v>
      </c>
      <c r="F8" s="21">
        <f t="shared" si="0"/>
        <v>-0.12139175720861134</v>
      </c>
      <c r="G8" s="21">
        <f t="shared" si="0"/>
        <v>-0.24109038354247203</v>
      </c>
      <c r="H8" s="21">
        <f t="shared" si="0"/>
        <v>3.4197458982469331E-3</v>
      </c>
      <c r="I8" s="21">
        <f t="shared" si="0"/>
        <v>-6.7065651429327591E-2</v>
      </c>
      <c r="J8" s="21">
        <f t="shared" si="0"/>
        <v>2.9115381128964096E-2</v>
      </c>
      <c r="K8" s="21">
        <f t="shared" si="0"/>
        <v>4.9690001697136894E-2</v>
      </c>
      <c r="L8" s="21">
        <f t="shared" si="0"/>
        <v>0.17085705468837667</v>
      </c>
      <c r="M8" s="21">
        <f t="shared" si="0"/>
        <v>4.7240495504870847E-2</v>
      </c>
      <c r="N8" s="21">
        <f t="shared" si="0"/>
        <v>4.1138017023068948E-2</v>
      </c>
      <c r="O8" s="21">
        <f t="shared" si="0"/>
        <v>-0.14306762947065182</v>
      </c>
      <c r="P8" s="21">
        <f t="shared" si="0"/>
        <v>3.6305838526948853E-2</v>
      </c>
      <c r="Q8" s="21">
        <f t="shared" si="0"/>
        <v>-4.9614712990640887E-2</v>
      </c>
      <c r="R8" s="21">
        <f t="shared" si="0"/>
        <v>-6.6380549387228871E-2</v>
      </c>
      <c r="S8" s="21">
        <f t="shared" si="0"/>
        <v>-9.6148117945406078E-2</v>
      </c>
      <c r="T8" s="21">
        <f t="shared" si="0"/>
        <v>5.9112695941350421E-2</v>
      </c>
      <c r="U8" s="21">
        <f t="shared" ref="U8:AO8" si="1">(U5-U4)/U4</f>
        <v>-8.3473888295434603E-2</v>
      </c>
      <c r="V8" s="21">
        <f t="shared" si="1"/>
        <v>-3.1152838052433286E-3</v>
      </c>
      <c r="W8" s="21">
        <f t="shared" si="1"/>
        <v>0.33240041662389935</v>
      </c>
      <c r="X8" s="21">
        <f t="shared" si="1"/>
        <v>8.7321793729215877E-2</v>
      </c>
      <c r="Y8" s="21">
        <f t="shared" si="1"/>
        <v>1.8673951609247889E-4</v>
      </c>
      <c r="Z8" s="21">
        <f t="shared" si="1"/>
        <v>-0.25405136055617522</v>
      </c>
      <c r="AA8" s="21">
        <f t="shared" si="1"/>
        <v>-0.22648475992354511</v>
      </c>
      <c r="AB8" s="21">
        <f t="shared" si="1"/>
        <v>0.1391486310843903</v>
      </c>
      <c r="AC8" s="21">
        <f t="shared" si="1"/>
        <v>0.21657199371829916</v>
      </c>
      <c r="AD8" s="21">
        <f t="shared" si="1"/>
        <v>0.28121405147578593</v>
      </c>
      <c r="AE8" s="21">
        <f t="shared" si="1"/>
        <v>9.2897229090802641E-2</v>
      </c>
      <c r="AF8" s="21">
        <f t="shared" si="1"/>
        <v>2.386653757449967E-2</v>
      </c>
      <c r="AG8" s="21">
        <f t="shared" si="1"/>
        <v>-0.11949969632790519</v>
      </c>
      <c r="AH8" s="21">
        <f t="shared" si="1"/>
        <v>-0.10225956731384885</v>
      </c>
      <c r="AI8" s="21">
        <f t="shared" si="1"/>
        <v>-0.10762623658557055</v>
      </c>
      <c r="AJ8" s="21">
        <f t="shared" si="1"/>
        <v>-1.5622125554221922E-2</v>
      </c>
      <c r="AK8" s="21">
        <f t="shared" si="1"/>
        <v>-5.6701080391214E-2</v>
      </c>
      <c r="AL8" s="21">
        <f t="shared" si="1"/>
        <v>-1.5748162110888839E-2</v>
      </c>
      <c r="AM8" s="21">
        <f t="shared" si="1"/>
        <v>-8.6199422370813114E-2</v>
      </c>
      <c r="AN8" s="21">
        <f t="shared" si="1"/>
        <v>-7.078577601257835E-2</v>
      </c>
      <c r="AO8" s="21">
        <f t="shared" si="1"/>
        <v>-8.0136972296326534E-3</v>
      </c>
      <c r="AP8" s="14" cm="1">
        <f t="array" ref="AP8">AVERAGE(ABS(B8:AO8))</f>
        <v>0.1009007477010629</v>
      </c>
    </row>
    <row r="9" spans="1:42" s="16" customFormat="1" ht="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42" t="s">
        <v>2</v>
      </c>
      <c r="S9" s="42"/>
      <c r="T9" s="42"/>
      <c r="U9" s="42"/>
      <c r="V9" s="35"/>
    </row>
  </sheetData>
  <mergeCells count="2">
    <mergeCell ref="A1:J1"/>
    <mergeCell ref="R9:U9"/>
  </mergeCells>
  <phoneticPr fontId="26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P9"/>
  <sheetViews>
    <sheetView showGridLines="0" workbookViewId="0">
      <selection activeCell="P15" sqref="P15"/>
    </sheetView>
  </sheetViews>
  <sheetFormatPr defaultColWidth="9.109375" defaultRowHeight="14.4"/>
  <cols>
    <col min="1" max="1" width="26.33203125" customWidth="1"/>
    <col min="2" max="17" width="8.88671875" bestFit="1" customWidth="1"/>
    <col min="18" max="18" width="9.88671875" customWidth="1"/>
    <col min="19" max="20" width="8.88671875" bestFit="1" customWidth="1"/>
    <col min="21" max="22" width="10.44140625" customWidth="1"/>
  </cols>
  <sheetData>
    <row r="1" spans="1:42" ht="15.6">
      <c r="A1" s="40" t="s">
        <v>3</v>
      </c>
      <c r="B1" s="40"/>
      <c r="C1" s="40"/>
      <c r="D1" s="40"/>
      <c r="E1" s="40"/>
      <c r="F1" s="40"/>
      <c r="G1" s="40"/>
      <c r="H1" s="40"/>
      <c r="I1" s="40"/>
      <c r="J1" s="40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42" s="16" customFormat="1" ht="12">
      <c r="A2" s="8" t="s">
        <v>5</v>
      </c>
      <c r="B2" s="33"/>
      <c r="C2" s="33"/>
      <c r="D2" s="33"/>
      <c r="E2" s="33"/>
      <c r="F2" s="33"/>
      <c r="G2" s="33"/>
      <c r="H2" s="33"/>
      <c r="I2" s="33"/>
      <c r="J2" s="33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42" s="16" customFormat="1" ht="12.6" thickBot="1">
      <c r="A3" s="5" t="s">
        <v>17</v>
      </c>
      <c r="B3" s="9" t="s">
        <v>42</v>
      </c>
      <c r="C3" s="9" t="s">
        <v>43</v>
      </c>
      <c r="D3" s="9" t="s">
        <v>44</v>
      </c>
      <c r="E3" s="9" t="s">
        <v>45</v>
      </c>
      <c r="F3" s="9" t="s">
        <v>46</v>
      </c>
      <c r="G3" s="9" t="s">
        <v>47</v>
      </c>
      <c r="H3" s="9" t="s">
        <v>48</v>
      </c>
      <c r="I3" s="9" t="s">
        <v>49</v>
      </c>
      <c r="J3" s="9" t="s">
        <v>50</v>
      </c>
      <c r="K3" s="9" t="s">
        <v>51</v>
      </c>
      <c r="L3" s="9" t="s">
        <v>52</v>
      </c>
      <c r="M3" s="9" t="s">
        <v>53</v>
      </c>
      <c r="N3" s="9" t="s">
        <v>54</v>
      </c>
      <c r="O3" s="9" t="s">
        <v>55</v>
      </c>
      <c r="P3" s="9" t="s">
        <v>56</v>
      </c>
      <c r="Q3" s="9" t="s">
        <v>57</v>
      </c>
      <c r="R3" s="9" t="s">
        <v>58</v>
      </c>
      <c r="S3" s="9" t="s">
        <v>59</v>
      </c>
      <c r="T3" s="9" t="s">
        <v>60</v>
      </c>
      <c r="U3" s="9" t="s">
        <v>62</v>
      </c>
      <c r="V3" s="9" t="s">
        <v>63</v>
      </c>
      <c r="W3" s="9" t="s">
        <v>64</v>
      </c>
      <c r="X3" s="9" t="s">
        <v>66</v>
      </c>
      <c r="Y3" s="9" t="s">
        <v>68</v>
      </c>
      <c r="Z3" s="9" t="s">
        <v>70</v>
      </c>
      <c r="AA3" s="9" t="s">
        <v>71</v>
      </c>
      <c r="AB3" s="9" t="s">
        <v>72</v>
      </c>
      <c r="AC3" s="9" t="s">
        <v>73</v>
      </c>
      <c r="AD3" s="9" t="s">
        <v>74</v>
      </c>
      <c r="AE3" s="9" t="s">
        <v>75</v>
      </c>
      <c r="AF3" s="9" t="s">
        <v>76</v>
      </c>
      <c r="AG3" s="9" t="s">
        <v>77</v>
      </c>
      <c r="AH3" s="9" t="s">
        <v>78</v>
      </c>
      <c r="AI3" s="9" t="s">
        <v>79</v>
      </c>
      <c r="AJ3" s="9" t="s">
        <v>80</v>
      </c>
      <c r="AK3" s="9" t="s">
        <v>81</v>
      </c>
      <c r="AL3" s="9" t="s">
        <v>82</v>
      </c>
      <c r="AM3" s="9" t="s">
        <v>83</v>
      </c>
      <c r="AN3" s="9" t="s">
        <v>84</v>
      </c>
      <c r="AO3" s="9" t="s">
        <v>85</v>
      </c>
    </row>
    <row r="4" spans="1:42" s="16" customFormat="1" ht="12.6" thickTop="1">
      <c r="A4" s="17" t="s">
        <v>8</v>
      </c>
      <c r="B4" s="18">
        <v>4976095</v>
      </c>
      <c r="C4" s="18">
        <v>3987170</v>
      </c>
      <c r="D4" s="18">
        <v>4380040</v>
      </c>
      <c r="E4" s="18">
        <v>3697670</v>
      </c>
      <c r="F4" s="18">
        <v>3911597</v>
      </c>
      <c r="G4" s="18">
        <v>3214785</v>
      </c>
      <c r="H4" s="18">
        <v>2987087</v>
      </c>
      <c r="I4" s="18">
        <v>2450660</v>
      </c>
      <c r="J4" s="18">
        <v>2259316</v>
      </c>
      <c r="K4" s="18">
        <v>2421255</v>
      </c>
      <c r="L4" s="18">
        <v>2367859</v>
      </c>
      <c r="M4" s="18">
        <v>2440464</v>
      </c>
      <c r="N4" s="18">
        <v>2450072</v>
      </c>
      <c r="O4" s="18">
        <v>1682252</v>
      </c>
      <c r="P4" s="18">
        <v>2403705</v>
      </c>
      <c r="Q4" s="18">
        <v>2456742</v>
      </c>
      <c r="R4" s="18">
        <v>1940296</v>
      </c>
      <c r="S4" s="18">
        <v>2380545</v>
      </c>
      <c r="T4" s="18">
        <v>1823188</v>
      </c>
      <c r="U4" s="18">
        <v>1635073</v>
      </c>
      <c r="V4" s="18">
        <v>1248665</v>
      </c>
      <c r="W4" s="18">
        <v>705598</v>
      </c>
      <c r="X4" s="18">
        <v>848534</v>
      </c>
      <c r="Y4" s="18">
        <v>783708</v>
      </c>
      <c r="Z4" s="18">
        <v>750226</v>
      </c>
      <c r="AA4" s="18">
        <v>540735</v>
      </c>
      <c r="AB4" s="18">
        <v>726846</v>
      </c>
      <c r="AC4" s="18">
        <v>741407</v>
      </c>
      <c r="AD4" s="18">
        <v>717026</v>
      </c>
      <c r="AE4" s="18">
        <v>629485</v>
      </c>
      <c r="AF4" s="18">
        <v>574335</v>
      </c>
      <c r="AG4" s="18">
        <v>571468</v>
      </c>
      <c r="AH4" s="18">
        <v>600992</v>
      </c>
      <c r="AI4" s="18">
        <v>461182</v>
      </c>
      <c r="AJ4" s="18">
        <v>474771</v>
      </c>
      <c r="AK4" s="18">
        <v>410476</v>
      </c>
      <c r="AL4" s="18">
        <v>479309</v>
      </c>
      <c r="AM4" s="18">
        <v>467731</v>
      </c>
      <c r="AN4" s="18">
        <v>388483</v>
      </c>
      <c r="AO4" s="18">
        <v>459576</v>
      </c>
    </row>
    <row r="5" spans="1:42" s="16" customFormat="1" ht="12">
      <c r="A5" s="17" t="s">
        <v>41</v>
      </c>
      <c r="B5" s="18">
        <v>5064899</v>
      </c>
      <c r="C5" s="18">
        <v>4643264</v>
      </c>
      <c r="D5" s="18">
        <v>4756297</v>
      </c>
      <c r="E5" s="18">
        <v>3771714</v>
      </c>
      <c r="F5" s="18">
        <v>2987382</v>
      </c>
      <c r="G5" s="18">
        <v>2701254</v>
      </c>
      <c r="H5" s="18">
        <v>3615911</v>
      </c>
      <c r="I5" s="18">
        <v>4061301</v>
      </c>
      <c r="J5" s="18">
        <v>4018797</v>
      </c>
      <c r="K5" s="18">
        <v>3226036</v>
      </c>
      <c r="L5" s="18">
        <v>2544314</v>
      </c>
      <c r="M5" s="18">
        <v>1949107</v>
      </c>
      <c r="N5" s="18">
        <v>1851657</v>
      </c>
      <c r="O5" s="18">
        <v>1898158</v>
      </c>
      <c r="P5" s="18">
        <v>2355565</v>
      </c>
      <c r="Q5" s="18">
        <v>2315702</v>
      </c>
      <c r="R5" s="18">
        <v>1928173</v>
      </c>
      <c r="S5" s="18">
        <v>1783408</v>
      </c>
      <c r="T5" s="18">
        <v>2096906</v>
      </c>
      <c r="U5" s="18">
        <v>2039065</v>
      </c>
      <c r="V5" s="18">
        <v>1767361</v>
      </c>
      <c r="W5" s="18">
        <v>1245098</v>
      </c>
      <c r="X5" s="18">
        <v>1208209</v>
      </c>
      <c r="Y5" s="18">
        <v>1029018</v>
      </c>
      <c r="Z5" s="18">
        <v>881023</v>
      </c>
      <c r="AA5" s="18">
        <v>800041</v>
      </c>
      <c r="AB5" s="18">
        <v>746612</v>
      </c>
      <c r="AC5" s="18">
        <v>679894</v>
      </c>
      <c r="AD5" s="18">
        <v>596958</v>
      </c>
      <c r="AE5" s="18">
        <v>538438</v>
      </c>
      <c r="AF5" s="18">
        <v>667781</v>
      </c>
      <c r="AG5" s="18">
        <v>702907</v>
      </c>
      <c r="AH5" s="18">
        <v>661517</v>
      </c>
      <c r="AI5" s="18">
        <v>544613</v>
      </c>
      <c r="AJ5" s="18">
        <v>488368</v>
      </c>
      <c r="AK5" s="18">
        <v>445286</v>
      </c>
      <c r="AL5" s="18">
        <v>365337</v>
      </c>
      <c r="AM5" s="18">
        <v>318726</v>
      </c>
      <c r="AN5" s="18">
        <v>389054</v>
      </c>
      <c r="AO5" s="18">
        <v>395923</v>
      </c>
    </row>
    <row r="6" spans="1:42" s="16" customFormat="1" ht="12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  <c r="V6" s="29"/>
    </row>
    <row r="7" spans="1:42" s="16" customFormat="1" ht="12.6" thickBot="1">
      <c r="A7" s="5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 t="s">
        <v>1</v>
      </c>
    </row>
    <row r="8" spans="1:42" s="16" customFormat="1" ht="12.6" thickTop="1">
      <c r="A8" s="17" t="s">
        <v>41</v>
      </c>
      <c r="B8" s="21">
        <f t="shared" ref="B8:T8" si="0">(B5-B4)/B4</f>
        <v>1.7846122310767782E-2</v>
      </c>
      <c r="C8" s="21">
        <f t="shared" si="0"/>
        <v>0.16455129828926282</v>
      </c>
      <c r="D8" s="21">
        <f t="shared" si="0"/>
        <v>8.5902640158537366E-2</v>
      </c>
      <c r="E8" s="21">
        <f t="shared" si="0"/>
        <v>2.0024501916071472E-2</v>
      </c>
      <c r="F8" s="21">
        <f t="shared" si="0"/>
        <v>-0.2362756183727516</v>
      </c>
      <c r="G8" s="21">
        <f t="shared" si="0"/>
        <v>-0.15974038699322038</v>
      </c>
      <c r="H8" s="21">
        <f t="shared" si="0"/>
        <v>0.21051412295657942</v>
      </c>
      <c r="I8" s="21">
        <f t="shared" si="0"/>
        <v>0.65722744077105755</v>
      </c>
      <c r="J8" s="21">
        <f t="shared" si="0"/>
        <v>0.7787671135865899</v>
      </c>
      <c r="K8" s="21">
        <f t="shared" si="0"/>
        <v>0.33238176069848074</v>
      </c>
      <c r="L8" s="21">
        <f t="shared" si="0"/>
        <v>7.4520906861430522E-2</v>
      </c>
      <c r="M8" s="21">
        <f t="shared" si="0"/>
        <v>-0.20133753253479666</v>
      </c>
      <c r="N8" s="21">
        <f t="shared" si="0"/>
        <v>-0.24424384262993087</v>
      </c>
      <c r="O8" s="21">
        <f t="shared" si="0"/>
        <v>0.12834343487182656</v>
      </c>
      <c r="P8" s="21">
        <f t="shared" si="0"/>
        <v>-2.0027416009868099E-2</v>
      </c>
      <c r="Q8" s="21">
        <f t="shared" si="0"/>
        <v>-5.7409365737224341E-2</v>
      </c>
      <c r="R8" s="21">
        <f t="shared" si="0"/>
        <v>-6.2480157666665289E-3</v>
      </c>
      <c r="S8" s="21">
        <f t="shared" si="0"/>
        <v>-0.25084045880250111</v>
      </c>
      <c r="T8" s="21">
        <f t="shared" si="0"/>
        <v>0.15013152785121447</v>
      </c>
      <c r="U8" s="21">
        <f t="shared" ref="U8:AO8" si="1">(U5-U4)/U4</f>
        <v>0.24707887660061661</v>
      </c>
      <c r="V8" s="21">
        <f t="shared" si="1"/>
        <v>0.41540044767812023</v>
      </c>
      <c r="W8" s="21">
        <f t="shared" si="1"/>
        <v>0.76459967290156716</v>
      </c>
      <c r="X8" s="21">
        <f t="shared" si="1"/>
        <v>0.42387812391725022</v>
      </c>
      <c r="Y8" s="21">
        <f t="shared" si="1"/>
        <v>0.31301198915922768</v>
      </c>
      <c r="Z8" s="21">
        <f t="shared" si="1"/>
        <v>0.17434346450269653</v>
      </c>
      <c r="AA8" s="21">
        <f t="shared" si="1"/>
        <v>0.47954358419558563</v>
      </c>
      <c r="AB8" s="21">
        <f t="shared" si="1"/>
        <v>2.7194206200488135E-2</v>
      </c>
      <c r="AC8" s="21">
        <f t="shared" si="1"/>
        <v>-8.2967924500308196E-2</v>
      </c>
      <c r="AD8" s="21">
        <f t="shared" si="1"/>
        <v>-0.16745278413892942</v>
      </c>
      <c r="AE8" s="21">
        <f t="shared" si="1"/>
        <v>-0.14463728285820948</v>
      </c>
      <c r="AF8" s="21">
        <f t="shared" si="1"/>
        <v>0.16270295210983138</v>
      </c>
      <c r="AG8" s="21">
        <f t="shared" si="1"/>
        <v>0.23000237983579133</v>
      </c>
      <c r="AH8" s="21">
        <f t="shared" si="1"/>
        <v>0.10070849528779086</v>
      </c>
      <c r="AI8" s="21">
        <f t="shared" si="1"/>
        <v>0.18090688708579258</v>
      </c>
      <c r="AJ8" s="21">
        <f t="shared" si="1"/>
        <v>2.8639070204372213E-2</v>
      </c>
      <c r="AK8" s="21">
        <f t="shared" si="1"/>
        <v>8.4803983667741847E-2</v>
      </c>
      <c r="AL8" s="21">
        <f t="shared" si="1"/>
        <v>-0.2377839765161931</v>
      </c>
      <c r="AM8" s="21">
        <f t="shared" si="1"/>
        <v>-0.31856986173676749</v>
      </c>
      <c r="AN8" s="21">
        <f t="shared" si="1"/>
        <v>1.4698197861939904E-3</v>
      </c>
      <c r="AO8" s="21">
        <f t="shared" si="1"/>
        <v>-0.13850375128379203</v>
      </c>
      <c r="AP8" s="14" cm="1">
        <f t="array" ref="AP8">AVERAGE(ABS(B8:AO8))</f>
        <v>0.21301332603215112</v>
      </c>
    </row>
    <row r="9" spans="1:42" s="16" customFormat="1" ht="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42" t="s">
        <v>2</v>
      </c>
      <c r="S9" s="42"/>
      <c r="T9" s="42"/>
      <c r="U9" s="42"/>
      <c r="V9" s="35"/>
    </row>
  </sheetData>
  <mergeCells count="2">
    <mergeCell ref="A1:J1"/>
    <mergeCell ref="R9:U9"/>
  </mergeCells>
  <phoneticPr fontId="26" type="noConversion"/>
  <pageMargins left="0.7" right="0.7" top="0.75" bottom="0.75" header="0.3" footer="0.3"/>
  <pageSetup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P9"/>
  <sheetViews>
    <sheetView showGridLines="0" workbookViewId="0">
      <selection activeCell="P14" sqref="P14"/>
    </sheetView>
  </sheetViews>
  <sheetFormatPr defaultColWidth="9.109375" defaultRowHeight="14.4"/>
  <cols>
    <col min="1" max="1" width="22.44140625" customWidth="1"/>
  </cols>
  <sheetData>
    <row r="1" spans="1:42" ht="15.6">
      <c r="A1" s="40" t="s">
        <v>3</v>
      </c>
      <c r="B1" s="40"/>
      <c r="C1" s="40"/>
      <c r="D1" s="40"/>
      <c r="E1" s="40"/>
      <c r="F1" s="40"/>
      <c r="G1" s="40"/>
      <c r="H1" s="40"/>
      <c r="I1" s="40"/>
      <c r="J1" s="40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42" s="16" customFormat="1" ht="12">
      <c r="A2" s="8" t="s">
        <v>5</v>
      </c>
      <c r="B2" s="33"/>
      <c r="C2" s="33"/>
      <c r="D2" s="33"/>
      <c r="E2" s="33"/>
      <c r="F2" s="33"/>
      <c r="G2" s="33"/>
      <c r="H2" s="33"/>
      <c r="I2" s="33"/>
      <c r="J2" s="33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42" s="16" customFormat="1" ht="12.6" thickBot="1">
      <c r="A3" s="5" t="s">
        <v>61</v>
      </c>
      <c r="B3" s="9" t="s">
        <v>42</v>
      </c>
      <c r="C3" s="9" t="s">
        <v>43</v>
      </c>
      <c r="D3" s="9" t="s">
        <v>44</v>
      </c>
      <c r="E3" s="9" t="s">
        <v>45</v>
      </c>
      <c r="F3" s="9" t="s">
        <v>46</v>
      </c>
      <c r="G3" s="9" t="s">
        <v>47</v>
      </c>
      <c r="H3" s="9" t="s">
        <v>48</v>
      </c>
      <c r="I3" s="9" t="s">
        <v>49</v>
      </c>
      <c r="J3" s="9" t="s">
        <v>50</v>
      </c>
      <c r="K3" s="9" t="s">
        <v>51</v>
      </c>
      <c r="L3" s="9" t="s">
        <v>52</v>
      </c>
      <c r="M3" s="9" t="s">
        <v>53</v>
      </c>
      <c r="N3" s="9" t="s">
        <v>54</v>
      </c>
      <c r="O3" s="9" t="s">
        <v>55</v>
      </c>
      <c r="P3" s="9" t="s">
        <v>56</v>
      </c>
      <c r="Q3" s="9" t="s">
        <v>57</v>
      </c>
      <c r="R3" s="9" t="s">
        <v>58</v>
      </c>
      <c r="S3" s="9" t="s">
        <v>59</v>
      </c>
      <c r="T3" s="9" t="s">
        <v>60</v>
      </c>
      <c r="U3" s="9" t="s">
        <v>62</v>
      </c>
      <c r="V3" s="9" t="s">
        <v>63</v>
      </c>
      <c r="W3" s="9" t="s">
        <v>64</v>
      </c>
      <c r="X3" s="9" t="s">
        <v>66</v>
      </c>
      <c r="Y3" s="9" t="s">
        <v>68</v>
      </c>
      <c r="Z3" s="9" t="s">
        <v>70</v>
      </c>
      <c r="AA3" s="9" t="s">
        <v>71</v>
      </c>
      <c r="AB3" s="9" t="s">
        <v>72</v>
      </c>
      <c r="AC3" s="9" t="s">
        <v>73</v>
      </c>
      <c r="AD3" s="9" t="s">
        <v>74</v>
      </c>
      <c r="AE3" s="9" t="s">
        <v>75</v>
      </c>
      <c r="AF3" s="9" t="s">
        <v>76</v>
      </c>
      <c r="AG3" s="9" t="s">
        <v>77</v>
      </c>
      <c r="AH3" s="9" t="s">
        <v>78</v>
      </c>
      <c r="AI3" s="9" t="s">
        <v>79</v>
      </c>
      <c r="AJ3" s="9" t="s">
        <v>80</v>
      </c>
      <c r="AK3" s="9" t="s">
        <v>81</v>
      </c>
      <c r="AL3" s="9" t="s">
        <v>82</v>
      </c>
      <c r="AM3" s="9" t="s">
        <v>83</v>
      </c>
      <c r="AN3" s="9" t="s">
        <v>84</v>
      </c>
      <c r="AO3" s="9" t="s">
        <v>85</v>
      </c>
    </row>
    <row r="4" spans="1:42" s="16" customFormat="1" ht="12.6" thickTop="1">
      <c r="A4" s="17" t="s">
        <v>8</v>
      </c>
      <c r="B4" s="18">
        <v>558681</v>
      </c>
      <c r="C4" s="18">
        <v>488998</v>
      </c>
      <c r="D4" s="18">
        <v>446328</v>
      </c>
      <c r="E4" s="18">
        <v>427862</v>
      </c>
      <c r="F4" s="18">
        <v>400625</v>
      </c>
      <c r="G4" s="18">
        <v>292821</v>
      </c>
      <c r="H4" s="18">
        <v>431249</v>
      </c>
      <c r="I4" s="18">
        <v>491051</v>
      </c>
      <c r="J4" s="18">
        <v>474364</v>
      </c>
      <c r="K4" s="18">
        <v>500312</v>
      </c>
      <c r="L4" s="18">
        <v>430354</v>
      </c>
      <c r="M4" s="18">
        <v>403354</v>
      </c>
      <c r="N4" s="18">
        <v>379844</v>
      </c>
      <c r="O4" s="18">
        <v>289802</v>
      </c>
      <c r="P4" s="18">
        <v>277075</v>
      </c>
      <c r="Q4" s="18">
        <v>351387</v>
      </c>
      <c r="R4" s="18">
        <v>379691</v>
      </c>
      <c r="S4" s="18">
        <v>371931</v>
      </c>
      <c r="T4" s="18">
        <v>367567</v>
      </c>
      <c r="U4" s="18">
        <v>351842</v>
      </c>
      <c r="V4" s="18">
        <v>373251</v>
      </c>
      <c r="W4" s="18">
        <v>281859</v>
      </c>
      <c r="X4" s="18">
        <v>234334</v>
      </c>
      <c r="Y4" s="18">
        <v>264712</v>
      </c>
      <c r="Z4" s="18">
        <v>349222</v>
      </c>
      <c r="AA4" s="18">
        <v>287760</v>
      </c>
      <c r="AB4" s="18">
        <v>330494</v>
      </c>
      <c r="AC4" s="18">
        <v>295512</v>
      </c>
      <c r="AD4" s="18">
        <v>392650</v>
      </c>
      <c r="AE4" s="18">
        <v>314981</v>
      </c>
      <c r="AF4" s="18">
        <v>372598</v>
      </c>
      <c r="AG4" s="18">
        <v>377072</v>
      </c>
      <c r="AH4" s="18">
        <v>313200</v>
      </c>
      <c r="AI4" s="18">
        <v>332153</v>
      </c>
      <c r="AJ4" s="18">
        <v>333717</v>
      </c>
      <c r="AK4" s="18">
        <v>294928</v>
      </c>
      <c r="AL4" s="18">
        <v>347678</v>
      </c>
      <c r="AM4" s="18">
        <v>309881</v>
      </c>
      <c r="AN4" s="18">
        <v>326932</v>
      </c>
      <c r="AO4" s="18">
        <v>337629</v>
      </c>
    </row>
    <row r="5" spans="1:42" s="16" customFormat="1" ht="12">
      <c r="A5" s="17" t="s">
        <v>41</v>
      </c>
      <c r="B5" s="18">
        <v>414749</v>
      </c>
      <c r="C5" s="18">
        <v>412589</v>
      </c>
      <c r="D5" s="18">
        <v>456005</v>
      </c>
      <c r="E5" s="18">
        <v>474526</v>
      </c>
      <c r="F5" s="18">
        <v>391954</v>
      </c>
      <c r="G5" s="18">
        <v>376441</v>
      </c>
      <c r="H5" s="18">
        <v>446547</v>
      </c>
      <c r="I5" s="18">
        <v>403865</v>
      </c>
      <c r="J5" s="18">
        <v>385930</v>
      </c>
      <c r="K5" s="18">
        <v>388535</v>
      </c>
      <c r="L5" s="18">
        <v>484090</v>
      </c>
      <c r="M5" s="18">
        <v>465278</v>
      </c>
      <c r="N5" s="18">
        <v>447905</v>
      </c>
      <c r="O5" s="18">
        <v>441692</v>
      </c>
      <c r="P5" s="18">
        <v>384232</v>
      </c>
      <c r="Q5" s="18">
        <v>328462</v>
      </c>
      <c r="R5" s="18">
        <v>258085</v>
      </c>
      <c r="S5" s="18">
        <v>226339</v>
      </c>
      <c r="T5" s="18">
        <v>265539</v>
      </c>
      <c r="U5" s="18">
        <v>331463</v>
      </c>
      <c r="V5" s="18">
        <v>361606</v>
      </c>
      <c r="W5" s="18">
        <v>274868</v>
      </c>
      <c r="X5" s="18">
        <v>306966</v>
      </c>
      <c r="Y5" s="18">
        <v>302638</v>
      </c>
      <c r="Z5" s="18">
        <v>302369</v>
      </c>
      <c r="AA5" s="18">
        <v>320949</v>
      </c>
      <c r="AB5" s="18">
        <v>280389</v>
      </c>
      <c r="AC5" s="18">
        <v>295209</v>
      </c>
      <c r="AD5" s="18">
        <v>337963</v>
      </c>
      <c r="AE5" s="18">
        <v>318721</v>
      </c>
      <c r="AF5" s="18">
        <v>328321</v>
      </c>
      <c r="AG5" s="18">
        <v>312543</v>
      </c>
      <c r="AH5" s="18">
        <v>347791</v>
      </c>
      <c r="AI5" s="18">
        <v>363497</v>
      </c>
      <c r="AJ5" s="18">
        <v>370701</v>
      </c>
      <c r="AK5" s="18">
        <v>348724</v>
      </c>
      <c r="AL5" s="18">
        <v>274552</v>
      </c>
      <c r="AM5" s="18">
        <v>241431</v>
      </c>
      <c r="AN5" s="18">
        <v>292067</v>
      </c>
      <c r="AO5" s="18">
        <v>309770</v>
      </c>
    </row>
    <row r="6" spans="1:42" s="16" customFormat="1" ht="12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  <c r="V6" s="29"/>
    </row>
    <row r="7" spans="1:42" s="16" customFormat="1" ht="24.75" customHeight="1" thickBot="1">
      <c r="A7" s="5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 t="s">
        <v>1</v>
      </c>
    </row>
    <row r="8" spans="1:42" s="16" customFormat="1" ht="13.5" customHeight="1" thickTop="1">
      <c r="A8" s="17" t="s">
        <v>41</v>
      </c>
      <c r="B8" s="21">
        <f t="shared" ref="B8:V8" si="0">(B5-B4)/B4</f>
        <v>-0.2576282350751144</v>
      </c>
      <c r="C8" s="21">
        <f t="shared" si="0"/>
        <v>-0.15625626280680086</v>
      </c>
      <c r="D8" s="21">
        <f t="shared" si="0"/>
        <v>2.1681364377767024E-2</v>
      </c>
      <c r="E8" s="21">
        <f t="shared" si="0"/>
        <v>0.10906320262140597</v>
      </c>
      <c r="F8" s="21">
        <f t="shared" si="0"/>
        <v>-2.164368174726989E-2</v>
      </c>
      <c r="G8" s="21">
        <f t="shared" si="0"/>
        <v>0.28556695045778818</v>
      </c>
      <c r="H8" s="21">
        <f t="shared" si="0"/>
        <v>3.5473705446273499E-2</v>
      </c>
      <c r="I8" s="21">
        <f t="shared" si="0"/>
        <v>-0.17754978607110056</v>
      </c>
      <c r="J8" s="21">
        <f t="shared" si="0"/>
        <v>-0.18642645731969543</v>
      </c>
      <c r="K8" s="21">
        <f t="shared" si="0"/>
        <v>-0.22341458929627911</v>
      </c>
      <c r="L8" s="21">
        <f t="shared" si="0"/>
        <v>0.12486464631442952</v>
      </c>
      <c r="M8" s="21">
        <f t="shared" si="0"/>
        <v>0.15352271205938209</v>
      </c>
      <c r="N8" s="21">
        <f t="shared" si="0"/>
        <v>0.17918145343878014</v>
      </c>
      <c r="O8" s="21">
        <f t="shared" si="0"/>
        <v>0.52411646572487425</v>
      </c>
      <c r="P8" s="21">
        <f t="shared" si="0"/>
        <v>0.38674366146350264</v>
      </c>
      <c r="Q8" s="21">
        <f t="shared" si="0"/>
        <v>-6.524145742443517E-2</v>
      </c>
      <c r="R8" s="21">
        <f t="shared" si="0"/>
        <v>-0.32027622461422578</v>
      </c>
      <c r="S8" s="21">
        <f t="shared" si="0"/>
        <v>-0.39144895155284182</v>
      </c>
      <c r="T8" s="21">
        <f t="shared" si="0"/>
        <v>-0.27757660508152254</v>
      </c>
      <c r="U8" s="21">
        <f t="shared" si="0"/>
        <v>-5.7920884942673133E-2</v>
      </c>
      <c r="V8" s="21">
        <f t="shared" si="0"/>
        <v>-3.1198844745225062E-2</v>
      </c>
      <c r="W8" s="21">
        <f t="shared" ref="W8:AO8" si="1">(W5-W4)/W4</f>
        <v>-2.4803181732710327E-2</v>
      </c>
      <c r="X8" s="21">
        <f t="shared" si="1"/>
        <v>0.30995075405190881</v>
      </c>
      <c r="Y8" s="21">
        <f t="shared" ref="Y8" si="2">(Y5-Y4)/Y4</f>
        <v>0.14327268880896976</v>
      </c>
      <c r="Z8" s="21">
        <f t="shared" si="1"/>
        <v>-0.13416394156152819</v>
      </c>
      <c r="AA8" s="21">
        <f t="shared" si="1"/>
        <v>0.11533569641367807</v>
      </c>
      <c r="AB8" s="21">
        <f t="shared" si="1"/>
        <v>-0.15160638317185787</v>
      </c>
      <c r="AC8" s="21">
        <f t="shared" si="1"/>
        <v>-1.0253390725249736E-3</v>
      </c>
      <c r="AD8" s="21">
        <f t="shared" si="1"/>
        <v>-0.13927670953775628</v>
      </c>
      <c r="AE8" s="21">
        <f t="shared" si="1"/>
        <v>1.1873732066378607E-2</v>
      </c>
      <c r="AF8" s="21">
        <f t="shared" si="1"/>
        <v>-0.11883316603953858</v>
      </c>
      <c r="AG8" s="21">
        <f t="shared" si="1"/>
        <v>-0.17113177324224552</v>
      </c>
      <c r="AH8" s="21">
        <f t="shared" si="1"/>
        <v>0.11044380587484036</v>
      </c>
      <c r="AI8" s="21">
        <f t="shared" si="1"/>
        <v>9.4366150539058807E-2</v>
      </c>
      <c r="AJ8" s="21">
        <f t="shared" si="1"/>
        <v>0.11082444106833035</v>
      </c>
      <c r="AK8" s="21">
        <f t="shared" si="1"/>
        <v>0.18240384093744913</v>
      </c>
      <c r="AL8" s="21">
        <f t="shared" si="1"/>
        <v>-0.2103267966336668</v>
      </c>
      <c r="AM8" s="21">
        <f t="shared" si="1"/>
        <v>-0.22089124534902108</v>
      </c>
      <c r="AN8" s="21">
        <f t="shared" si="1"/>
        <v>-0.10664297162712735</v>
      </c>
      <c r="AO8" s="21">
        <f t="shared" si="1"/>
        <v>-8.2513646635804391E-2</v>
      </c>
      <c r="AP8" s="14" cm="1">
        <f t="array" ref="AP8">AVERAGE(ABS(B8:AO8))</f>
        <v>0.16066206017364454</v>
      </c>
    </row>
    <row r="9" spans="1:42" s="16" customFormat="1" ht="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42" t="s">
        <v>2</v>
      </c>
      <c r="S9" s="42"/>
      <c r="T9" s="42"/>
      <c r="U9" s="42"/>
      <c r="V9" s="35"/>
    </row>
  </sheetData>
  <mergeCells count="2">
    <mergeCell ref="A1:J1"/>
    <mergeCell ref="R9:U9"/>
  </mergeCells>
  <phoneticPr fontId="26" type="noConversion"/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AP9"/>
  <sheetViews>
    <sheetView showGridLines="0" workbookViewId="0">
      <selection activeCell="N14" sqref="N14"/>
    </sheetView>
  </sheetViews>
  <sheetFormatPr defaultColWidth="9.109375" defaultRowHeight="14.4"/>
  <cols>
    <col min="1" max="1" width="26.33203125" customWidth="1"/>
    <col min="2" max="10" width="10.88671875" bestFit="1" customWidth="1"/>
    <col min="11" max="11" width="9.88671875" bestFit="1" customWidth="1"/>
    <col min="12" max="13" width="10.88671875" bestFit="1" customWidth="1"/>
    <col min="14" max="15" width="9.88671875" bestFit="1" customWidth="1"/>
    <col min="16" max="16" width="10.88671875" bestFit="1" customWidth="1"/>
    <col min="17" max="19" width="9.88671875" bestFit="1" customWidth="1"/>
    <col min="20" max="20" width="10.88671875" bestFit="1" customWidth="1"/>
    <col min="21" max="22" width="10.44140625" customWidth="1"/>
    <col min="24" max="24" width="10.109375" bestFit="1" customWidth="1"/>
  </cols>
  <sheetData>
    <row r="1" spans="1:42" ht="15.6">
      <c r="A1" s="40" t="s">
        <v>3</v>
      </c>
      <c r="B1" s="40"/>
      <c r="C1" s="40"/>
      <c r="D1" s="40"/>
      <c r="E1" s="40"/>
      <c r="F1" s="40"/>
      <c r="G1" s="40"/>
      <c r="H1" s="40"/>
      <c r="I1" s="40"/>
      <c r="J1" s="40"/>
      <c r="K1" s="4"/>
      <c r="L1" s="4"/>
      <c r="M1" s="4"/>
      <c r="N1" s="4"/>
      <c r="O1" s="4"/>
      <c r="P1" s="4"/>
      <c r="Q1" s="4"/>
      <c r="R1" s="4"/>
      <c r="S1" s="4"/>
      <c r="T1" s="4"/>
      <c r="U1" s="7"/>
      <c r="V1" s="7"/>
    </row>
    <row r="2" spans="1:42" s="16" customFormat="1" ht="12">
      <c r="A2" s="8" t="s">
        <v>5</v>
      </c>
      <c r="B2" s="33"/>
      <c r="C2" s="33"/>
      <c r="D2" s="33"/>
      <c r="E2" s="33"/>
      <c r="F2" s="33"/>
      <c r="G2" s="33"/>
      <c r="H2" s="33"/>
      <c r="I2" s="33"/>
      <c r="J2" s="33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42" s="16" customFormat="1" ht="12.6" thickBot="1">
      <c r="A3" s="5" t="s">
        <v>18</v>
      </c>
      <c r="B3" s="9" t="s">
        <v>42</v>
      </c>
      <c r="C3" s="9" t="s">
        <v>43</v>
      </c>
      <c r="D3" s="9" t="s">
        <v>44</v>
      </c>
      <c r="E3" s="9" t="s">
        <v>45</v>
      </c>
      <c r="F3" s="9" t="s">
        <v>46</v>
      </c>
      <c r="G3" s="9" t="s">
        <v>47</v>
      </c>
      <c r="H3" s="9" t="s">
        <v>48</v>
      </c>
      <c r="I3" s="9" t="s">
        <v>49</v>
      </c>
      <c r="J3" s="9" t="s">
        <v>50</v>
      </c>
      <c r="K3" s="9" t="s">
        <v>51</v>
      </c>
      <c r="L3" s="9" t="s">
        <v>52</v>
      </c>
      <c r="M3" s="9" t="s">
        <v>53</v>
      </c>
      <c r="N3" s="9" t="s">
        <v>54</v>
      </c>
      <c r="O3" s="9" t="s">
        <v>55</v>
      </c>
      <c r="P3" s="9" t="s">
        <v>56</v>
      </c>
      <c r="Q3" s="9" t="s">
        <v>57</v>
      </c>
      <c r="R3" s="9" t="s">
        <v>58</v>
      </c>
      <c r="S3" s="9" t="s">
        <v>59</v>
      </c>
      <c r="T3" s="9" t="s">
        <v>60</v>
      </c>
      <c r="U3" s="9" t="s">
        <v>62</v>
      </c>
      <c r="V3" s="9" t="s">
        <v>63</v>
      </c>
      <c r="W3" s="9" t="s">
        <v>64</v>
      </c>
      <c r="X3" s="9" t="s">
        <v>66</v>
      </c>
      <c r="Y3" s="9" t="s">
        <v>68</v>
      </c>
      <c r="Z3" s="9" t="s">
        <v>70</v>
      </c>
      <c r="AA3" s="9" t="s">
        <v>71</v>
      </c>
      <c r="AB3" s="9" t="s">
        <v>72</v>
      </c>
      <c r="AC3" s="9" t="s">
        <v>73</v>
      </c>
      <c r="AD3" s="9" t="s">
        <v>74</v>
      </c>
      <c r="AE3" s="9" t="s">
        <v>75</v>
      </c>
      <c r="AF3" s="9" t="s">
        <v>76</v>
      </c>
      <c r="AG3" s="9" t="s">
        <v>77</v>
      </c>
      <c r="AH3" s="9" t="s">
        <v>78</v>
      </c>
      <c r="AI3" s="9" t="s">
        <v>79</v>
      </c>
      <c r="AJ3" s="9" t="s">
        <v>80</v>
      </c>
      <c r="AK3" s="9" t="s">
        <v>81</v>
      </c>
      <c r="AL3" s="9" t="s">
        <v>82</v>
      </c>
      <c r="AM3" s="9" t="s">
        <v>83</v>
      </c>
      <c r="AN3" s="9" t="s">
        <v>84</v>
      </c>
      <c r="AO3" s="9" t="s">
        <v>85</v>
      </c>
    </row>
    <row r="4" spans="1:42" s="16" customFormat="1" ht="12.6" thickTop="1">
      <c r="A4" s="17" t="s">
        <v>8</v>
      </c>
      <c r="B4" s="18">
        <v>99592922</v>
      </c>
      <c r="C4" s="18">
        <v>85117258</v>
      </c>
      <c r="D4" s="18">
        <v>99365497</v>
      </c>
      <c r="E4" s="18">
        <v>91696827</v>
      </c>
      <c r="F4" s="18">
        <v>65507197</v>
      </c>
      <c r="G4" s="18">
        <v>59662888</v>
      </c>
      <c r="H4" s="18">
        <v>87105143</v>
      </c>
      <c r="I4" s="18">
        <v>84942904</v>
      </c>
      <c r="J4" s="18">
        <v>80374116</v>
      </c>
      <c r="K4" s="18">
        <v>72161380</v>
      </c>
      <c r="L4" s="18">
        <v>85866951</v>
      </c>
      <c r="M4" s="18">
        <v>78051998</v>
      </c>
      <c r="N4" s="18">
        <v>76384673</v>
      </c>
      <c r="O4" s="18">
        <v>68187576</v>
      </c>
      <c r="P4" s="18">
        <v>81469459</v>
      </c>
      <c r="Q4" s="18">
        <v>78145894</v>
      </c>
      <c r="R4" s="18">
        <v>67126923</v>
      </c>
      <c r="S4" s="18">
        <v>67282008</v>
      </c>
      <c r="T4" s="18">
        <v>74007787</v>
      </c>
      <c r="U4" s="18">
        <v>68495189</v>
      </c>
      <c r="V4" s="18">
        <v>59033740</v>
      </c>
      <c r="W4" s="18">
        <v>47089568</v>
      </c>
      <c r="X4" s="18">
        <v>56994131</v>
      </c>
      <c r="Y4" s="18">
        <v>55438405</v>
      </c>
      <c r="Z4" s="18">
        <v>52321063</v>
      </c>
      <c r="AA4" s="18">
        <v>59311976</v>
      </c>
      <c r="AB4" s="18">
        <v>65196614</v>
      </c>
      <c r="AC4" s="18">
        <v>61942858</v>
      </c>
      <c r="AD4" s="18">
        <v>61628658</v>
      </c>
      <c r="AE4" s="18">
        <v>57472434</v>
      </c>
      <c r="AF4" s="18">
        <v>65042293</v>
      </c>
      <c r="AG4" s="18">
        <v>60587066</v>
      </c>
      <c r="AH4" s="18">
        <v>59564221</v>
      </c>
      <c r="AI4" s="18">
        <v>56071909</v>
      </c>
      <c r="AJ4" s="18">
        <v>62684409</v>
      </c>
      <c r="AK4" s="18">
        <v>58940957</v>
      </c>
      <c r="AL4" s="18">
        <v>47547708</v>
      </c>
      <c r="AM4" s="18">
        <v>39707413</v>
      </c>
      <c r="AN4" s="18">
        <v>52878618</v>
      </c>
      <c r="AO4" s="18">
        <v>50597175</v>
      </c>
    </row>
    <row r="5" spans="1:42" s="16" customFormat="1" ht="12">
      <c r="A5" s="17" t="s">
        <v>41</v>
      </c>
      <c r="B5" s="18">
        <v>92545046</v>
      </c>
      <c r="C5" s="18">
        <v>81768525</v>
      </c>
      <c r="D5" s="18">
        <v>92538588</v>
      </c>
      <c r="E5" s="18">
        <v>86474610</v>
      </c>
      <c r="F5" s="18">
        <v>69813668</v>
      </c>
      <c r="G5" s="18">
        <v>64738248</v>
      </c>
      <c r="H5" s="18">
        <v>87003860</v>
      </c>
      <c r="I5" s="18">
        <v>85952232</v>
      </c>
      <c r="J5" s="18">
        <v>75986673</v>
      </c>
      <c r="K5" s="18">
        <v>74831964</v>
      </c>
      <c r="L5" s="18">
        <v>89114714</v>
      </c>
      <c r="M5" s="18">
        <v>81873013</v>
      </c>
      <c r="N5" s="18">
        <v>77921162</v>
      </c>
      <c r="O5" s="18">
        <v>73572586</v>
      </c>
      <c r="P5" s="18">
        <v>79917762</v>
      </c>
      <c r="Q5" s="18">
        <v>76437726</v>
      </c>
      <c r="R5" s="18">
        <v>66192182</v>
      </c>
      <c r="S5" s="18">
        <v>67480566</v>
      </c>
      <c r="T5" s="18">
        <v>70980203</v>
      </c>
      <c r="U5" s="18">
        <v>64886285</v>
      </c>
      <c r="V5" s="18">
        <v>56258914</v>
      </c>
      <c r="W5" s="18">
        <v>43791036</v>
      </c>
      <c r="X5" s="18">
        <v>55566763</v>
      </c>
      <c r="Y5" s="18">
        <v>55438405</v>
      </c>
      <c r="Z5" s="18">
        <v>57077156</v>
      </c>
      <c r="AA5" s="18">
        <v>62426372</v>
      </c>
      <c r="AB5" s="18">
        <v>62866334</v>
      </c>
      <c r="AC5" s="18">
        <v>58664416</v>
      </c>
      <c r="AD5" s="18">
        <v>58388112</v>
      </c>
      <c r="AE5" s="18">
        <v>60011133</v>
      </c>
      <c r="AF5" s="18">
        <v>67483466</v>
      </c>
      <c r="AG5" s="18">
        <v>63115690</v>
      </c>
      <c r="AH5" s="18">
        <v>61407170</v>
      </c>
      <c r="AI5" s="18">
        <v>58093749</v>
      </c>
      <c r="AJ5" s="18">
        <v>61689753</v>
      </c>
      <c r="AK5" s="18">
        <v>59010285</v>
      </c>
      <c r="AL5" s="18">
        <v>50478177</v>
      </c>
      <c r="AM5" s="18">
        <v>44545345</v>
      </c>
      <c r="AN5" s="18">
        <v>53816260</v>
      </c>
      <c r="AO5" s="18">
        <v>48715100</v>
      </c>
    </row>
    <row r="6" spans="1:42" s="16" customFormat="1" ht="12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  <c r="V6" s="29"/>
    </row>
    <row r="7" spans="1:42" s="16" customFormat="1" ht="12.6" thickBot="1">
      <c r="A7" s="5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 t="s">
        <v>1</v>
      </c>
    </row>
    <row r="8" spans="1:42" s="16" customFormat="1" ht="12.6" thickTop="1">
      <c r="A8" s="17" t="s">
        <v>41</v>
      </c>
      <c r="B8" s="21">
        <f t="shared" ref="B8:T8" si="0">(B5-B4)/B4</f>
        <v>-7.0766836221553983E-2</v>
      </c>
      <c r="C8" s="21">
        <f t="shared" si="0"/>
        <v>-3.9342585495411517E-2</v>
      </c>
      <c r="D8" s="21">
        <f t="shared" si="0"/>
        <v>-6.8705025447615892E-2</v>
      </c>
      <c r="E8" s="21">
        <f t="shared" si="0"/>
        <v>-5.6950901910706245E-2</v>
      </c>
      <c r="F8" s="21">
        <f t="shared" si="0"/>
        <v>6.5740425437528643E-2</v>
      </c>
      <c r="G8" s="21">
        <f t="shared" si="0"/>
        <v>8.5067286719342175E-2</v>
      </c>
      <c r="H8" s="21">
        <f t="shared" si="0"/>
        <v>-1.162767162898751E-3</v>
      </c>
      <c r="I8" s="21">
        <f t="shared" si="0"/>
        <v>1.1882428695868462E-2</v>
      </c>
      <c r="J8" s="21">
        <f t="shared" si="0"/>
        <v>-5.4587760567096001E-2</v>
      </c>
      <c r="K8" s="21">
        <f t="shared" si="0"/>
        <v>3.7008494017159874E-2</v>
      </c>
      <c r="L8" s="21">
        <f t="shared" si="0"/>
        <v>3.782320161804744E-2</v>
      </c>
      <c r="M8" s="21">
        <f t="shared" si="0"/>
        <v>4.8954736559082064E-2</v>
      </c>
      <c r="N8" s="21">
        <f t="shared" si="0"/>
        <v>2.0115147969540958E-2</v>
      </c>
      <c r="O8" s="21">
        <f t="shared" si="0"/>
        <v>7.8973477514437521E-2</v>
      </c>
      <c r="P8" s="21">
        <f t="shared" si="0"/>
        <v>-1.9046364355997502E-2</v>
      </c>
      <c r="Q8" s="21">
        <f t="shared" si="0"/>
        <v>-2.185870443813721E-2</v>
      </c>
      <c r="R8" s="21">
        <f t="shared" si="0"/>
        <v>-1.3924979102647086E-2</v>
      </c>
      <c r="S8" s="21">
        <f t="shared" si="0"/>
        <v>2.9511307094164017E-3</v>
      </c>
      <c r="T8" s="21">
        <f t="shared" si="0"/>
        <v>-4.0908992455077731E-2</v>
      </c>
      <c r="U8" s="21">
        <f t="shared" ref="U8:AO8" si="1">(U5-U4)/U4</f>
        <v>-5.2688430423923641E-2</v>
      </c>
      <c r="V8" s="21">
        <f t="shared" si="1"/>
        <v>-4.7004069198394005E-2</v>
      </c>
      <c r="W8" s="21">
        <f t="shared" si="1"/>
        <v>-7.004804121371426E-2</v>
      </c>
      <c r="X8" s="21">
        <f t="shared" si="1"/>
        <v>-2.5044122525528113E-2</v>
      </c>
      <c r="Y8" s="21">
        <f t="shared" si="1"/>
        <v>0</v>
      </c>
      <c r="Z8" s="21">
        <f t="shared" si="1"/>
        <v>9.0902071313038887E-2</v>
      </c>
      <c r="AA8" s="21">
        <f t="shared" si="1"/>
        <v>5.2508721004338149E-2</v>
      </c>
      <c r="AB8" s="21">
        <f t="shared" si="1"/>
        <v>-3.5742346987529136E-2</v>
      </c>
      <c r="AC8" s="21">
        <f t="shared" si="1"/>
        <v>-5.2926876573890086E-2</v>
      </c>
      <c r="AD8" s="21">
        <f t="shared" si="1"/>
        <v>-5.2581803744615047E-2</v>
      </c>
      <c r="AE8" s="21">
        <f t="shared" si="1"/>
        <v>4.4172463619689399E-2</v>
      </c>
      <c r="AF8" s="21">
        <f t="shared" si="1"/>
        <v>3.753208700683415E-2</v>
      </c>
      <c r="AG8" s="21">
        <f t="shared" si="1"/>
        <v>4.1735376326029715E-2</v>
      </c>
      <c r="AH8" s="21">
        <f t="shared" si="1"/>
        <v>3.0940537273206344E-2</v>
      </c>
      <c r="AI8" s="21">
        <f t="shared" si="1"/>
        <v>3.6057984043311245E-2</v>
      </c>
      <c r="AJ8" s="21">
        <f t="shared" si="1"/>
        <v>-1.5867677718713117E-2</v>
      </c>
      <c r="AK8" s="21">
        <f t="shared" si="1"/>
        <v>1.1762279326411344E-3</v>
      </c>
      <c r="AL8" s="21">
        <f t="shared" si="1"/>
        <v>6.1632182144300204E-2</v>
      </c>
      <c r="AM8" s="21">
        <f t="shared" si="1"/>
        <v>0.12183951646509936</v>
      </c>
      <c r="AN8" s="21">
        <f t="shared" si="1"/>
        <v>1.7731968713705793E-2</v>
      </c>
      <c r="AO8" s="21">
        <f t="shared" si="1"/>
        <v>-3.7197234825857371E-2</v>
      </c>
      <c r="AP8" s="14" cm="1">
        <f t="array" ref="AP8">AVERAGE(ABS(B8:AO8))</f>
        <v>4.2527524636298122E-2</v>
      </c>
    </row>
    <row r="9" spans="1:42" s="16" customFormat="1" ht="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42" t="s">
        <v>2</v>
      </c>
      <c r="S9" s="42"/>
      <c r="T9" s="42"/>
      <c r="U9" s="42"/>
      <c r="V9" s="35"/>
    </row>
  </sheetData>
  <mergeCells count="2">
    <mergeCell ref="A1:J1"/>
    <mergeCell ref="R9:U9"/>
  </mergeCells>
  <phoneticPr fontId="26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/>
  <dimension ref="A1:AP9"/>
  <sheetViews>
    <sheetView showGridLines="0" topLeftCell="A2" workbookViewId="0">
      <selection activeCell="O15" sqref="O15"/>
    </sheetView>
  </sheetViews>
  <sheetFormatPr defaultColWidth="9.109375" defaultRowHeight="14.4"/>
  <cols>
    <col min="1" max="1" width="26.33203125" customWidth="1"/>
    <col min="2" max="9" width="9.88671875" bestFit="1" customWidth="1"/>
    <col min="10" max="11" width="8.88671875" bestFit="1" customWidth="1"/>
    <col min="12" max="13" width="9.88671875" bestFit="1" customWidth="1"/>
    <col min="14" max="14" width="8.88671875" bestFit="1" customWidth="1"/>
    <col min="15" max="20" width="9.88671875" bestFit="1" customWidth="1"/>
    <col min="21" max="22" width="10.44140625" customWidth="1"/>
  </cols>
  <sheetData>
    <row r="1" spans="1:42" ht="15.6">
      <c r="A1" s="40" t="s">
        <v>3</v>
      </c>
      <c r="B1" s="40"/>
      <c r="C1" s="40"/>
      <c r="D1" s="40"/>
      <c r="E1" s="40"/>
      <c r="F1" s="40"/>
      <c r="G1" s="40"/>
      <c r="H1" s="40"/>
      <c r="I1" s="40"/>
      <c r="J1" s="40"/>
      <c r="K1" s="4"/>
      <c r="L1" s="4"/>
      <c r="M1" s="4"/>
      <c r="N1" s="4"/>
      <c r="O1" s="4"/>
      <c r="P1" s="4"/>
      <c r="Q1" s="4"/>
      <c r="R1" s="4"/>
      <c r="S1" s="4"/>
      <c r="T1" s="4"/>
      <c r="U1" s="7"/>
      <c r="V1" s="7"/>
    </row>
    <row r="2" spans="1:42" s="16" customFormat="1" ht="12">
      <c r="A2" s="8" t="s">
        <v>5</v>
      </c>
      <c r="B2" s="33"/>
      <c r="C2" s="33"/>
      <c r="D2" s="33"/>
      <c r="E2" s="33"/>
      <c r="F2" s="33"/>
      <c r="G2" s="33"/>
      <c r="H2" s="33"/>
      <c r="I2" s="33"/>
      <c r="J2" s="33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42" s="16" customFormat="1" ht="12.6" thickBot="1">
      <c r="A3" s="5" t="s">
        <v>19</v>
      </c>
      <c r="B3" s="9" t="s">
        <v>42</v>
      </c>
      <c r="C3" s="9" t="s">
        <v>43</v>
      </c>
      <c r="D3" s="9" t="s">
        <v>44</v>
      </c>
      <c r="E3" s="9" t="s">
        <v>45</v>
      </c>
      <c r="F3" s="9" t="s">
        <v>46</v>
      </c>
      <c r="G3" s="9" t="s">
        <v>47</v>
      </c>
      <c r="H3" s="9" t="s">
        <v>48</v>
      </c>
      <c r="I3" s="9" t="s">
        <v>49</v>
      </c>
      <c r="J3" s="9" t="s">
        <v>50</v>
      </c>
      <c r="K3" s="9" t="s">
        <v>51</v>
      </c>
      <c r="L3" s="9" t="s">
        <v>52</v>
      </c>
      <c r="M3" s="9" t="s">
        <v>53</v>
      </c>
      <c r="N3" s="9" t="s">
        <v>54</v>
      </c>
      <c r="O3" s="9" t="s">
        <v>55</v>
      </c>
      <c r="P3" s="9" t="s">
        <v>56</v>
      </c>
      <c r="Q3" s="9" t="s">
        <v>57</v>
      </c>
      <c r="R3" s="9" t="s">
        <v>58</v>
      </c>
      <c r="S3" s="9" t="s">
        <v>59</v>
      </c>
      <c r="T3" s="9" t="s">
        <v>60</v>
      </c>
      <c r="U3" s="9" t="s">
        <v>62</v>
      </c>
      <c r="V3" s="9" t="s">
        <v>63</v>
      </c>
      <c r="W3" s="9" t="s">
        <v>64</v>
      </c>
      <c r="X3" s="9" t="s">
        <v>66</v>
      </c>
      <c r="Y3" s="9" t="s">
        <v>68</v>
      </c>
      <c r="Z3" s="9" t="s">
        <v>70</v>
      </c>
      <c r="AA3" s="9" t="s">
        <v>71</v>
      </c>
      <c r="AB3" s="9" t="s">
        <v>72</v>
      </c>
      <c r="AC3" s="9" t="s">
        <v>73</v>
      </c>
      <c r="AD3" s="9" t="s">
        <v>74</v>
      </c>
      <c r="AE3" s="9" t="s">
        <v>75</v>
      </c>
      <c r="AF3" s="9" t="s">
        <v>76</v>
      </c>
      <c r="AG3" s="9" t="s">
        <v>77</v>
      </c>
      <c r="AH3" s="9" t="s">
        <v>78</v>
      </c>
      <c r="AI3" s="9" t="s">
        <v>79</v>
      </c>
      <c r="AJ3" s="9" t="s">
        <v>80</v>
      </c>
      <c r="AK3" s="9" t="s">
        <v>81</v>
      </c>
      <c r="AL3" s="9" t="s">
        <v>82</v>
      </c>
      <c r="AM3" s="9" t="s">
        <v>83</v>
      </c>
      <c r="AN3" s="9" t="s">
        <v>84</v>
      </c>
      <c r="AO3" s="9" t="s">
        <v>85</v>
      </c>
    </row>
    <row r="4" spans="1:42" s="16" customFormat="1" ht="12.6" thickTop="1">
      <c r="A4" s="17" t="s">
        <v>8</v>
      </c>
      <c r="B4" s="18">
        <v>10926211</v>
      </c>
      <c r="C4" s="18">
        <v>9783576</v>
      </c>
      <c r="D4" s="18">
        <v>11610306</v>
      </c>
      <c r="E4" s="18">
        <v>9543911</v>
      </c>
      <c r="F4" s="18">
        <v>7428828</v>
      </c>
      <c r="G4" s="18">
        <v>6209672</v>
      </c>
      <c r="H4" s="18">
        <v>9299465</v>
      </c>
      <c r="I4" s="18">
        <v>9397691</v>
      </c>
      <c r="J4" s="18">
        <v>7242619</v>
      </c>
      <c r="K4" s="18">
        <v>7800154</v>
      </c>
      <c r="L4" s="18">
        <v>10449765</v>
      </c>
      <c r="M4" s="18">
        <v>9739305</v>
      </c>
      <c r="N4" s="18">
        <v>9058666</v>
      </c>
      <c r="O4" s="18">
        <v>9077102</v>
      </c>
      <c r="P4" s="18">
        <v>9568015</v>
      </c>
      <c r="Q4" s="18">
        <v>10906357</v>
      </c>
      <c r="R4" s="18">
        <v>7082326</v>
      </c>
      <c r="S4" s="18">
        <v>8467133</v>
      </c>
      <c r="T4" s="18">
        <v>10583648</v>
      </c>
      <c r="U4" s="18">
        <v>8334427</v>
      </c>
      <c r="V4" s="18">
        <v>7784491</v>
      </c>
      <c r="W4" s="18">
        <v>5573127</v>
      </c>
      <c r="X4" s="18">
        <v>6306422</v>
      </c>
      <c r="Y4" s="18">
        <v>6757513</v>
      </c>
      <c r="Z4" s="18">
        <v>6566204</v>
      </c>
      <c r="AA4" s="18">
        <v>6755886</v>
      </c>
      <c r="AB4" s="18">
        <v>7803632</v>
      </c>
      <c r="AC4" s="18">
        <v>7453870</v>
      </c>
      <c r="AD4" s="18">
        <v>7010509</v>
      </c>
      <c r="AE4" s="18">
        <v>7293512</v>
      </c>
      <c r="AF4" s="18">
        <v>7426566</v>
      </c>
      <c r="AG4" s="18">
        <v>6502767</v>
      </c>
      <c r="AH4" s="18">
        <v>6916342</v>
      </c>
      <c r="AI4" s="18">
        <v>7643238</v>
      </c>
      <c r="AJ4" s="18">
        <v>7101541</v>
      </c>
      <c r="AK4" s="18">
        <v>7410682</v>
      </c>
      <c r="AL4" s="18">
        <v>6445401</v>
      </c>
      <c r="AM4" s="18">
        <v>6030772</v>
      </c>
      <c r="AN4" s="18">
        <v>7851419</v>
      </c>
      <c r="AO4" s="18">
        <v>6655866</v>
      </c>
    </row>
    <row r="5" spans="1:42" s="16" customFormat="1" ht="12">
      <c r="A5" s="17" t="s">
        <v>41</v>
      </c>
      <c r="B5" s="18">
        <v>9760606</v>
      </c>
      <c r="C5" s="18">
        <v>9430113</v>
      </c>
      <c r="D5" s="18">
        <v>11808917</v>
      </c>
      <c r="E5" s="18">
        <v>10723644</v>
      </c>
      <c r="F5" s="18">
        <v>8181831</v>
      </c>
      <c r="G5" s="18">
        <v>7146291</v>
      </c>
      <c r="H5" s="18">
        <v>9448194</v>
      </c>
      <c r="I5" s="18">
        <v>8941708</v>
      </c>
      <c r="J5" s="18">
        <v>7951816</v>
      </c>
      <c r="K5" s="18">
        <v>7684259</v>
      </c>
      <c r="L5" s="18">
        <v>9055769</v>
      </c>
      <c r="M5" s="18">
        <v>8361578</v>
      </c>
      <c r="N5" s="18">
        <v>7758012</v>
      </c>
      <c r="O5" s="18">
        <v>8517468</v>
      </c>
      <c r="P5" s="18">
        <v>10757051</v>
      </c>
      <c r="Q5" s="18">
        <v>10616320</v>
      </c>
      <c r="R5" s="18">
        <v>8975187</v>
      </c>
      <c r="S5" s="18">
        <v>8904692</v>
      </c>
      <c r="T5" s="18">
        <v>8980597</v>
      </c>
      <c r="U5" s="18">
        <v>8165911</v>
      </c>
      <c r="V5" s="18">
        <v>6741390</v>
      </c>
      <c r="W5" s="18">
        <v>5728252</v>
      </c>
      <c r="X5" s="18">
        <v>7683830</v>
      </c>
      <c r="Y5" s="18">
        <v>7407127</v>
      </c>
      <c r="Z5" s="18">
        <v>6875050</v>
      </c>
      <c r="AA5" s="18">
        <v>6880111</v>
      </c>
      <c r="AB5" s="18">
        <v>6869603</v>
      </c>
      <c r="AC5" s="18">
        <v>6962141</v>
      </c>
      <c r="AD5" s="18">
        <v>7053745</v>
      </c>
      <c r="AE5" s="18">
        <v>7092356</v>
      </c>
      <c r="AF5" s="18">
        <v>7990902</v>
      </c>
      <c r="AG5" s="18">
        <v>7456507</v>
      </c>
      <c r="AH5" s="18">
        <v>7227404</v>
      </c>
      <c r="AI5" s="18">
        <v>6848479</v>
      </c>
      <c r="AJ5" s="18">
        <v>6920239</v>
      </c>
      <c r="AK5" s="18">
        <v>6592990</v>
      </c>
      <c r="AL5" s="18">
        <v>6277753</v>
      </c>
      <c r="AM5" s="18">
        <v>5890320</v>
      </c>
      <c r="AN5" s="18">
        <v>6985553</v>
      </c>
      <c r="AO5" s="18">
        <v>6742058</v>
      </c>
    </row>
    <row r="6" spans="1:42" s="16" customFormat="1" ht="12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  <c r="V6" s="29"/>
    </row>
    <row r="7" spans="1:42" s="16" customFormat="1" ht="12.6" thickBot="1">
      <c r="A7" s="5" t="s">
        <v>0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 t="s">
        <v>1</v>
      </c>
    </row>
    <row r="8" spans="1:42" s="16" customFormat="1" ht="12.6" thickTop="1">
      <c r="A8" s="17" t="s">
        <v>41</v>
      </c>
      <c r="B8" s="21">
        <f t="shared" ref="B8:T8" si="0">(B5-B4)/B4</f>
        <v>-0.10667970808910793</v>
      </c>
      <c r="C8" s="21">
        <f t="shared" si="0"/>
        <v>-3.6128200976820748E-2</v>
      </c>
      <c r="D8" s="21">
        <f t="shared" si="0"/>
        <v>1.7106439744137666E-2</v>
      </c>
      <c r="E8" s="21">
        <f t="shared" si="0"/>
        <v>0.1236110646882604</v>
      </c>
      <c r="F8" s="21">
        <f t="shared" si="0"/>
        <v>0.10136228756406798</v>
      </c>
      <c r="G8" s="21">
        <f t="shared" si="0"/>
        <v>0.150832282284797</v>
      </c>
      <c r="H8" s="21">
        <f t="shared" si="0"/>
        <v>1.5993285635248908E-2</v>
      </c>
      <c r="I8" s="21">
        <f t="shared" si="0"/>
        <v>-4.8520748341268086E-2</v>
      </c>
      <c r="J8" s="21">
        <f t="shared" si="0"/>
        <v>9.7919965139682208E-2</v>
      </c>
      <c r="K8" s="21">
        <f t="shared" si="0"/>
        <v>-1.4858039982287529E-2</v>
      </c>
      <c r="L8" s="21">
        <f t="shared" si="0"/>
        <v>-0.13339974631008447</v>
      </c>
      <c r="M8" s="21">
        <f t="shared" si="0"/>
        <v>-0.14146050462533005</v>
      </c>
      <c r="N8" s="21">
        <f t="shared" si="0"/>
        <v>-0.14358118513255705</v>
      </c>
      <c r="O8" s="21">
        <f t="shared" si="0"/>
        <v>-6.1653377917313255E-2</v>
      </c>
      <c r="P8" s="21">
        <f t="shared" si="0"/>
        <v>0.12427196236627973</v>
      </c>
      <c r="Q8" s="21">
        <f t="shared" si="0"/>
        <v>-2.6593389525026552E-2</v>
      </c>
      <c r="R8" s="21">
        <f t="shared" si="0"/>
        <v>0.26726544358449472</v>
      </c>
      <c r="S8" s="21">
        <f t="shared" si="0"/>
        <v>5.1677350527031998E-2</v>
      </c>
      <c r="T8" s="21">
        <f t="shared" si="0"/>
        <v>-0.15146488242995232</v>
      </c>
      <c r="U8" s="21">
        <f t="shared" ref="U8:AO8" si="1">(U5-U4)/U4</f>
        <v>-2.0219266423474585E-2</v>
      </c>
      <c r="V8" s="21">
        <f t="shared" si="1"/>
        <v>-0.13399732879131082</v>
      </c>
      <c r="W8" s="21">
        <f t="shared" si="1"/>
        <v>2.7834463488809785E-2</v>
      </c>
      <c r="X8" s="21">
        <f t="shared" si="1"/>
        <v>0.21841354733317878</v>
      </c>
      <c r="Y8" s="21">
        <f t="shared" si="1"/>
        <v>9.6132112509439496E-2</v>
      </c>
      <c r="Z8" s="21">
        <f t="shared" si="1"/>
        <v>4.703569977417698E-2</v>
      </c>
      <c r="AA8" s="21">
        <f t="shared" si="1"/>
        <v>1.8387669655763876E-2</v>
      </c>
      <c r="AB8" s="21">
        <f t="shared" si="1"/>
        <v>-0.11969157438485054</v>
      </c>
      <c r="AC8" s="21">
        <f t="shared" si="1"/>
        <v>-6.5969623832988766E-2</v>
      </c>
      <c r="AD8" s="21">
        <f t="shared" si="1"/>
        <v>6.1673125303740427E-3</v>
      </c>
      <c r="AE8" s="21">
        <f t="shared" si="1"/>
        <v>-2.7580128750045247E-2</v>
      </c>
      <c r="AF8" s="21">
        <f t="shared" si="1"/>
        <v>7.5988821751533611E-2</v>
      </c>
      <c r="AG8" s="21">
        <f t="shared" si="1"/>
        <v>0.14666679584244677</v>
      </c>
      <c r="AH8" s="21">
        <f t="shared" si="1"/>
        <v>4.4974930389503585E-2</v>
      </c>
      <c r="AI8" s="21">
        <f t="shared" si="1"/>
        <v>-0.10398197727193632</v>
      </c>
      <c r="AJ8" s="21">
        <f t="shared" si="1"/>
        <v>-2.5529951879458276E-2</v>
      </c>
      <c r="AK8" s="21">
        <f t="shared" si="1"/>
        <v>-0.11033964215439281</v>
      </c>
      <c r="AL8" s="21">
        <f t="shared" si="1"/>
        <v>-2.6010484064529112E-2</v>
      </c>
      <c r="AM8" s="21">
        <f t="shared" si="1"/>
        <v>-2.3289223999846124E-2</v>
      </c>
      <c r="AN8" s="21">
        <f t="shared" si="1"/>
        <v>-0.11028146631838143</v>
      </c>
      <c r="AO8" s="21">
        <f t="shared" si="1"/>
        <v>1.294977993847833E-2</v>
      </c>
      <c r="AP8" s="14" cm="1">
        <f t="array" ref="AP8">AVERAGE(ABS(B8:AO8))</f>
        <v>8.189554164871668E-2</v>
      </c>
    </row>
    <row r="9" spans="1:42" s="16" customFormat="1" ht="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42" t="s">
        <v>2</v>
      </c>
      <c r="S9" s="42"/>
      <c r="T9" s="42"/>
      <c r="U9" s="42"/>
      <c r="V9" s="35"/>
    </row>
  </sheetData>
  <mergeCells count="2">
    <mergeCell ref="A1:J1"/>
    <mergeCell ref="R9:U9"/>
  </mergeCells>
  <phoneticPr fontId="26" type="noConversion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/>
  <dimension ref="A1:AP9"/>
  <sheetViews>
    <sheetView showGridLines="0" workbookViewId="0">
      <selection activeCell="P16" sqref="P16"/>
    </sheetView>
  </sheetViews>
  <sheetFormatPr defaultColWidth="9.109375" defaultRowHeight="14.4"/>
  <cols>
    <col min="1" max="1" width="26.33203125" customWidth="1"/>
    <col min="2" max="20" width="8.88671875" bestFit="1" customWidth="1"/>
    <col min="21" max="22" width="10.44140625" customWidth="1"/>
  </cols>
  <sheetData>
    <row r="1" spans="1:42" ht="15.6">
      <c r="A1" s="40" t="s">
        <v>3</v>
      </c>
      <c r="B1" s="40"/>
      <c r="C1" s="40"/>
      <c r="D1" s="40"/>
      <c r="E1" s="40"/>
      <c r="F1" s="40"/>
      <c r="G1" s="40"/>
      <c r="H1" s="40"/>
      <c r="I1" s="40"/>
      <c r="J1" s="40"/>
      <c r="K1" s="4"/>
      <c r="L1" s="4"/>
      <c r="M1" s="4"/>
      <c r="N1" s="4"/>
      <c r="O1" s="4"/>
      <c r="P1" s="4"/>
      <c r="Q1" s="4"/>
      <c r="R1" s="4"/>
      <c r="S1" s="4"/>
      <c r="T1" s="4"/>
      <c r="U1" s="7"/>
      <c r="V1" s="7"/>
    </row>
    <row r="2" spans="1:42" s="16" customFormat="1" ht="12">
      <c r="A2" s="8" t="s">
        <v>5</v>
      </c>
      <c r="B2" s="33"/>
      <c r="C2" s="33"/>
      <c r="D2" s="33"/>
      <c r="E2" s="33"/>
      <c r="F2" s="33"/>
      <c r="G2" s="33"/>
      <c r="H2" s="33"/>
      <c r="I2" s="33"/>
      <c r="J2" s="33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42" s="16" customFormat="1" ht="12.6" thickBot="1">
      <c r="A3" s="5" t="s">
        <v>20</v>
      </c>
      <c r="B3" s="9" t="s">
        <v>42</v>
      </c>
      <c r="C3" s="9" t="s">
        <v>43</v>
      </c>
      <c r="D3" s="9" t="s">
        <v>44</v>
      </c>
      <c r="E3" s="9" t="s">
        <v>45</v>
      </c>
      <c r="F3" s="9" t="s">
        <v>46</v>
      </c>
      <c r="G3" s="9" t="s">
        <v>47</v>
      </c>
      <c r="H3" s="9" t="s">
        <v>48</v>
      </c>
      <c r="I3" s="9" t="s">
        <v>49</v>
      </c>
      <c r="J3" s="9" t="s">
        <v>50</v>
      </c>
      <c r="K3" s="9" t="s">
        <v>51</v>
      </c>
      <c r="L3" s="9" t="s">
        <v>52</v>
      </c>
      <c r="M3" s="9" t="s">
        <v>53</v>
      </c>
      <c r="N3" s="9" t="s">
        <v>54</v>
      </c>
      <c r="O3" s="9" t="s">
        <v>55</v>
      </c>
      <c r="P3" s="9" t="s">
        <v>56</v>
      </c>
      <c r="Q3" s="9" t="s">
        <v>57</v>
      </c>
      <c r="R3" s="9" t="s">
        <v>58</v>
      </c>
      <c r="S3" s="9" t="s">
        <v>59</v>
      </c>
      <c r="T3" s="9" t="s">
        <v>60</v>
      </c>
      <c r="U3" s="9" t="s">
        <v>62</v>
      </c>
      <c r="V3" s="9" t="s">
        <v>63</v>
      </c>
      <c r="W3" s="9" t="s">
        <v>64</v>
      </c>
      <c r="X3" s="9" t="s">
        <v>66</v>
      </c>
      <c r="Y3" s="9" t="s">
        <v>68</v>
      </c>
      <c r="Z3" s="9" t="s">
        <v>70</v>
      </c>
      <c r="AA3" s="9" t="s">
        <v>71</v>
      </c>
      <c r="AB3" s="9" t="s">
        <v>72</v>
      </c>
      <c r="AC3" s="9" t="s">
        <v>73</v>
      </c>
      <c r="AD3" s="9" t="s">
        <v>74</v>
      </c>
      <c r="AE3" s="9" t="s">
        <v>75</v>
      </c>
      <c r="AF3" s="9" t="s">
        <v>76</v>
      </c>
      <c r="AG3" s="9" t="s">
        <v>77</v>
      </c>
      <c r="AH3" s="9" t="s">
        <v>78</v>
      </c>
      <c r="AI3" s="9" t="s">
        <v>79</v>
      </c>
      <c r="AJ3" s="9" t="s">
        <v>80</v>
      </c>
      <c r="AK3" s="9" t="s">
        <v>81</v>
      </c>
      <c r="AL3" s="9" t="s">
        <v>82</v>
      </c>
      <c r="AM3" s="9" t="s">
        <v>83</v>
      </c>
      <c r="AN3" s="9" t="s">
        <v>84</v>
      </c>
      <c r="AO3" s="9" t="s">
        <v>85</v>
      </c>
    </row>
    <row r="4" spans="1:42" s="16" customFormat="1" ht="12.6" thickTop="1">
      <c r="A4" s="17" t="s">
        <v>8</v>
      </c>
      <c r="B4" s="18">
        <v>3806552</v>
      </c>
      <c r="C4" s="18">
        <v>3670136</v>
      </c>
      <c r="D4" s="18">
        <v>3528489</v>
      </c>
      <c r="E4" s="18">
        <v>3315430</v>
      </c>
      <c r="F4" s="18">
        <v>3228569</v>
      </c>
      <c r="G4" s="18">
        <v>3328307</v>
      </c>
      <c r="H4" s="18">
        <v>3382605</v>
      </c>
      <c r="I4" s="18">
        <v>3419903</v>
      </c>
      <c r="J4" s="18">
        <v>3736175</v>
      </c>
      <c r="K4" s="18">
        <v>3491913</v>
      </c>
      <c r="L4" s="18">
        <v>3268590</v>
      </c>
      <c r="M4" s="18">
        <v>3205484</v>
      </c>
      <c r="N4" s="18">
        <v>3356169</v>
      </c>
      <c r="O4" s="18">
        <v>3175461</v>
      </c>
      <c r="P4" s="18">
        <v>3224265</v>
      </c>
      <c r="Q4" s="18">
        <v>3256165</v>
      </c>
      <c r="R4" s="18">
        <v>3120262</v>
      </c>
      <c r="S4" s="18">
        <v>3208293</v>
      </c>
      <c r="T4" s="18">
        <v>3310874</v>
      </c>
      <c r="U4" s="18">
        <v>2829554</v>
      </c>
      <c r="V4" s="18">
        <v>3121924</v>
      </c>
      <c r="W4" s="18">
        <v>1938909</v>
      </c>
      <c r="X4" s="18">
        <v>2131872</v>
      </c>
      <c r="Y4" s="18">
        <v>2634458</v>
      </c>
      <c r="Z4" s="18">
        <v>2655892</v>
      </c>
      <c r="AA4" s="18">
        <v>2640364</v>
      </c>
      <c r="AB4" s="18">
        <v>2875989</v>
      </c>
      <c r="AC4" s="18">
        <v>2729654</v>
      </c>
      <c r="AD4" s="18">
        <v>2635330</v>
      </c>
      <c r="AE4" s="18">
        <v>2548002</v>
      </c>
      <c r="AF4" s="18">
        <v>2947971</v>
      </c>
      <c r="AG4" s="18">
        <v>2857454</v>
      </c>
      <c r="AH4" s="18">
        <v>3054930</v>
      </c>
      <c r="AI4" s="18">
        <v>2824340</v>
      </c>
      <c r="AJ4" s="18">
        <v>2402427</v>
      </c>
      <c r="AK4" s="18">
        <v>2341884</v>
      </c>
      <c r="AL4" s="18">
        <v>2330384</v>
      </c>
      <c r="AM4" s="18">
        <v>2478000</v>
      </c>
      <c r="AN4" s="18">
        <v>2573319</v>
      </c>
      <c r="AO4" s="18">
        <v>2339006</v>
      </c>
    </row>
    <row r="5" spans="1:42" s="16" customFormat="1" ht="12">
      <c r="A5" s="17" t="s">
        <v>41</v>
      </c>
      <c r="B5" s="18">
        <v>3742575</v>
      </c>
      <c r="C5" s="18">
        <v>3049596</v>
      </c>
      <c r="D5" s="18">
        <v>3168321</v>
      </c>
      <c r="E5" s="18">
        <v>2858757</v>
      </c>
      <c r="F5" s="18">
        <v>2510901</v>
      </c>
      <c r="G5" s="18">
        <v>2494430</v>
      </c>
      <c r="H5" s="18">
        <v>3296522</v>
      </c>
      <c r="I5" s="18">
        <v>3802795</v>
      </c>
      <c r="J5" s="18">
        <v>4065887</v>
      </c>
      <c r="K5" s="18">
        <v>3896696</v>
      </c>
      <c r="L5" s="18">
        <v>3891718</v>
      </c>
      <c r="M5" s="18">
        <v>3369944</v>
      </c>
      <c r="N5" s="18">
        <v>3419255</v>
      </c>
      <c r="O5" s="18">
        <v>3203779</v>
      </c>
      <c r="P5" s="18">
        <v>3217821</v>
      </c>
      <c r="Q5" s="18">
        <v>3089481</v>
      </c>
      <c r="R5" s="18">
        <v>2862254</v>
      </c>
      <c r="S5" s="18">
        <v>2926630</v>
      </c>
      <c r="T5" s="18">
        <v>3005104</v>
      </c>
      <c r="U5" s="18">
        <v>2853861</v>
      </c>
      <c r="V5" s="18">
        <v>2680043</v>
      </c>
      <c r="W5" s="18">
        <v>2108168</v>
      </c>
      <c r="X5" s="18">
        <v>2551307</v>
      </c>
      <c r="Y5" s="18">
        <v>2631028</v>
      </c>
      <c r="Z5" s="18">
        <v>2596261</v>
      </c>
      <c r="AA5" s="18">
        <v>2552277</v>
      </c>
      <c r="AB5" s="18">
        <v>2595393</v>
      </c>
      <c r="AC5" s="18">
        <v>2826867</v>
      </c>
      <c r="AD5" s="18">
        <v>2915982</v>
      </c>
      <c r="AE5" s="18">
        <v>2790653</v>
      </c>
      <c r="AF5" s="18">
        <v>2892468</v>
      </c>
      <c r="AG5" s="18">
        <v>2646293</v>
      </c>
      <c r="AH5" s="18">
        <v>2648753</v>
      </c>
      <c r="AI5" s="18">
        <v>2661904</v>
      </c>
      <c r="AJ5" s="18">
        <v>3003152</v>
      </c>
      <c r="AK5" s="18">
        <v>2981618</v>
      </c>
      <c r="AL5" s="18">
        <v>2485874</v>
      </c>
      <c r="AM5" s="18">
        <v>1923769</v>
      </c>
      <c r="AN5" s="18">
        <v>2073930</v>
      </c>
      <c r="AO5" s="18">
        <v>2095318</v>
      </c>
    </row>
    <row r="6" spans="1:42" s="16" customFormat="1" ht="12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  <c r="V6" s="29"/>
    </row>
    <row r="7" spans="1:42" s="16" customFormat="1" ht="12.6" thickBot="1">
      <c r="A7" s="5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 t="s">
        <v>1</v>
      </c>
    </row>
    <row r="8" spans="1:42" s="16" customFormat="1" ht="12.6" thickTop="1">
      <c r="A8" s="17" t="s">
        <v>41</v>
      </c>
      <c r="B8" s="21">
        <f t="shared" ref="B8:T8" si="0">(B5-B4)/B4</f>
        <v>-1.6807073698191958E-2</v>
      </c>
      <c r="C8" s="21">
        <f t="shared" si="0"/>
        <v>-0.16907820309656099</v>
      </c>
      <c r="D8" s="21">
        <f t="shared" si="0"/>
        <v>-0.10207428732242045</v>
      </c>
      <c r="E8" s="21">
        <f t="shared" si="0"/>
        <v>-0.13774171072832181</v>
      </c>
      <c r="F8" s="21">
        <f t="shared" si="0"/>
        <v>-0.22228671587938806</v>
      </c>
      <c r="G8" s="21">
        <f t="shared" si="0"/>
        <v>-0.25054089060894924</v>
      </c>
      <c r="H8" s="21">
        <f t="shared" si="0"/>
        <v>-2.5448729603367817E-2</v>
      </c>
      <c r="I8" s="21">
        <f t="shared" si="0"/>
        <v>0.11195990061706429</v>
      </c>
      <c r="J8" s="21">
        <f t="shared" si="0"/>
        <v>8.824854296171887E-2</v>
      </c>
      <c r="K8" s="21">
        <f t="shared" si="0"/>
        <v>0.11592012744876519</v>
      </c>
      <c r="L8" s="21">
        <f t="shared" si="0"/>
        <v>0.1906412245035321</v>
      </c>
      <c r="M8" s="21">
        <f t="shared" si="0"/>
        <v>5.1305824643018028E-2</v>
      </c>
      <c r="N8" s="21">
        <f t="shared" si="0"/>
        <v>1.8797027205721763E-2</v>
      </c>
      <c r="O8" s="21">
        <f t="shared" si="0"/>
        <v>8.9177602874039395E-3</v>
      </c>
      <c r="P8" s="21">
        <f t="shared" si="0"/>
        <v>-1.9985950286344331E-3</v>
      </c>
      <c r="Q8" s="21">
        <f t="shared" si="0"/>
        <v>-5.1190280590817726E-2</v>
      </c>
      <c r="R8" s="21">
        <f t="shared" si="0"/>
        <v>-8.2687928129112229E-2</v>
      </c>
      <c r="S8" s="21">
        <f t="shared" si="0"/>
        <v>-8.7792168608041718E-2</v>
      </c>
      <c r="T8" s="21">
        <f t="shared" si="0"/>
        <v>-9.2353257780271911E-2</v>
      </c>
      <c r="U8" s="21">
        <f t="shared" ref="U8:AO8" si="1">(U5-U4)/U4</f>
        <v>8.5903997591139803E-3</v>
      </c>
      <c r="V8" s="21">
        <f t="shared" si="1"/>
        <v>-0.14154124187520259</v>
      </c>
      <c r="W8" s="21">
        <f t="shared" si="1"/>
        <v>8.729599996699175E-2</v>
      </c>
      <c r="X8" s="21">
        <f t="shared" si="1"/>
        <v>0.19674492652466941</v>
      </c>
      <c r="Y8" s="21">
        <f t="shared" si="1"/>
        <v>-1.3019755866292041E-3</v>
      </c>
      <c r="Z8" s="21">
        <f t="shared" si="1"/>
        <v>-2.245234369469843E-2</v>
      </c>
      <c r="AA8" s="21">
        <f t="shared" si="1"/>
        <v>-3.3361688009683511E-2</v>
      </c>
      <c r="AB8" s="21">
        <f t="shared" si="1"/>
        <v>-9.7565046319718185E-2</v>
      </c>
      <c r="AC8" s="21">
        <f t="shared" si="1"/>
        <v>3.5613671183234212E-2</v>
      </c>
      <c r="AD8" s="21">
        <f t="shared" si="1"/>
        <v>0.10649596065767855</v>
      </c>
      <c r="AE8" s="21">
        <f t="shared" si="1"/>
        <v>9.5231871874511875E-2</v>
      </c>
      <c r="AF8" s="21">
        <f t="shared" si="1"/>
        <v>-1.8827525779595525E-2</v>
      </c>
      <c r="AG8" s="21">
        <f t="shared" si="1"/>
        <v>-7.3898302474860483E-2</v>
      </c>
      <c r="AH8" s="21">
        <f t="shared" si="1"/>
        <v>-0.13295787464851896</v>
      </c>
      <c r="AI8" s="21">
        <f t="shared" si="1"/>
        <v>-5.7512905669997241E-2</v>
      </c>
      <c r="AJ8" s="21">
        <f t="shared" si="1"/>
        <v>0.25004922105853788</v>
      </c>
      <c r="AK8" s="21">
        <f t="shared" si="1"/>
        <v>0.27317066088670489</v>
      </c>
      <c r="AL8" s="21">
        <f t="shared" si="1"/>
        <v>6.6722909185782261E-2</v>
      </c>
      <c r="AM8" s="21">
        <f t="shared" si="1"/>
        <v>-0.22366061339790153</v>
      </c>
      <c r="AN8" s="21">
        <f t="shared" si="1"/>
        <v>-0.1940641638288918</v>
      </c>
      <c r="AO8" s="21">
        <f t="shared" si="1"/>
        <v>-0.10418442706004175</v>
      </c>
      <c r="AP8" s="14" cm="1">
        <f t="array" ref="AP8">AVERAGE(ABS(B8:AO8))</f>
        <v>0.10117584945460664</v>
      </c>
    </row>
    <row r="9" spans="1:42" s="16" customFormat="1" ht="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42" t="s">
        <v>2</v>
      </c>
      <c r="S9" s="42"/>
      <c r="T9" s="42"/>
      <c r="U9" s="42"/>
      <c r="V9" s="35"/>
    </row>
  </sheetData>
  <mergeCells count="2">
    <mergeCell ref="A1:J1"/>
    <mergeCell ref="R9:U9"/>
  </mergeCells>
  <phoneticPr fontId="26" type="noConversion"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P9"/>
  <sheetViews>
    <sheetView showGridLines="0" workbookViewId="0">
      <selection activeCell="P13" sqref="P13"/>
    </sheetView>
  </sheetViews>
  <sheetFormatPr defaultColWidth="9.109375" defaultRowHeight="14.4"/>
  <cols>
    <col min="1" max="1" width="26.33203125" customWidth="1"/>
    <col min="2" max="20" width="8.88671875" bestFit="1" customWidth="1"/>
    <col min="21" max="22" width="10.44140625" customWidth="1"/>
  </cols>
  <sheetData>
    <row r="1" spans="1:42" ht="15.6">
      <c r="A1" s="40" t="s">
        <v>3</v>
      </c>
      <c r="B1" s="40"/>
      <c r="C1" s="40"/>
      <c r="D1" s="40"/>
      <c r="E1" s="40"/>
      <c r="F1" s="40"/>
      <c r="G1" s="40"/>
      <c r="H1" s="40"/>
      <c r="I1" s="40"/>
      <c r="J1" s="40"/>
      <c r="K1" s="4"/>
      <c r="L1" s="4"/>
      <c r="M1" s="4"/>
      <c r="N1" s="4"/>
      <c r="O1" s="4"/>
      <c r="P1" s="4"/>
      <c r="Q1" s="4"/>
      <c r="R1" s="4"/>
      <c r="S1" s="4"/>
      <c r="T1" s="4"/>
      <c r="U1" s="7"/>
      <c r="V1" s="7"/>
    </row>
    <row r="2" spans="1:42" s="16" customFormat="1" ht="12">
      <c r="A2" s="8" t="s">
        <v>5</v>
      </c>
      <c r="B2" s="33"/>
      <c r="C2" s="33"/>
      <c r="D2" s="33"/>
      <c r="E2" s="33"/>
      <c r="F2" s="33"/>
      <c r="G2" s="33"/>
      <c r="H2" s="33"/>
      <c r="I2" s="33"/>
      <c r="J2" s="33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42" s="16" customFormat="1" ht="12.6" thickBot="1">
      <c r="A3" s="5" t="s">
        <v>23</v>
      </c>
      <c r="B3" s="9" t="s">
        <v>42</v>
      </c>
      <c r="C3" s="9" t="s">
        <v>43</v>
      </c>
      <c r="D3" s="9" t="s">
        <v>44</v>
      </c>
      <c r="E3" s="9" t="s">
        <v>45</v>
      </c>
      <c r="F3" s="9" t="s">
        <v>46</v>
      </c>
      <c r="G3" s="9" t="s">
        <v>47</v>
      </c>
      <c r="H3" s="9" t="s">
        <v>48</v>
      </c>
      <c r="I3" s="9" t="s">
        <v>49</v>
      </c>
      <c r="J3" s="9" t="s">
        <v>50</v>
      </c>
      <c r="K3" s="9" t="s">
        <v>51</v>
      </c>
      <c r="L3" s="9" t="s">
        <v>52</v>
      </c>
      <c r="M3" s="9" t="s">
        <v>53</v>
      </c>
      <c r="N3" s="9" t="s">
        <v>54</v>
      </c>
      <c r="O3" s="9" t="s">
        <v>55</v>
      </c>
      <c r="P3" s="9" t="s">
        <v>56</v>
      </c>
      <c r="Q3" s="9" t="s">
        <v>57</v>
      </c>
      <c r="R3" s="9" t="s">
        <v>58</v>
      </c>
      <c r="S3" s="9" t="s">
        <v>59</v>
      </c>
      <c r="T3" s="9" t="s">
        <v>60</v>
      </c>
      <c r="U3" s="9" t="s">
        <v>62</v>
      </c>
      <c r="V3" s="9" t="s">
        <v>63</v>
      </c>
      <c r="W3" s="9" t="s">
        <v>64</v>
      </c>
      <c r="X3" s="9" t="s">
        <v>66</v>
      </c>
      <c r="Y3" s="9" t="s">
        <v>68</v>
      </c>
      <c r="Z3" s="9" t="s">
        <v>70</v>
      </c>
      <c r="AA3" s="9" t="s">
        <v>71</v>
      </c>
      <c r="AB3" s="9" t="s">
        <v>72</v>
      </c>
      <c r="AC3" s="9" t="s">
        <v>73</v>
      </c>
      <c r="AD3" s="9" t="s">
        <v>74</v>
      </c>
      <c r="AE3" s="9" t="s">
        <v>75</v>
      </c>
      <c r="AF3" s="9" t="s">
        <v>76</v>
      </c>
      <c r="AG3" s="9" t="s">
        <v>77</v>
      </c>
      <c r="AH3" s="9" t="s">
        <v>78</v>
      </c>
      <c r="AI3" s="9" t="s">
        <v>79</v>
      </c>
      <c r="AJ3" s="9" t="s">
        <v>80</v>
      </c>
      <c r="AK3" s="9" t="s">
        <v>81</v>
      </c>
      <c r="AL3" s="9" t="s">
        <v>82</v>
      </c>
      <c r="AM3" s="9" t="s">
        <v>83</v>
      </c>
      <c r="AN3" s="9" t="s">
        <v>84</v>
      </c>
      <c r="AO3" s="9" t="s">
        <v>85</v>
      </c>
    </row>
    <row r="4" spans="1:42" s="16" customFormat="1" ht="12.6" thickTop="1">
      <c r="A4" s="17" t="s">
        <v>8</v>
      </c>
      <c r="B4" s="18">
        <v>3603389</v>
      </c>
      <c r="C4" s="18">
        <v>3591874</v>
      </c>
      <c r="D4" s="18">
        <v>3799807</v>
      </c>
      <c r="E4" s="18">
        <v>3424008</v>
      </c>
      <c r="F4" s="18">
        <v>3362445</v>
      </c>
      <c r="G4" s="18">
        <v>3709491</v>
      </c>
      <c r="H4" s="18">
        <v>3224816</v>
      </c>
      <c r="I4" s="18">
        <v>3673182</v>
      </c>
      <c r="J4" s="18">
        <v>3523283</v>
      </c>
      <c r="K4" s="18">
        <v>3403444</v>
      </c>
      <c r="L4" s="18">
        <v>3272402</v>
      </c>
      <c r="M4" s="18">
        <v>4126608</v>
      </c>
      <c r="N4" s="18">
        <v>3655647</v>
      </c>
      <c r="O4" s="18">
        <v>3046699</v>
      </c>
      <c r="P4" s="18">
        <v>3483726</v>
      </c>
      <c r="Q4" s="18">
        <v>3432630</v>
      </c>
      <c r="R4" s="18">
        <v>4158064</v>
      </c>
      <c r="S4" s="18">
        <v>3921770</v>
      </c>
      <c r="T4" s="18">
        <v>3152347</v>
      </c>
      <c r="U4" s="18">
        <v>3173179</v>
      </c>
      <c r="V4" s="18">
        <v>3521267</v>
      </c>
      <c r="W4" s="18">
        <v>3135730</v>
      </c>
      <c r="X4" s="18">
        <v>3335642</v>
      </c>
      <c r="Y4" s="18">
        <v>3170468</v>
      </c>
      <c r="Z4" s="18">
        <v>3218660</v>
      </c>
      <c r="AA4" s="18">
        <v>3010043</v>
      </c>
      <c r="AB4" s="18">
        <v>3129724</v>
      </c>
      <c r="AC4" s="18">
        <v>3075404</v>
      </c>
      <c r="AD4" s="18">
        <v>3244543</v>
      </c>
      <c r="AE4" s="18">
        <v>2394996</v>
      </c>
      <c r="AF4" s="18">
        <v>2925950</v>
      </c>
      <c r="AG4" s="18">
        <v>2157783</v>
      </c>
      <c r="AH4" s="18">
        <v>2035031</v>
      </c>
      <c r="AI4" s="18">
        <v>1579954</v>
      </c>
      <c r="AJ4" s="18">
        <v>1773877</v>
      </c>
      <c r="AK4" s="18">
        <v>1531712</v>
      </c>
      <c r="AL4" s="18">
        <v>1887771</v>
      </c>
      <c r="AM4" s="18">
        <v>1022302</v>
      </c>
      <c r="AN4" s="18">
        <v>2451781</v>
      </c>
      <c r="AO4" s="18">
        <v>2102532</v>
      </c>
    </row>
    <row r="5" spans="1:42" s="16" customFormat="1" ht="12">
      <c r="A5" s="17" t="s">
        <v>41</v>
      </c>
      <c r="B5" s="18">
        <v>4414432</v>
      </c>
      <c r="C5" s="18">
        <v>3941426</v>
      </c>
      <c r="D5" s="18">
        <v>4086087</v>
      </c>
      <c r="E5" s="18">
        <v>3250474</v>
      </c>
      <c r="F5" s="18">
        <v>2502055</v>
      </c>
      <c r="G5" s="18">
        <v>2577895</v>
      </c>
      <c r="H5" s="18">
        <v>3531701</v>
      </c>
      <c r="I5" s="18">
        <v>4002693</v>
      </c>
      <c r="J5" s="18">
        <v>4341705</v>
      </c>
      <c r="K5" s="18">
        <v>4025429</v>
      </c>
      <c r="L5" s="18">
        <v>3787845</v>
      </c>
      <c r="M5" s="18">
        <v>3266976</v>
      </c>
      <c r="N5" s="18">
        <v>3229737</v>
      </c>
      <c r="O5" s="18">
        <v>3194167</v>
      </c>
      <c r="P5" s="18">
        <v>3773728</v>
      </c>
      <c r="Q5" s="18">
        <v>3887995</v>
      </c>
      <c r="R5" s="18">
        <v>3248219</v>
      </c>
      <c r="S5" s="18">
        <v>2930531</v>
      </c>
      <c r="T5" s="18">
        <v>3237736</v>
      </c>
      <c r="U5" s="18">
        <v>3473366</v>
      </c>
      <c r="V5" s="18">
        <v>3572672</v>
      </c>
      <c r="W5" s="18">
        <v>2473592</v>
      </c>
      <c r="X5" s="18">
        <v>2618247</v>
      </c>
      <c r="Y5" s="18">
        <v>3170468</v>
      </c>
      <c r="Z5" s="18">
        <v>3781088</v>
      </c>
      <c r="AA5" s="18">
        <v>4503429</v>
      </c>
      <c r="AB5" s="18">
        <v>4033088</v>
      </c>
      <c r="AC5" s="18">
        <v>3272144</v>
      </c>
      <c r="AD5" s="18">
        <v>2939196</v>
      </c>
      <c r="AE5" s="18">
        <v>2747731</v>
      </c>
      <c r="AF5" s="18">
        <v>2978047</v>
      </c>
      <c r="AG5" s="18">
        <v>2888100</v>
      </c>
      <c r="AH5" s="18">
        <v>2704667</v>
      </c>
      <c r="AI5" s="18">
        <v>2266051</v>
      </c>
      <c r="AJ5" s="18">
        <v>2138934</v>
      </c>
      <c r="AK5" s="18">
        <v>1774858</v>
      </c>
      <c r="AL5" s="18">
        <v>1327749</v>
      </c>
      <c r="AM5" s="18">
        <v>1084191</v>
      </c>
      <c r="AN5" s="18">
        <v>1330280</v>
      </c>
      <c r="AO5" s="18">
        <v>1524648</v>
      </c>
    </row>
    <row r="6" spans="1:42" s="16" customFormat="1" ht="12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  <c r="V6" s="29"/>
    </row>
    <row r="7" spans="1:42" s="16" customFormat="1" ht="12.6" thickBot="1">
      <c r="A7" s="5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 t="s">
        <v>1</v>
      </c>
    </row>
    <row r="8" spans="1:42" s="16" customFormat="1" ht="12.6" thickTop="1">
      <c r="A8" s="17" t="s">
        <v>41</v>
      </c>
      <c r="B8" s="21">
        <f t="shared" ref="B8:V8" si="0">(B5-B4)/B4</f>
        <v>0.22507783644785506</v>
      </c>
      <c r="C8" s="21">
        <f t="shared" si="0"/>
        <v>9.7317444876963949E-2</v>
      </c>
      <c r="D8" s="21">
        <f t="shared" si="0"/>
        <v>7.5340668618169293E-2</v>
      </c>
      <c r="E8" s="21">
        <f t="shared" si="0"/>
        <v>-5.0681540463690507E-2</v>
      </c>
      <c r="F8" s="21">
        <f t="shared" si="0"/>
        <v>-0.25588225234910905</v>
      </c>
      <c r="G8" s="21">
        <f t="shared" si="0"/>
        <v>-0.30505425137842362</v>
      </c>
      <c r="H8" s="21">
        <f t="shared" si="0"/>
        <v>9.516356902223258E-2</v>
      </c>
      <c r="I8" s="21">
        <f t="shared" si="0"/>
        <v>8.970723476266626E-2</v>
      </c>
      <c r="J8" s="21">
        <f t="shared" si="0"/>
        <v>0.23228960035285273</v>
      </c>
      <c r="K8" s="21">
        <f t="shared" si="0"/>
        <v>0.1827516480365183</v>
      </c>
      <c r="L8" s="21">
        <f t="shared" si="0"/>
        <v>0.15751212717752891</v>
      </c>
      <c r="M8" s="21">
        <f t="shared" si="0"/>
        <v>-0.20831443161065941</v>
      </c>
      <c r="N8" s="21">
        <f t="shared" si="0"/>
        <v>-0.11650741989037781</v>
      </c>
      <c r="O8" s="21">
        <f t="shared" si="0"/>
        <v>4.8402549776003473E-2</v>
      </c>
      <c r="P8" s="21">
        <f t="shared" si="0"/>
        <v>8.3244778722551663E-2</v>
      </c>
      <c r="Q8" s="21">
        <f t="shared" si="0"/>
        <v>0.13265775804558022</v>
      </c>
      <c r="R8" s="21">
        <f t="shared" si="0"/>
        <v>-0.21881457332066076</v>
      </c>
      <c r="S8" s="21">
        <f t="shared" si="0"/>
        <v>-0.25275296613518894</v>
      </c>
      <c r="T8" s="21">
        <f t="shared" si="0"/>
        <v>2.7087436757438188E-2</v>
      </c>
      <c r="U8" s="21">
        <f t="shared" si="0"/>
        <v>9.4601344582199737E-2</v>
      </c>
      <c r="V8" s="21">
        <f t="shared" si="0"/>
        <v>1.45984385733885E-2</v>
      </c>
      <c r="W8" s="21">
        <f t="shared" ref="W8:AO8" si="1">(W5-W4)/W4</f>
        <v>-0.21115912403172468</v>
      </c>
      <c r="X8" s="21">
        <f t="shared" si="1"/>
        <v>-0.21506954283463273</v>
      </c>
      <c r="Y8" s="21">
        <f t="shared" ref="Y8" si="2">(Y5-Y4)/Y4</f>
        <v>0</v>
      </c>
      <c r="Z8" s="21">
        <f t="shared" si="1"/>
        <v>0.17473979854970703</v>
      </c>
      <c r="AA8" s="21">
        <f t="shared" si="1"/>
        <v>0.49613444060433687</v>
      </c>
      <c r="AB8" s="21">
        <f t="shared" si="1"/>
        <v>0.28864014846037545</v>
      </c>
      <c r="AC8" s="21">
        <f t="shared" si="1"/>
        <v>6.3972083017385689E-2</v>
      </c>
      <c r="AD8" s="21">
        <f t="shared" si="1"/>
        <v>-9.4110942588832999E-2</v>
      </c>
      <c r="AE8" s="21">
        <f t="shared" si="1"/>
        <v>0.14727999545719492</v>
      </c>
      <c r="AF8" s="21">
        <f t="shared" si="1"/>
        <v>1.7805157299338677E-2</v>
      </c>
      <c r="AG8" s="21">
        <f t="shared" si="1"/>
        <v>0.33845711084015401</v>
      </c>
      <c r="AH8" s="21">
        <f t="shared" si="1"/>
        <v>0.32905444683643642</v>
      </c>
      <c r="AI8" s="21">
        <f t="shared" si="1"/>
        <v>0.43425125035285839</v>
      </c>
      <c r="AJ8" s="21">
        <f t="shared" si="1"/>
        <v>0.20579611776915763</v>
      </c>
      <c r="AK8" s="21">
        <f t="shared" si="1"/>
        <v>0.15874132996281284</v>
      </c>
      <c r="AL8" s="21">
        <f t="shared" si="1"/>
        <v>-0.29665780436292327</v>
      </c>
      <c r="AM8" s="21">
        <f t="shared" si="1"/>
        <v>6.0538862293138429E-2</v>
      </c>
      <c r="AN8" s="21">
        <f t="shared" si="1"/>
        <v>-0.45742299169460893</v>
      </c>
      <c r="AO8" s="21">
        <f t="shared" si="1"/>
        <v>-0.27485146480529188</v>
      </c>
      <c r="AP8" s="14" cm="1">
        <f t="array" ref="AP8">AVERAGE(ABS(B8:AO8))</f>
        <v>0.18071106206652426</v>
      </c>
    </row>
    <row r="9" spans="1:42" s="16" customFormat="1" ht="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42" t="s">
        <v>2</v>
      </c>
      <c r="S9" s="42"/>
      <c r="T9" s="42"/>
      <c r="U9" s="42"/>
      <c r="V9" s="35"/>
    </row>
  </sheetData>
  <mergeCells count="2">
    <mergeCell ref="A1:J1"/>
    <mergeCell ref="R9:U9"/>
  </mergeCells>
  <phoneticPr fontId="26" type="noConversion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P9"/>
  <sheetViews>
    <sheetView showGridLines="0" workbookViewId="0">
      <selection activeCell="P15" sqref="P15"/>
    </sheetView>
  </sheetViews>
  <sheetFormatPr defaultColWidth="9.109375" defaultRowHeight="14.4"/>
  <cols>
    <col min="1" max="1" width="26.33203125" customWidth="1"/>
    <col min="2" max="20" width="8.88671875" bestFit="1" customWidth="1"/>
    <col min="21" max="22" width="10.44140625" customWidth="1"/>
  </cols>
  <sheetData>
    <row r="1" spans="1:42" ht="15.6">
      <c r="A1" s="40" t="s">
        <v>3</v>
      </c>
      <c r="B1" s="40"/>
      <c r="C1" s="40"/>
      <c r="D1" s="40"/>
      <c r="E1" s="40"/>
      <c r="F1" s="40"/>
      <c r="G1" s="40"/>
      <c r="H1" s="40"/>
      <c r="I1" s="40"/>
      <c r="J1" s="40"/>
      <c r="K1" s="4"/>
      <c r="L1" s="4"/>
      <c r="M1" s="4"/>
      <c r="N1" s="4"/>
      <c r="O1" s="4"/>
      <c r="P1" s="4"/>
      <c r="Q1" s="4"/>
      <c r="R1" s="4"/>
      <c r="S1" s="4"/>
      <c r="T1" s="4"/>
      <c r="U1" s="7"/>
      <c r="V1" s="7"/>
    </row>
    <row r="2" spans="1:42" s="16" customFormat="1" ht="12">
      <c r="A2" s="8" t="s">
        <v>5</v>
      </c>
      <c r="B2" s="33"/>
      <c r="C2" s="33"/>
      <c r="D2" s="33"/>
      <c r="E2" s="33"/>
      <c r="F2" s="33"/>
      <c r="G2" s="33"/>
      <c r="H2" s="33"/>
      <c r="I2" s="33"/>
      <c r="J2" s="33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42" s="16" customFormat="1" ht="12.6" thickBot="1">
      <c r="A3" s="5" t="s">
        <v>24</v>
      </c>
      <c r="B3" s="9" t="s">
        <v>42</v>
      </c>
      <c r="C3" s="9" t="s">
        <v>43</v>
      </c>
      <c r="D3" s="9" t="s">
        <v>44</v>
      </c>
      <c r="E3" s="9" t="s">
        <v>45</v>
      </c>
      <c r="F3" s="9" t="s">
        <v>46</v>
      </c>
      <c r="G3" s="9" t="s">
        <v>47</v>
      </c>
      <c r="H3" s="9" t="s">
        <v>48</v>
      </c>
      <c r="I3" s="9" t="s">
        <v>49</v>
      </c>
      <c r="J3" s="9" t="s">
        <v>50</v>
      </c>
      <c r="K3" s="9" t="s">
        <v>51</v>
      </c>
      <c r="L3" s="9" t="s">
        <v>52</v>
      </c>
      <c r="M3" s="9" t="s">
        <v>53</v>
      </c>
      <c r="N3" s="9" t="s">
        <v>54</v>
      </c>
      <c r="O3" s="9" t="s">
        <v>55</v>
      </c>
      <c r="P3" s="9" t="s">
        <v>56</v>
      </c>
      <c r="Q3" s="9" t="s">
        <v>57</v>
      </c>
      <c r="R3" s="9" t="s">
        <v>58</v>
      </c>
      <c r="S3" s="9" t="s">
        <v>59</v>
      </c>
      <c r="T3" s="9" t="s">
        <v>60</v>
      </c>
      <c r="U3" s="9" t="s">
        <v>62</v>
      </c>
      <c r="V3" s="9" t="s">
        <v>63</v>
      </c>
      <c r="W3" s="9" t="s">
        <v>64</v>
      </c>
      <c r="X3" s="9" t="s">
        <v>66</v>
      </c>
      <c r="Y3" s="9" t="s">
        <v>68</v>
      </c>
      <c r="Z3" s="9" t="s">
        <v>70</v>
      </c>
      <c r="AA3" s="9" t="s">
        <v>71</v>
      </c>
      <c r="AB3" s="9" t="s">
        <v>72</v>
      </c>
      <c r="AC3" s="9" t="s">
        <v>73</v>
      </c>
      <c r="AD3" s="9" t="s">
        <v>74</v>
      </c>
      <c r="AE3" s="9" t="s">
        <v>75</v>
      </c>
      <c r="AF3" s="9" t="s">
        <v>76</v>
      </c>
      <c r="AG3" s="9" t="s">
        <v>77</v>
      </c>
      <c r="AH3" s="9" t="s">
        <v>78</v>
      </c>
      <c r="AI3" s="9" t="s">
        <v>79</v>
      </c>
      <c r="AJ3" s="9" t="s">
        <v>80</v>
      </c>
      <c r="AK3" s="9" t="s">
        <v>81</v>
      </c>
      <c r="AL3" s="9" t="s">
        <v>82</v>
      </c>
      <c r="AM3" s="9" t="s">
        <v>83</v>
      </c>
      <c r="AN3" s="9" t="s">
        <v>84</v>
      </c>
      <c r="AO3" s="9" t="s">
        <v>85</v>
      </c>
    </row>
    <row r="4" spans="1:42" s="16" customFormat="1" ht="12.6" thickTop="1">
      <c r="A4" s="17" t="s">
        <v>8</v>
      </c>
      <c r="B4" s="18">
        <v>7410661</v>
      </c>
      <c r="C4" s="18">
        <v>6838846</v>
      </c>
      <c r="D4" s="18">
        <v>7598245</v>
      </c>
      <c r="E4" s="18">
        <v>6954074</v>
      </c>
      <c r="F4" s="18">
        <v>7209052</v>
      </c>
      <c r="G4" s="18">
        <v>6462448</v>
      </c>
      <c r="H4" s="18">
        <v>6994670</v>
      </c>
      <c r="I4" s="18">
        <v>7454689</v>
      </c>
      <c r="J4" s="18">
        <v>7234009</v>
      </c>
      <c r="K4" s="18">
        <v>6583966</v>
      </c>
      <c r="L4" s="18">
        <v>7463199</v>
      </c>
      <c r="M4" s="18">
        <v>7506331</v>
      </c>
      <c r="N4" s="18">
        <v>7533237</v>
      </c>
      <c r="O4" s="18">
        <v>6884116</v>
      </c>
      <c r="P4" s="18">
        <v>7920624</v>
      </c>
      <c r="Q4" s="18">
        <v>7305453</v>
      </c>
      <c r="R4" s="18">
        <v>7200405</v>
      </c>
      <c r="S4" s="18">
        <v>5958305</v>
      </c>
      <c r="T4" s="18">
        <v>6842084</v>
      </c>
      <c r="U4" s="18">
        <v>6996066</v>
      </c>
      <c r="V4" s="18">
        <v>7186210</v>
      </c>
      <c r="W4" s="18">
        <v>6195444</v>
      </c>
      <c r="X4" s="18">
        <v>6657054</v>
      </c>
      <c r="Y4" s="18">
        <v>6399484</v>
      </c>
      <c r="Z4" s="18">
        <v>6992819</v>
      </c>
      <c r="AA4" s="18">
        <v>6065508</v>
      </c>
      <c r="AB4" s="18">
        <v>7232500</v>
      </c>
      <c r="AC4" s="18">
        <v>6221781</v>
      </c>
      <c r="AD4" s="18">
        <v>7160656</v>
      </c>
      <c r="AE4" s="18">
        <v>6036593</v>
      </c>
      <c r="AF4" s="18">
        <v>7440078</v>
      </c>
      <c r="AG4" s="18">
        <v>6093299</v>
      </c>
      <c r="AH4" s="18">
        <v>6728318</v>
      </c>
      <c r="AI4" s="18">
        <v>5526874</v>
      </c>
      <c r="AJ4" s="18">
        <v>6056907</v>
      </c>
      <c r="AK4" s="18">
        <v>5775106</v>
      </c>
      <c r="AL4" s="18">
        <v>6664803</v>
      </c>
      <c r="AM4" s="18">
        <v>6013045</v>
      </c>
      <c r="AN4" s="18">
        <v>6387314</v>
      </c>
      <c r="AO4" s="18">
        <v>6349506</v>
      </c>
    </row>
    <row r="5" spans="1:42" s="16" customFormat="1" ht="12">
      <c r="A5" s="17" t="s">
        <v>41</v>
      </c>
      <c r="B5" s="18">
        <v>7528714</v>
      </c>
      <c r="C5" s="18">
        <v>6115700</v>
      </c>
      <c r="D5" s="18">
        <v>6350094</v>
      </c>
      <c r="E5" s="18">
        <v>6171416</v>
      </c>
      <c r="F5" s="18">
        <v>5410882</v>
      </c>
      <c r="G5" s="18">
        <v>5501628</v>
      </c>
      <c r="H5" s="18">
        <v>7579001</v>
      </c>
      <c r="I5" s="18">
        <v>8688200</v>
      </c>
      <c r="J5" s="18">
        <v>8974940</v>
      </c>
      <c r="K5" s="18">
        <v>8088832</v>
      </c>
      <c r="L5" s="18">
        <v>7836127</v>
      </c>
      <c r="M5" s="18">
        <v>6841347</v>
      </c>
      <c r="N5" s="18">
        <v>6655363</v>
      </c>
      <c r="O5" s="18">
        <v>6625923</v>
      </c>
      <c r="P5" s="18">
        <v>7648933</v>
      </c>
      <c r="Q5" s="18">
        <v>7725924</v>
      </c>
      <c r="R5" s="18">
        <v>6984126</v>
      </c>
      <c r="S5" s="18">
        <v>6964411</v>
      </c>
      <c r="T5" s="18">
        <v>6990718</v>
      </c>
      <c r="U5" s="18">
        <v>6266072</v>
      </c>
      <c r="V5" s="18">
        <v>5442202</v>
      </c>
      <c r="W5" s="18">
        <v>4110406</v>
      </c>
      <c r="X5" s="18">
        <v>5659736</v>
      </c>
      <c r="Y5" s="18">
        <v>5659736</v>
      </c>
      <c r="Z5" s="18">
        <v>8221822</v>
      </c>
      <c r="AA5" s="18">
        <v>9053081</v>
      </c>
      <c r="AB5" s="18">
        <v>7981613</v>
      </c>
      <c r="AC5" s="18">
        <v>6971212</v>
      </c>
      <c r="AD5" s="18">
        <v>6571115</v>
      </c>
      <c r="AE5" s="18">
        <v>6120318</v>
      </c>
      <c r="AF5" s="18">
        <v>6737209</v>
      </c>
      <c r="AG5" s="18">
        <v>6525439</v>
      </c>
      <c r="AH5" s="18">
        <v>6710419</v>
      </c>
      <c r="AI5" s="18">
        <v>6457441</v>
      </c>
      <c r="AJ5" s="18">
        <v>6636133</v>
      </c>
      <c r="AK5" s="18">
        <v>6098788</v>
      </c>
      <c r="AL5" s="18">
        <v>5061978</v>
      </c>
      <c r="AM5" s="18">
        <v>4338478</v>
      </c>
      <c r="AN5" s="18">
        <v>5504071</v>
      </c>
      <c r="AO5" s="18">
        <v>6212533</v>
      </c>
    </row>
    <row r="6" spans="1:42" s="16" customFormat="1" ht="12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  <c r="V6" s="29"/>
    </row>
    <row r="7" spans="1:42" s="16" customFormat="1" ht="12.6" thickBot="1">
      <c r="A7" s="5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 t="s">
        <v>1</v>
      </c>
    </row>
    <row r="8" spans="1:42" s="16" customFormat="1" ht="12.6" thickTop="1">
      <c r="A8" s="17" t="s">
        <v>41</v>
      </c>
      <c r="B8" s="21">
        <f t="shared" ref="B8:T8" si="0">(B5-B4)/B4</f>
        <v>1.5930157917087288E-2</v>
      </c>
      <c r="C8" s="21">
        <f t="shared" si="0"/>
        <v>-0.10574093933391686</v>
      </c>
      <c r="D8" s="21">
        <f t="shared" si="0"/>
        <v>-0.16426832775200062</v>
      </c>
      <c r="E8" s="21">
        <f t="shared" si="0"/>
        <v>-0.11254668845916796</v>
      </c>
      <c r="F8" s="21">
        <f t="shared" si="0"/>
        <v>-0.24943224157628494</v>
      </c>
      <c r="G8" s="21">
        <f t="shared" si="0"/>
        <v>-0.14867740521857972</v>
      </c>
      <c r="H8" s="21">
        <f t="shared" si="0"/>
        <v>8.3539466479476521E-2</v>
      </c>
      <c r="I8" s="21">
        <f t="shared" si="0"/>
        <v>0.16546780154074839</v>
      </c>
      <c r="J8" s="21">
        <f t="shared" si="0"/>
        <v>0.24065922505764092</v>
      </c>
      <c r="K8" s="21">
        <f t="shared" si="0"/>
        <v>0.22856527509406943</v>
      </c>
      <c r="L8" s="21">
        <f t="shared" si="0"/>
        <v>4.9968920834082005E-2</v>
      </c>
      <c r="M8" s="21">
        <f t="shared" si="0"/>
        <v>-8.8589751770871819E-2</v>
      </c>
      <c r="N8" s="21">
        <f t="shared" si="0"/>
        <v>-0.11653343708687249</v>
      </c>
      <c r="O8" s="21">
        <f t="shared" si="0"/>
        <v>-3.7505614373726417E-2</v>
      </c>
      <c r="P8" s="21">
        <f t="shared" si="0"/>
        <v>-3.430171663242694E-2</v>
      </c>
      <c r="Q8" s="21">
        <f t="shared" si="0"/>
        <v>5.7555773748732622E-2</v>
      </c>
      <c r="R8" s="21">
        <f t="shared" si="0"/>
        <v>-3.0037060415351636E-2</v>
      </c>
      <c r="S8" s="21">
        <f t="shared" si="0"/>
        <v>0.16885775400890018</v>
      </c>
      <c r="T8" s="21">
        <f t="shared" si="0"/>
        <v>2.1723498279179267E-2</v>
      </c>
      <c r="U8" s="21">
        <f t="shared" ref="U8:AO8" si="1">(U5-U4)/U4</f>
        <v>-0.10434349818883927</v>
      </c>
      <c r="V8" s="21">
        <f t="shared" si="1"/>
        <v>-0.24268814855118345</v>
      </c>
      <c r="W8" s="21">
        <f t="shared" si="1"/>
        <v>-0.33654375699304201</v>
      </c>
      <c r="X8" s="21">
        <f t="shared" si="1"/>
        <v>-0.1498137163976738</v>
      </c>
      <c r="Y8" s="21">
        <f t="shared" si="1"/>
        <v>-0.11559494484242792</v>
      </c>
      <c r="Z8" s="21">
        <f t="shared" si="1"/>
        <v>0.17575215374514913</v>
      </c>
      <c r="AA8" s="21">
        <f t="shared" si="1"/>
        <v>0.49255115977095404</v>
      </c>
      <c r="AB8" s="21">
        <f t="shared" si="1"/>
        <v>0.10357594192879364</v>
      </c>
      <c r="AC8" s="21">
        <f t="shared" si="1"/>
        <v>0.12045280925188463</v>
      </c>
      <c r="AD8" s="21">
        <f t="shared" si="1"/>
        <v>-8.2330585354191008E-2</v>
      </c>
      <c r="AE8" s="21">
        <f t="shared" si="1"/>
        <v>1.3869578419482645E-2</v>
      </c>
      <c r="AF8" s="21">
        <f t="shared" si="1"/>
        <v>-9.4470649366848042E-2</v>
      </c>
      <c r="AG8" s="21">
        <f t="shared" si="1"/>
        <v>7.0920530897958564E-2</v>
      </c>
      <c r="AH8" s="21">
        <f t="shared" si="1"/>
        <v>-2.6602488170148915E-3</v>
      </c>
      <c r="AI8" s="21">
        <f t="shared" si="1"/>
        <v>0.16837130718015283</v>
      </c>
      <c r="AJ8" s="21">
        <f t="shared" si="1"/>
        <v>9.5630657693770105E-2</v>
      </c>
      <c r="AK8" s="21">
        <f t="shared" si="1"/>
        <v>5.6047802412631041E-2</v>
      </c>
      <c r="AL8" s="21">
        <f t="shared" si="1"/>
        <v>-0.24049097925325025</v>
      </c>
      <c r="AM8" s="21">
        <f t="shared" si="1"/>
        <v>-0.27848901845903368</v>
      </c>
      <c r="AN8" s="21">
        <f t="shared" si="1"/>
        <v>-0.13828081725745753</v>
      </c>
      <c r="AO8" s="21">
        <f t="shared" si="1"/>
        <v>-2.1572229398633531E-2</v>
      </c>
      <c r="AP8" s="14" cm="1">
        <f t="array" ref="AP8">AVERAGE(ABS(B8:AO8))</f>
        <v>0.13060878974398721</v>
      </c>
    </row>
    <row r="9" spans="1:42" s="16" customFormat="1" ht="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42" t="s">
        <v>2</v>
      </c>
      <c r="S9" s="42"/>
      <c r="T9" s="42"/>
      <c r="U9" s="42"/>
      <c r="V9" s="35"/>
    </row>
  </sheetData>
  <mergeCells count="2">
    <mergeCell ref="A1:J1"/>
    <mergeCell ref="R9:U9"/>
  </mergeCells>
  <phoneticPr fontId="26" type="noConversion"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P9"/>
  <sheetViews>
    <sheetView showGridLines="0" workbookViewId="0">
      <selection activeCell="P15" sqref="P15"/>
    </sheetView>
  </sheetViews>
  <sheetFormatPr defaultColWidth="9.109375" defaultRowHeight="14.4"/>
  <cols>
    <col min="1" max="1" width="26.33203125" customWidth="1"/>
    <col min="2" max="20" width="8.88671875" bestFit="1" customWidth="1"/>
    <col min="21" max="22" width="10.44140625" customWidth="1"/>
  </cols>
  <sheetData>
    <row r="1" spans="1:42" ht="15.6">
      <c r="A1" s="40" t="s">
        <v>3</v>
      </c>
      <c r="B1" s="40"/>
      <c r="C1" s="40"/>
      <c r="D1" s="40"/>
      <c r="E1" s="40"/>
      <c r="F1" s="40"/>
      <c r="G1" s="40"/>
      <c r="H1" s="40"/>
      <c r="I1" s="40"/>
      <c r="J1" s="40"/>
      <c r="K1" s="4"/>
      <c r="L1" s="4"/>
      <c r="M1" s="4"/>
      <c r="N1" s="4"/>
      <c r="O1" s="4"/>
      <c r="P1" s="4"/>
      <c r="Q1" s="4"/>
      <c r="R1" s="4"/>
      <c r="S1" s="4"/>
      <c r="T1" s="4"/>
      <c r="U1" s="7"/>
      <c r="V1" s="7"/>
    </row>
    <row r="2" spans="1:42" s="16" customFormat="1" ht="12">
      <c r="A2" s="8" t="s">
        <v>5</v>
      </c>
      <c r="B2" s="33"/>
      <c r="C2" s="33"/>
      <c r="D2" s="33"/>
      <c r="E2" s="33"/>
      <c r="F2" s="33"/>
      <c r="G2" s="33"/>
      <c r="H2" s="33"/>
      <c r="I2" s="33"/>
      <c r="J2" s="33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42" s="16" customFormat="1" ht="12.6" thickBot="1">
      <c r="A3" s="5" t="s">
        <v>25</v>
      </c>
      <c r="B3" s="9" t="s">
        <v>42</v>
      </c>
      <c r="C3" s="9" t="s">
        <v>43</v>
      </c>
      <c r="D3" s="9" t="s">
        <v>44</v>
      </c>
      <c r="E3" s="9" t="s">
        <v>45</v>
      </c>
      <c r="F3" s="9" t="s">
        <v>46</v>
      </c>
      <c r="G3" s="9" t="s">
        <v>47</v>
      </c>
      <c r="H3" s="9" t="s">
        <v>48</v>
      </c>
      <c r="I3" s="9" t="s">
        <v>49</v>
      </c>
      <c r="J3" s="9" t="s">
        <v>50</v>
      </c>
      <c r="K3" s="9" t="s">
        <v>51</v>
      </c>
      <c r="L3" s="9" t="s">
        <v>52</v>
      </c>
      <c r="M3" s="9" t="s">
        <v>53</v>
      </c>
      <c r="N3" s="9" t="s">
        <v>54</v>
      </c>
      <c r="O3" s="9" t="s">
        <v>55</v>
      </c>
      <c r="P3" s="9" t="s">
        <v>56</v>
      </c>
      <c r="Q3" s="9" t="s">
        <v>57</v>
      </c>
      <c r="R3" s="9" t="s">
        <v>58</v>
      </c>
      <c r="S3" s="9" t="s">
        <v>59</v>
      </c>
      <c r="T3" s="9" t="s">
        <v>60</v>
      </c>
      <c r="U3" s="9" t="s">
        <v>62</v>
      </c>
      <c r="V3" s="9" t="s">
        <v>63</v>
      </c>
      <c r="W3" s="9" t="s">
        <v>64</v>
      </c>
      <c r="X3" s="9" t="s">
        <v>66</v>
      </c>
      <c r="Y3" s="9" t="s">
        <v>68</v>
      </c>
      <c r="Z3" s="9" t="s">
        <v>70</v>
      </c>
      <c r="AA3" s="9" t="s">
        <v>71</v>
      </c>
      <c r="AB3" s="9" t="s">
        <v>72</v>
      </c>
      <c r="AC3" s="9" t="s">
        <v>73</v>
      </c>
      <c r="AD3" s="9" t="s">
        <v>74</v>
      </c>
      <c r="AE3" s="9" t="s">
        <v>75</v>
      </c>
      <c r="AF3" s="9" t="s">
        <v>76</v>
      </c>
      <c r="AG3" s="9" t="s">
        <v>77</v>
      </c>
      <c r="AH3" s="9" t="s">
        <v>78</v>
      </c>
      <c r="AI3" s="9" t="s">
        <v>79</v>
      </c>
      <c r="AJ3" s="9" t="s">
        <v>80</v>
      </c>
      <c r="AK3" s="9" t="s">
        <v>81</v>
      </c>
      <c r="AL3" s="9" t="s">
        <v>82</v>
      </c>
      <c r="AM3" s="9" t="s">
        <v>83</v>
      </c>
      <c r="AN3" s="9" t="s">
        <v>84</v>
      </c>
      <c r="AO3" s="9" t="s">
        <v>85</v>
      </c>
    </row>
    <row r="4" spans="1:42" s="16" customFormat="1" ht="12.6" thickTop="1">
      <c r="A4" s="17" t="s">
        <v>8</v>
      </c>
      <c r="B4" s="18">
        <v>3875388</v>
      </c>
      <c r="C4" s="18">
        <v>5286130</v>
      </c>
      <c r="D4" s="18">
        <v>5603407</v>
      </c>
      <c r="E4" s="18">
        <v>4913871</v>
      </c>
      <c r="F4" s="18">
        <v>4294769</v>
      </c>
      <c r="G4" s="18">
        <v>2459881</v>
      </c>
      <c r="H4" s="18">
        <v>2895003</v>
      </c>
      <c r="I4" s="18">
        <v>3691436</v>
      </c>
      <c r="J4" s="18">
        <v>3715557</v>
      </c>
      <c r="K4" s="18">
        <v>4187795</v>
      </c>
      <c r="L4" s="18">
        <v>3174875</v>
      </c>
      <c r="M4" s="18">
        <v>2765456</v>
      </c>
      <c r="N4" s="18">
        <v>2023070</v>
      </c>
      <c r="O4" s="18">
        <v>1740046</v>
      </c>
      <c r="P4" s="18">
        <v>3044977</v>
      </c>
      <c r="Q4" s="18">
        <v>3983953</v>
      </c>
      <c r="R4" s="18">
        <v>3728141</v>
      </c>
      <c r="S4" s="18">
        <v>3984624</v>
      </c>
      <c r="T4" s="18">
        <v>3430141</v>
      </c>
      <c r="U4" s="18">
        <v>3392754</v>
      </c>
      <c r="V4" s="18">
        <v>3147773</v>
      </c>
      <c r="W4" s="18">
        <v>2155224</v>
      </c>
      <c r="X4" s="18">
        <v>2799294</v>
      </c>
      <c r="Y4" s="18">
        <v>2146833</v>
      </c>
      <c r="Z4" s="18">
        <v>2351614</v>
      </c>
      <c r="AA4" s="18">
        <v>2049377</v>
      </c>
      <c r="AB4" s="18">
        <v>2024673</v>
      </c>
      <c r="AC4" s="18">
        <v>2839828</v>
      </c>
      <c r="AD4" s="18">
        <v>2781858</v>
      </c>
      <c r="AE4" s="18">
        <v>2507058</v>
      </c>
      <c r="AF4" s="18">
        <v>2969139</v>
      </c>
      <c r="AG4" s="18">
        <v>2291770</v>
      </c>
      <c r="AH4" s="18">
        <v>2115831</v>
      </c>
      <c r="AI4" s="18">
        <v>2212869</v>
      </c>
      <c r="AJ4" s="18">
        <v>2256177</v>
      </c>
      <c r="AK4" s="18">
        <v>1402352</v>
      </c>
      <c r="AL4" s="18">
        <v>1786531</v>
      </c>
      <c r="AM4" s="18">
        <v>1854203</v>
      </c>
      <c r="AN4" s="18">
        <v>2051976</v>
      </c>
      <c r="AO4" s="18">
        <v>1506061</v>
      </c>
    </row>
    <row r="5" spans="1:42" s="16" customFormat="1" ht="12">
      <c r="A5" s="17" t="s">
        <v>41</v>
      </c>
      <c r="B5" s="18">
        <v>5158197</v>
      </c>
      <c r="C5" s="18">
        <v>4717651</v>
      </c>
      <c r="D5" s="18">
        <v>4568057</v>
      </c>
      <c r="E5" s="18">
        <v>3547907</v>
      </c>
      <c r="F5" s="18">
        <v>2962015</v>
      </c>
      <c r="G5" s="18">
        <v>3751432</v>
      </c>
      <c r="H5" s="18">
        <v>5608083</v>
      </c>
      <c r="I5" s="18">
        <v>5081160</v>
      </c>
      <c r="J5" s="18">
        <v>3796088</v>
      </c>
      <c r="K5" s="18">
        <v>2582054</v>
      </c>
      <c r="L5" s="18">
        <v>2696949</v>
      </c>
      <c r="M5" s="18">
        <v>3204580</v>
      </c>
      <c r="N5" s="18">
        <v>3551505</v>
      </c>
      <c r="O5" s="18">
        <v>3304652</v>
      </c>
      <c r="P5" s="18">
        <v>2685541</v>
      </c>
      <c r="Q5" s="18">
        <v>2058267</v>
      </c>
      <c r="R5" s="18">
        <v>1528193</v>
      </c>
      <c r="S5" s="18">
        <v>1926920</v>
      </c>
      <c r="T5" s="18">
        <v>3574838</v>
      </c>
      <c r="U5" s="18">
        <v>4163149</v>
      </c>
      <c r="V5" s="18">
        <v>4010417</v>
      </c>
      <c r="W5" s="18">
        <v>2795604</v>
      </c>
      <c r="X5" s="18">
        <v>2748068</v>
      </c>
      <c r="Y5" s="18">
        <v>2745384</v>
      </c>
      <c r="Z5" s="18">
        <v>2686454</v>
      </c>
      <c r="AA5" s="18">
        <v>2759960</v>
      </c>
      <c r="AB5" s="18">
        <v>2567394</v>
      </c>
      <c r="AC5" s="18">
        <v>2102367</v>
      </c>
      <c r="AD5" s="18">
        <v>1988023</v>
      </c>
      <c r="AE5" s="18">
        <v>1925129</v>
      </c>
      <c r="AF5" s="18">
        <v>2437072</v>
      </c>
      <c r="AG5" s="18">
        <v>3028715</v>
      </c>
      <c r="AH5" s="18">
        <v>3116132</v>
      </c>
      <c r="AI5" s="18">
        <v>2730484</v>
      </c>
      <c r="AJ5" s="18">
        <v>2514449</v>
      </c>
      <c r="AK5" s="18">
        <v>2020929</v>
      </c>
      <c r="AL5" s="18">
        <v>1633155</v>
      </c>
      <c r="AM5" s="18">
        <v>1441026</v>
      </c>
      <c r="AN5" s="18">
        <v>1592728</v>
      </c>
      <c r="AO5" s="18">
        <v>1454255</v>
      </c>
    </row>
    <row r="6" spans="1:42" s="16" customFormat="1" ht="12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  <c r="V6" s="29"/>
    </row>
    <row r="7" spans="1:42" s="16" customFormat="1" ht="12.6" thickBot="1">
      <c r="A7" s="5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 t="s">
        <v>1</v>
      </c>
    </row>
    <row r="8" spans="1:42" s="16" customFormat="1" ht="12.6" thickTop="1">
      <c r="A8" s="17" t="s">
        <v>41</v>
      </c>
      <c r="B8" s="21">
        <f t="shared" ref="B8:T8" si="0">(B5-B4)/B4</f>
        <v>0.33101433972546751</v>
      </c>
      <c r="C8" s="21">
        <f t="shared" si="0"/>
        <v>-0.10754162307775253</v>
      </c>
      <c r="D8" s="21">
        <f t="shared" si="0"/>
        <v>-0.18477151490155899</v>
      </c>
      <c r="E8" s="21">
        <f t="shared" si="0"/>
        <v>-0.2779812494060182</v>
      </c>
      <c r="F8" s="21">
        <f t="shared" si="0"/>
        <v>-0.31032029894972235</v>
      </c>
      <c r="G8" s="21">
        <f t="shared" si="0"/>
        <v>0.52504613028028591</v>
      </c>
      <c r="H8" s="21">
        <f t="shared" si="0"/>
        <v>0.93715965061176099</v>
      </c>
      <c r="I8" s="21">
        <f t="shared" si="0"/>
        <v>0.37647246220711938</v>
      </c>
      <c r="J8" s="21">
        <f t="shared" si="0"/>
        <v>2.167400473199577E-2</v>
      </c>
      <c r="K8" s="21">
        <f t="shared" si="0"/>
        <v>-0.38343352528001012</v>
      </c>
      <c r="L8" s="21">
        <f t="shared" si="0"/>
        <v>-0.15053380054332849</v>
      </c>
      <c r="M8" s="21">
        <f t="shared" si="0"/>
        <v>0.1587890026093346</v>
      </c>
      <c r="N8" s="21">
        <f t="shared" si="0"/>
        <v>0.75550277548478306</v>
      </c>
      <c r="O8" s="21">
        <f t="shared" si="0"/>
        <v>0.89917507927951335</v>
      </c>
      <c r="P8" s="21">
        <f t="shared" si="0"/>
        <v>-0.11804227092684115</v>
      </c>
      <c r="Q8" s="21">
        <f t="shared" si="0"/>
        <v>-0.48336062197520907</v>
      </c>
      <c r="R8" s="21">
        <f t="shared" si="0"/>
        <v>-0.59009248845470164</v>
      </c>
      <c r="S8" s="21">
        <f t="shared" si="0"/>
        <v>-0.51641108420769433</v>
      </c>
      <c r="T8" s="21">
        <f t="shared" si="0"/>
        <v>4.2183980192067906E-2</v>
      </c>
      <c r="U8" s="21">
        <f t="shared" ref="U8:AO8" si="1">(U5-U4)/U4</f>
        <v>0.22707069242273387</v>
      </c>
      <c r="V8" s="21">
        <f t="shared" si="1"/>
        <v>0.27404898637862385</v>
      </c>
      <c r="W8" s="21">
        <f t="shared" si="1"/>
        <v>0.29712920791527936</v>
      </c>
      <c r="X8" s="21">
        <f t="shared" si="1"/>
        <v>-1.8299614116988071E-2</v>
      </c>
      <c r="Y8" s="21">
        <f t="shared" si="1"/>
        <v>0.27880650241541843</v>
      </c>
      <c r="Z8" s="21">
        <f t="shared" si="1"/>
        <v>0.14238731356421588</v>
      </c>
      <c r="AA8" s="21">
        <f t="shared" si="1"/>
        <v>0.34673122612384155</v>
      </c>
      <c r="AB8" s="21">
        <f t="shared" si="1"/>
        <v>0.26805365607186937</v>
      </c>
      <c r="AC8" s="21">
        <f t="shared" si="1"/>
        <v>-0.25968509360426056</v>
      </c>
      <c r="AD8" s="21">
        <f t="shared" si="1"/>
        <v>-0.28536143829052379</v>
      </c>
      <c r="AE8" s="21">
        <f t="shared" si="1"/>
        <v>-0.23211628929207062</v>
      </c>
      <c r="AF8" s="21">
        <f t="shared" si="1"/>
        <v>-0.17919908768164777</v>
      </c>
      <c r="AG8" s="21">
        <f t="shared" si="1"/>
        <v>0.32156150049961385</v>
      </c>
      <c r="AH8" s="21">
        <f t="shared" si="1"/>
        <v>0.47276980061261981</v>
      </c>
      <c r="AI8" s="21">
        <f t="shared" si="1"/>
        <v>0.2339112708434164</v>
      </c>
      <c r="AJ8" s="21">
        <f t="shared" si="1"/>
        <v>0.11447328822162446</v>
      </c>
      <c r="AK8" s="21">
        <f t="shared" si="1"/>
        <v>0.44109966684541402</v>
      </c>
      <c r="AL8" s="21">
        <f t="shared" si="1"/>
        <v>-8.5851295051695156E-2</v>
      </c>
      <c r="AM8" s="21">
        <f t="shared" si="1"/>
        <v>-0.2228326671890834</v>
      </c>
      <c r="AN8" s="21">
        <f t="shared" si="1"/>
        <v>-0.2238076858598736</v>
      </c>
      <c r="AO8" s="21">
        <f t="shared" si="1"/>
        <v>-3.4398341103049609E-2</v>
      </c>
      <c r="AP8" s="14" cm="1">
        <f t="array" ref="AP8">AVERAGE(ABS(B8:AO8))</f>
        <v>0.30322751317372565</v>
      </c>
    </row>
    <row r="9" spans="1:42" s="16" customFormat="1" ht="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42" t="s">
        <v>2</v>
      </c>
      <c r="S9" s="42"/>
      <c r="T9" s="42"/>
      <c r="U9" s="42"/>
      <c r="V9" s="35"/>
    </row>
  </sheetData>
  <mergeCells count="2">
    <mergeCell ref="A1:J1"/>
    <mergeCell ref="R9:U9"/>
  </mergeCells>
  <phoneticPr fontId="26" type="noConversion"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P9"/>
  <sheetViews>
    <sheetView showGridLines="0" workbookViewId="0">
      <selection activeCell="P15" sqref="P15"/>
    </sheetView>
  </sheetViews>
  <sheetFormatPr defaultColWidth="9.109375" defaultRowHeight="14.4"/>
  <cols>
    <col min="1" max="1" width="26.33203125" customWidth="1"/>
    <col min="2" max="20" width="8.88671875" bestFit="1" customWidth="1"/>
    <col min="21" max="22" width="10.44140625" customWidth="1"/>
  </cols>
  <sheetData>
    <row r="1" spans="1:42" ht="15.6">
      <c r="A1" s="40" t="s">
        <v>3</v>
      </c>
      <c r="B1" s="40"/>
      <c r="C1" s="40"/>
      <c r="D1" s="40"/>
      <c r="E1" s="40"/>
      <c r="F1" s="40"/>
      <c r="G1" s="40"/>
      <c r="H1" s="40"/>
      <c r="I1" s="40"/>
      <c r="J1" s="40"/>
      <c r="K1" s="4"/>
      <c r="L1" s="4"/>
      <c r="M1" s="4"/>
      <c r="N1" s="4"/>
      <c r="O1" s="4"/>
      <c r="P1" s="4"/>
      <c r="Q1" s="4"/>
      <c r="R1" s="4"/>
      <c r="S1" s="4"/>
      <c r="T1" s="4"/>
      <c r="U1" s="7"/>
      <c r="V1" s="7"/>
    </row>
    <row r="2" spans="1:42" s="16" customFormat="1" ht="12">
      <c r="A2" s="8" t="s">
        <v>5</v>
      </c>
      <c r="B2" s="33"/>
      <c r="C2" s="33"/>
      <c r="D2" s="33"/>
      <c r="E2" s="33"/>
      <c r="F2" s="33"/>
      <c r="G2" s="33"/>
      <c r="H2" s="33"/>
      <c r="I2" s="33"/>
      <c r="J2" s="33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42" s="16" customFormat="1" ht="12.6" thickBot="1">
      <c r="A3" s="5" t="s">
        <v>26</v>
      </c>
      <c r="B3" s="9" t="s">
        <v>42</v>
      </c>
      <c r="C3" s="9" t="s">
        <v>43</v>
      </c>
      <c r="D3" s="9" t="s">
        <v>44</v>
      </c>
      <c r="E3" s="9" t="s">
        <v>45</v>
      </c>
      <c r="F3" s="9" t="s">
        <v>46</v>
      </c>
      <c r="G3" s="9" t="s">
        <v>47</v>
      </c>
      <c r="H3" s="9" t="s">
        <v>48</v>
      </c>
      <c r="I3" s="9" t="s">
        <v>49</v>
      </c>
      <c r="J3" s="9" t="s">
        <v>50</v>
      </c>
      <c r="K3" s="9" t="s">
        <v>51</v>
      </c>
      <c r="L3" s="9" t="s">
        <v>52</v>
      </c>
      <c r="M3" s="9" t="s">
        <v>53</v>
      </c>
      <c r="N3" s="9" t="s">
        <v>54</v>
      </c>
      <c r="O3" s="9" t="s">
        <v>55</v>
      </c>
      <c r="P3" s="9" t="s">
        <v>56</v>
      </c>
      <c r="Q3" s="9" t="s">
        <v>57</v>
      </c>
      <c r="R3" s="9" t="s">
        <v>58</v>
      </c>
      <c r="S3" s="9" t="s">
        <v>59</v>
      </c>
      <c r="T3" s="9" t="s">
        <v>60</v>
      </c>
      <c r="U3" s="9" t="s">
        <v>62</v>
      </c>
      <c r="V3" s="9" t="s">
        <v>63</v>
      </c>
      <c r="W3" s="9" t="s">
        <v>64</v>
      </c>
      <c r="X3" s="9" t="s">
        <v>66</v>
      </c>
      <c r="Y3" s="9" t="s">
        <v>68</v>
      </c>
      <c r="Z3" s="9" t="s">
        <v>70</v>
      </c>
      <c r="AA3" s="9" t="s">
        <v>71</v>
      </c>
      <c r="AB3" s="9" t="s">
        <v>72</v>
      </c>
      <c r="AC3" s="9" t="s">
        <v>73</v>
      </c>
      <c r="AD3" s="9" t="s">
        <v>74</v>
      </c>
      <c r="AE3" s="9" t="s">
        <v>75</v>
      </c>
      <c r="AF3" s="9" t="s">
        <v>76</v>
      </c>
      <c r="AG3" s="9" t="s">
        <v>77</v>
      </c>
      <c r="AH3" s="9" t="s">
        <v>78</v>
      </c>
      <c r="AI3" s="9" t="s">
        <v>79</v>
      </c>
      <c r="AJ3" s="9" t="s">
        <v>80</v>
      </c>
      <c r="AK3" s="9" t="s">
        <v>81</v>
      </c>
      <c r="AL3" s="9" t="s">
        <v>82</v>
      </c>
      <c r="AM3" s="9" t="s">
        <v>83</v>
      </c>
      <c r="AN3" s="9" t="s">
        <v>84</v>
      </c>
      <c r="AO3" s="9" t="s">
        <v>85</v>
      </c>
    </row>
    <row r="4" spans="1:42" s="16" customFormat="1" ht="12.6" thickTop="1">
      <c r="A4" s="17" t="s">
        <v>8</v>
      </c>
      <c r="B4" s="18">
        <v>5263448</v>
      </c>
      <c r="C4" s="18">
        <v>5077688</v>
      </c>
      <c r="D4" s="18">
        <v>5280107</v>
      </c>
      <c r="E4" s="18">
        <v>3257672</v>
      </c>
      <c r="F4" s="18">
        <v>2510018</v>
      </c>
      <c r="G4" s="18">
        <v>3081086</v>
      </c>
      <c r="H4" s="18">
        <v>3030765</v>
      </c>
      <c r="I4" s="18">
        <v>4012267</v>
      </c>
      <c r="J4" s="18">
        <v>3783929</v>
      </c>
      <c r="K4" s="18">
        <v>4370608</v>
      </c>
      <c r="L4" s="18">
        <v>3146854</v>
      </c>
      <c r="M4" s="18">
        <v>3745119</v>
      </c>
      <c r="N4" s="18">
        <v>3274795</v>
      </c>
      <c r="O4" s="18">
        <v>3779103</v>
      </c>
      <c r="P4" s="18">
        <v>3628148</v>
      </c>
      <c r="Q4" s="18">
        <v>3343462</v>
      </c>
      <c r="R4" s="18">
        <v>3485922</v>
      </c>
      <c r="S4" s="18">
        <v>3193232</v>
      </c>
      <c r="T4" s="18">
        <v>3322904</v>
      </c>
      <c r="U4" s="18">
        <v>2866064</v>
      </c>
      <c r="V4" s="18">
        <v>2670938</v>
      </c>
      <c r="W4" s="18">
        <v>2313027</v>
      </c>
      <c r="X4" s="18">
        <v>2480262</v>
      </c>
      <c r="Y4" s="18">
        <v>2592107</v>
      </c>
      <c r="Z4" s="18">
        <v>2422215</v>
      </c>
      <c r="AA4" s="18">
        <v>2580024</v>
      </c>
      <c r="AB4" s="18">
        <v>3388419</v>
      </c>
      <c r="AC4" s="18">
        <v>3484134</v>
      </c>
      <c r="AD4" s="18">
        <v>3030824</v>
      </c>
      <c r="AE4" s="18">
        <v>3345014</v>
      </c>
      <c r="AF4" s="18">
        <v>3455718</v>
      </c>
      <c r="AG4" s="18">
        <v>2961347</v>
      </c>
      <c r="AH4" s="18">
        <v>2791663</v>
      </c>
      <c r="AI4" s="18">
        <v>3099191</v>
      </c>
      <c r="AJ4" s="18">
        <v>2845033</v>
      </c>
      <c r="AK4" s="18">
        <v>3635308</v>
      </c>
      <c r="AL4" s="18">
        <v>3432827</v>
      </c>
      <c r="AM4" s="18">
        <v>3123165</v>
      </c>
      <c r="AN4" s="18">
        <v>2923225</v>
      </c>
      <c r="AO4" s="18">
        <v>2912108</v>
      </c>
    </row>
    <row r="5" spans="1:42" s="16" customFormat="1" ht="12">
      <c r="A5" s="17" t="s">
        <v>41</v>
      </c>
      <c r="B5" s="18">
        <v>5867991</v>
      </c>
      <c r="C5" s="18">
        <v>5252187</v>
      </c>
      <c r="D5" s="18">
        <v>5599280</v>
      </c>
      <c r="E5" s="18">
        <v>4381539</v>
      </c>
      <c r="F5" s="18">
        <v>3488358</v>
      </c>
      <c r="G5" s="18">
        <v>3036678</v>
      </c>
      <c r="H5" s="18">
        <v>3475314</v>
      </c>
      <c r="I5" s="18">
        <v>2795362</v>
      </c>
      <c r="J5" s="18">
        <v>2662602</v>
      </c>
      <c r="K5" s="18">
        <v>3003444</v>
      </c>
      <c r="L5" s="18">
        <v>3698495</v>
      </c>
      <c r="M5" s="18">
        <v>4259062</v>
      </c>
      <c r="N5" s="18">
        <v>4420501</v>
      </c>
      <c r="O5" s="18">
        <v>3909048</v>
      </c>
      <c r="P5" s="18">
        <v>3499229</v>
      </c>
      <c r="Q5" s="18">
        <v>3256620</v>
      </c>
      <c r="R5" s="18">
        <v>3136847</v>
      </c>
      <c r="S5" s="18">
        <v>3323877</v>
      </c>
      <c r="T5" s="18">
        <v>3340785</v>
      </c>
      <c r="U5" s="18">
        <v>2873692</v>
      </c>
      <c r="V5" s="18">
        <v>2566346</v>
      </c>
      <c r="W5" s="18">
        <v>1870041</v>
      </c>
      <c r="X5" s="18">
        <v>2386833</v>
      </c>
      <c r="Y5" s="18">
        <v>2435987</v>
      </c>
      <c r="Z5" s="18">
        <v>2574203</v>
      </c>
      <c r="AA5" s="18">
        <v>2976326</v>
      </c>
      <c r="AB5" s="18">
        <v>2906008</v>
      </c>
      <c r="AC5" s="18">
        <v>2736458</v>
      </c>
      <c r="AD5" s="18">
        <v>2761108</v>
      </c>
      <c r="AE5" s="18">
        <v>3008609</v>
      </c>
      <c r="AF5" s="18">
        <v>3854883</v>
      </c>
      <c r="AG5" s="18">
        <v>3681935</v>
      </c>
      <c r="AH5" s="18">
        <v>3454194</v>
      </c>
      <c r="AI5" s="18">
        <v>3312240</v>
      </c>
      <c r="AJ5" s="18">
        <v>3122171</v>
      </c>
      <c r="AK5" s="18">
        <v>2741289</v>
      </c>
      <c r="AL5" s="18">
        <v>2438482</v>
      </c>
      <c r="AM5" s="18">
        <v>2372961</v>
      </c>
      <c r="AN5" s="18">
        <v>3273341</v>
      </c>
      <c r="AO5" s="18">
        <v>3718300</v>
      </c>
    </row>
    <row r="6" spans="1:42" s="16" customFormat="1" ht="12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  <c r="V6" s="29"/>
    </row>
    <row r="7" spans="1:42" s="16" customFormat="1" ht="12.6" thickBot="1">
      <c r="A7" s="5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 t="s">
        <v>1</v>
      </c>
    </row>
    <row r="8" spans="1:42" s="16" customFormat="1" ht="12.6" thickTop="1">
      <c r="A8" s="17" t="s">
        <v>41</v>
      </c>
      <c r="B8" s="21">
        <f t="shared" ref="B8:T8" si="0">(B5-B4)/B4</f>
        <v>0.1148568390910293</v>
      </c>
      <c r="C8" s="21">
        <f t="shared" si="0"/>
        <v>3.4365837365352106E-2</v>
      </c>
      <c r="D8" s="21">
        <f t="shared" si="0"/>
        <v>6.044820682611167E-2</v>
      </c>
      <c r="E8" s="21">
        <f t="shared" si="0"/>
        <v>0.34499084008457576</v>
      </c>
      <c r="F8" s="21">
        <f t="shared" si="0"/>
        <v>0.38977409723754969</v>
      </c>
      <c r="G8" s="21">
        <f t="shared" si="0"/>
        <v>-1.4413099796630149E-2</v>
      </c>
      <c r="H8" s="21">
        <f t="shared" si="0"/>
        <v>0.14667880881559606</v>
      </c>
      <c r="I8" s="21">
        <f t="shared" si="0"/>
        <v>-0.30329611663431172</v>
      </c>
      <c r="J8" s="21">
        <f t="shared" si="0"/>
        <v>-0.29633933406255775</v>
      </c>
      <c r="K8" s="21">
        <f t="shared" si="0"/>
        <v>-0.31280865270918828</v>
      </c>
      <c r="L8" s="21">
        <f t="shared" si="0"/>
        <v>0.17529920358554926</v>
      </c>
      <c r="M8" s="21">
        <f t="shared" si="0"/>
        <v>0.13723008534575271</v>
      </c>
      <c r="N8" s="21">
        <f t="shared" si="0"/>
        <v>0.34985579249998855</v>
      </c>
      <c r="O8" s="21">
        <f t="shared" si="0"/>
        <v>3.4385143776181806E-2</v>
      </c>
      <c r="P8" s="21">
        <f t="shared" si="0"/>
        <v>-3.5533004717558381E-2</v>
      </c>
      <c r="Q8" s="21">
        <f t="shared" si="0"/>
        <v>-2.5973676386930673E-2</v>
      </c>
      <c r="R8" s="21">
        <f t="shared" si="0"/>
        <v>-0.10013849994348697</v>
      </c>
      <c r="S8" s="21">
        <f t="shared" si="0"/>
        <v>4.0913093693161033E-2</v>
      </c>
      <c r="T8" s="21">
        <f t="shared" si="0"/>
        <v>5.3811364998808267E-3</v>
      </c>
      <c r="U8" s="21">
        <f t="shared" ref="U8:AO8" si="1">(U5-U4)/U4</f>
        <v>2.6614897643597629E-3</v>
      </c>
      <c r="V8" s="21">
        <f t="shared" si="1"/>
        <v>-3.915927662866004E-2</v>
      </c>
      <c r="W8" s="21">
        <f t="shared" si="1"/>
        <v>-0.19151786814421104</v>
      </c>
      <c r="X8" s="21">
        <f t="shared" si="1"/>
        <v>-3.7669004322930397E-2</v>
      </c>
      <c r="Y8" s="21">
        <f t="shared" si="1"/>
        <v>-6.0228995176510848E-2</v>
      </c>
      <c r="Z8" s="21">
        <f t="shared" si="1"/>
        <v>6.2747526540790147E-2</v>
      </c>
      <c r="AA8" s="21">
        <f t="shared" si="1"/>
        <v>0.15360399748219397</v>
      </c>
      <c r="AB8" s="21">
        <f t="shared" si="1"/>
        <v>-0.14237052737574662</v>
      </c>
      <c r="AC8" s="21">
        <f t="shared" si="1"/>
        <v>-0.2145945018188164</v>
      </c>
      <c r="AD8" s="21">
        <f t="shared" si="1"/>
        <v>-8.8990980670603112E-2</v>
      </c>
      <c r="AE8" s="21">
        <f t="shared" si="1"/>
        <v>-0.10056908580950633</v>
      </c>
      <c r="AF8" s="21">
        <f t="shared" si="1"/>
        <v>0.11550855712184849</v>
      </c>
      <c r="AG8" s="21">
        <f t="shared" si="1"/>
        <v>0.24333115977290065</v>
      </c>
      <c r="AH8" s="21">
        <f t="shared" si="1"/>
        <v>0.23732484902368231</v>
      </c>
      <c r="AI8" s="21">
        <f t="shared" si="1"/>
        <v>6.8743423687020258E-2</v>
      </c>
      <c r="AJ8" s="21">
        <f t="shared" si="1"/>
        <v>9.741117238358922E-2</v>
      </c>
      <c r="AK8" s="21">
        <f t="shared" si="1"/>
        <v>-0.24592661749705941</v>
      </c>
      <c r="AL8" s="21">
        <f t="shared" si="1"/>
        <v>-0.28965776603365101</v>
      </c>
      <c r="AM8" s="21">
        <f t="shared" si="1"/>
        <v>-0.24020632915648069</v>
      </c>
      <c r="AN8" s="21">
        <f t="shared" si="1"/>
        <v>0.11977045899648504</v>
      </c>
      <c r="AO8" s="21">
        <f t="shared" si="1"/>
        <v>0.27684138088285187</v>
      </c>
      <c r="AP8" s="14" cm="1">
        <f t="array" ref="AP8">AVERAGE(ABS(B8:AO8))</f>
        <v>0.14878791093403226</v>
      </c>
    </row>
    <row r="9" spans="1:42" s="16" customFormat="1" ht="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42" t="s">
        <v>2</v>
      </c>
      <c r="S9" s="42"/>
      <c r="T9" s="42"/>
      <c r="U9" s="42"/>
      <c r="V9" s="35"/>
    </row>
  </sheetData>
  <mergeCells count="2">
    <mergeCell ref="A1:J1"/>
    <mergeCell ref="R9:U9"/>
  </mergeCells>
  <phoneticPr fontId="26" type="noConversion"/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P9"/>
  <sheetViews>
    <sheetView showGridLines="0" workbookViewId="0">
      <selection activeCell="O15" sqref="O15"/>
    </sheetView>
  </sheetViews>
  <sheetFormatPr defaultColWidth="9.109375" defaultRowHeight="14.4"/>
  <cols>
    <col min="1" max="1" width="26.33203125" customWidth="1"/>
    <col min="2" max="3" width="8.88671875" bestFit="1" customWidth="1"/>
    <col min="4" max="20" width="9.88671875" bestFit="1" customWidth="1"/>
    <col min="21" max="22" width="10.44140625" customWidth="1"/>
  </cols>
  <sheetData>
    <row r="1" spans="1:42" ht="15.6">
      <c r="A1" s="40" t="s">
        <v>3</v>
      </c>
      <c r="B1" s="40"/>
      <c r="C1" s="40"/>
      <c r="D1" s="40"/>
      <c r="E1" s="40"/>
      <c r="F1" s="40"/>
      <c r="G1" s="40"/>
      <c r="H1" s="40"/>
      <c r="I1" s="40"/>
      <c r="J1" s="40"/>
      <c r="K1" s="4"/>
      <c r="L1" s="4"/>
      <c r="M1" s="4"/>
      <c r="N1" s="4"/>
      <c r="O1" s="4"/>
      <c r="P1" s="4"/>
      <c r="Q1" s="4"/>
      <c r="R1" s="4"/>
      <c r="S1" s="4"/>
      <c r="T1" s="4"/>
      <c r="U1" s="7"/>
      <c r="V1" s="7"/>
    </row>
    <row r="2" spans="1:42" s="16" customFormat="1" ht="12">
      <c r="A2" s="8" t="s">
        <v>5</v>
      </c>
      <c r="B2" s="33"/>
      <c r="C2" s="33"/>
      <c r="D2" s="33"/>
      <c r="E2" s="33"/>
      <c r="F2" s="33"/>
      <c r="G2" s="33"/>
      <c r="H2" s="33"/>
      <c r="I2" s="33"/>
      <c r="J2" s="33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42" s="16" customFormat="1" ht="12.6" thickBot="1">
      <c r="A3" s="5" t="s">
        <v>27</v>
      </c>
      <c r="B3" s="9" t="s">
        <v>42</v>
      </c>
      <c r="C3" s="9" t="s">
        <v>43</v>
      </c>
      <c r="D3" s="9" t="s">
        <v>44</v>
      </c>
      <c r="E3" s="9" t="s">
        <v>45</v>
      </c>
      <c r="F3" s="9" t="s">
        <v>46</v>
      </c>
      <c r="G3" s="9" t="s">
        <v>47</v>
      </c>
      <c r="H3" s="9" t="s">
        <v>48</v>
      </c>
      <c r="I3" s="9" t="s">
        <v>49</v>
      </c>
      <c r="J3" s="9" t="s">
        <v>50</v>
      </c>
      <c r="K3" s="9" t="s">
        <v>51</v>
      </c>
      <c r="L3" s="9" t="s">
        <v>52</v>
      </c>
      <c r="M3" s="9" t="s">
        <v>53</v>
      </c>
      <c r="N3" s="9" t="s">
        <v>54</v>
      </c>
      <c r="O3" s="9" t="s">
        <v>55</v>
      </c>
      <c r="P3" s="9" t="s">
        <v>56</v>
      </c>
      <c r="Q3" s="9" t="s">
        <v>57</v>
      </c>
      <c r="R3" s="9" t="s">
        <v>58</v>
      </c>
      <c r="S3" s="9" t="s">
        <v>59</v>
      </c>
      <c r="T3" s="9" t="s">
        <v>60</v>
      </c>
      <c r="U3" s="9" t="s">
        <v>62</v>
      </c>
      <c r="V3" s="9" t="s">
        <v>63</v>
      </c>
      <c r="W3" s="9" t="s">
        <v>64</v>
      </c>
      <c r="X3" s="9" t="s">
        <v>66</v>
      </c>
      <c r="Y3" s="9" t="s">
        <v>68</v>
      </c>
      <c r="Z3" s="9" t="s">
        <v>70</v>
      </c>
      <c r="AA3" s="9" t="s">
        <v>71</v>
      </c>
      <c r="AB3" s="9" t="s">
        <v>72</v>
      </c>
      <c r="AC3" s="9" t="s">
        <v>73</v>
      </c>
      <c r="AD3" s="9" t="s">
        <v>74</v>
      </c>
      <c r="AE3" s="9" t="s">
        <v>75</v>
      </c>
      <c r="AF3" s="9" t="s">
        <v>76</v>
      </c>
      <c r="AG3" s="9" t="s">
        <v>77</v>
      </c>
      <c r="AH3" s="9" t="s">
        <v>78</v>
      </c>
      <c r="AI3" s="9" t="s">
        <v>79</v>
      </c>
      <c r="AJ3" s="9" t="s">
        <v>80</v>
      </c>
      <c r="AK3" s="9" t="s">
        <v>81</v>
      </c>
      <c r="AL3" s="9" t="s">
        <v>82</v>
      </c>
      <c r="AM3" s="9" t="s">
        <v>83</v>
      </c>
      <c r="AN3" s="9" t="s">
        <v>84</v>
      </c>
      <c r="AO3" s="9" t="s">
        <v>85</v>
      </c>
    </row>
    <row r="4" spans="1:42" s="16" customFormat="1" ht="12.6" thickTop="1">
      <c r="A4" s="17" t="s">
        <v>8</v>
      </c>
      <c r="B4" s="18">
        <v>7964547</v>
      </c>
      <c r="C4" s="18">
        <v>7586130</v>
      </c>
      <c r="D4" s="18">
        <v>10926372</v>
      </c>
      <c r="E4" s="18">
        <v>9440917</v>
      </c>
      <c r="F4" s="18">
        <v>9916532</v>
      </c>
      <c r="G4" s="18">
        <v>8818208</v>
      </c>
      <c r="H4" s="18">
        <v>10194348</v>
      </c>
      <c r="I4" s="18">
        <v>10071496</v>
      </c>
      <c r="J4" s="18">
        <v>8765310</v>
      </c>
      <c r="K4" s="18">
        <v>8299159</v>
      </c>
      <c r="L4" s="18">
        <v>9438715</v>
      </c>
      <c r="M4" s="18">
        <v>9879060</v>
      </c>
      <c r="N4" s="18">
        <v>6064242</v>
      </c>
      <c r="O4" s="18">
        <v>6485830</v>
      </c>
      <c r="P4" s="18">
        <v>6642365</v>
      </c>
      <c r="Q4" s="18">
        <v>5630085</v>
      </c>
      <c r="R4" s="18">
        <v>6446669</v>
      </c>
      <c r="S4" s="18">
        <v>5100112</v>
      </c>
      <c r="T4" s="18">
        <v>6409066</v>
      </c>
      <c r="U4" s="18">
        <v>5350843</v>
      </c>
      <c r="V4" s="18">
        <v>5022211</v>
      </c>
      <c r="W4" s="18">
        <v>4693972</v>
      </c>
      <c r="X4" s="18">
        <v>5179321</v>
      </c>
      <c r="Y4" s="18">
        <v>4786778</v>
      </c>
      <c r="Z4" s="18">
        <v>3725860</v>
      </c>
      <c r="AA4" s="18">
        <v>3877972</v>
      </c>
      <c r="AB4" s="18">
        <v>4808221</v>
      </c>
      <c r="AC4" s="18">
        <v>4838347</v>
      </c>
      <c r="AD4" s="18">
        <v>4096075</v>
      </c>
      <c r="AE4" s="18">
        <v>4162728</v>
      </c>
      <c r="AF4" s="18">
        <v>4369474</v>
      </c>
      <c r="AG4" s="18">
        <v>4455257</v>
      </c>
      <c r="AH4" s="18">
        <v>3673481</v>
      </c>
      <c r="AI4" s="18">
        <v>3016846</v>
      </c>
      <c r="AJ4" s="18">
        <v>3718855</v>
      </c>
      <c r="AK4" s="18">
        <v>3405366</v>
      </c>
      <c r="AL4" s="18">
        <v>2756237</v>
      </c>
      <c r="AM4" s="18">
        <v>2449461</v>
      </c>
      <c r="AN4" s="18">
        <v>3687048</v>
      </c>
      <c r="AO4" s="18">
        <v>3423497</v>
      </c>
    </row>
    <row r="5" spans="1:42" s="16" customFormat="1" ht="12">
      <c r="A5" s="17" t="s">
        <v>41</v>
      </c>
      <c r="B5" s="18">
        <v>10093744</v>
      </c>
      <c r="C5" s="18">
        <v>8995519</v>
      </c>
      <c r="D5" s="18">
        <v>9886893</v>
      </c>
      <c r="E5" s="18">
        <v>7621637</v>
      </c>
      <c r="F5" s="18">
        <v>5150282</v>
      </c>
      <c r="G5" s="18">
        <v>5683526</v>
      </c>
      <c r="H5" s="18">
        <v>10141184</v>
      </c>
      <c r="I5" s="18">
        <v>12913242</v>
      </c>
      <c r="J5" s="18">
        <v>13344477</v>
      </c>
      <c r="K5" s="18">
        <v>11791481</v>
      </c>
      <c r="L5" s="18">
        <v>10837658</v>
      </c>
      <c r="M5" s="18">
        <v>8639837</v>
      </c>
      <c r="N5" s="18">
        <v>7760271</v>
      </c>
      <c r="O5" s="18">
        <v>7853390</v>
      </c>
      <c r="P5" s="18">
        <v>8660324</v>
      </c>
      <c r="Q5" s="18">
        <v>7607198</v>
      </c>
      <c r="R5" s="18">
        <v>5189257</v>
      </c>
      <c r="S5" s="18">
        <v>4838495</v>
      </c>
      <c r="T5" s="18">
        <v>4940409</v>
      </c>
      <c r="U5" s="18">
        <v>4841261</v>
      </c>
      <c r="V5" s="18">
        <v>4777066</v>
      </c>
      <c r="W5" s="18">
        <v>3608358</v>
      </c>
      <c r="X5" s="18">
        <v>4591701</v>
      </c>
      <c r="Y5" s="18">
        <v>4786778</v>
      </c>
      <c r="Z5" s="18">
        <v>4888322</v>
      </c>
      <c r="AA5" s="18">
        <v>5661766</v>
      </c>
      <c r="AB5" s="18">
        <v>5507803</v>
      </c>
      <c r="AC5" s="18">
        <v>4292249</v>
      </c>
      <c r="AD5" s="18">
        <v>3590388</v>
      </c>
      <c r="AE5" s="18">
        <v>3652505</v>
      </c>
      <c r="AF5" s="18">
        <v>4675712</v>
      </c>
      <c r="AG5" s="18">
        <v>4592613</v>
      </c>
      <c r="AH5" s="18">
        <v>4262136</v>
      </c>
      <c r="AI5" s="18">
        <v>3931515</v>
      </c>
      <c r="AJ5" s="18">
        <v>4064767</v>
      </c>
      <c r="AK5" s="18">
        <v>3717691</v>
      </c>
      <c r="AL5" s="18">
        <v>2785836</v>
      </c>
      <c r="AM5" s="18">
        <v>2249362</v>
      </c>
      <c r="AN5" s="18">
        <v>2874280</v>
      </c>
      <c r="AO5" s="18">
        <v>2805763</v>
      </c>
    </row>
    <row r="6" spans="1:42" s="16" customFormat="1" ht="12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  <c r="V6" s="29"/>
    </row>
    <row r="7" spans="1:42" s="16" customFormat="1" ht="12.6" thickBot="1">
      <c r="A7" s="5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 t="s">
        <v>1</v>
      </c>
    </row>
    <row r="8" spans="1:42" s="16" customFormat="1" ht="12.6" thickTop="1">
      <c r="A8" s="17" t="s">
        <v>41</v>
      </c>
      <c r="B8" s="21">
        <f t="shared" ref="B8:T8" si="0">(B5-B4)/B4</f>
        <v>0.26733435059143978</v>
      </c>
      <c r="C8" s="21">
        <f t="shared" si="0"/>
        <v>0.1857849786386471</v>
      </c>
      <c r="D8" s="21">
        <f t="shared" si="0"/>
        <v>-9.51348718495032E-2</v>
      </c>
      <c r="E8" s="21">
        <f t="shared" si="0"/>
        <v>-0.19270161998034724</v>
      </c>
      <c r="F8" s="21">
        <f t="shared" si="0"/>
        <v>-0.48063677906752078</v>
      </c>
      <c r="G8" s="21">
        <f t="shared" si="0"/>
        <v>-0.35547834662099148</v>
      </c>
      <c r="H8" s="21">
        <f t="shared" si="0"/>
        <v>-5.2150466121030983E-3</v>
      </c>
      <c r="I8" s="21">
        <f t="shared" si="0"/>
        <v>0.28215728825191411</v>
      </c>
      <c r="J8" s="21">
        <f t="shared" si="0"/>
        <v>0.52241928693908146</v>
      </c>
      <c r="K8" s="21">
        <f t="shared" si="0"/>
        <v>0.42080432487195391</v>
      </c>
      <c r="L8" s="21">
        <f t="shared" si="0"/>
        <v>0.1482132896268189</v>
      </c>
      <c r="M8" s="21">
        <f t="shared" si="0"/>
        <v>-0.12543936366415429</v>
      </c>
      <c r="N8" s="21">
        <f t="shared" si="0"/>
        <v>0.27967699837836285</v>
      </c>
      <c r="O8" s="21">
        <f t="shared" si="0"/>
        <v>0.21085350679866724</v>
      </c>
      <c r="P8" s="21">
        <f t="shared" si="0"/>
        <v>0.30380128162183201</v>
      </c>
      <c r="Q8" s="21">
        <f t="shared" si="0"/>
        <v>0.3511692985097028</v>
      </c>
      <c r="R8" s="21">
        <f t="shared" si="0"/>
        <v>-0.19504832650784459</v>
      </c>
      <c r="S8" s="21">
        <f t="shared" si="0"/>
        <v>-5.129632447287432E-2</v>
      </c>
      <c r="T8" s="21">
        <f t="shared" si="0"/>
        <v>-0.22915304663737274</v>
      </c>
      <c r="U8" s="21">
        <f t="shared" ref="U8:AO8" si="1">(U5-U4)/U4</f>
        <v>-9.5233965937703655E-2</v>
      </c>
      <c r="V8" s="21">
        <f t="shared" si="1"/>
        <v>-4.8812166593558096E-2</v>
      </c>
      <c r="W8" s="21">
        <f t="shared" si="1"/>
        <v>-0.23127832888649527</v>
      </c>
      <c r="X8" s="21">
        <f t="shared" si="1"/>
        <v>-0.11345502624764907</v>
      </c>
      <c r="Y8" s="21">
        <f t="shared" si="1"/>
        <v>0</v>
      </c>
      <c r="Z8" s="21">
        <f t="shared" si="1"/>
        <v>0.31199830374732279</v>
      </c>
      <c r="AA8" s="21">
        <f t="shared" si="1"/>
        <v>0.45998114478392316</v>
      </c>
      <c r="AB8" s="21">
        <f t="shared" si="1"/>
        <v>0.14549705597974802</v>
      </c>
      <c r="AC8" s="21">
        <f t="shared" si="1"/>
        <v>-0.11286871321961819</v>
      </c>
      <c r="AD8" s="21">
        <f t="shared" si="1"/>
        <v>-0.12345647967871683</v>
      </c>
      <c r="AE8" s="21">
        <f t="shared" si="1"/>
        <v>-0.12256938238578163</v>
      </c>
      <c r="AF8" s="21">
        <f t="shared" si="1"/>
        <v>7.0085781492234531E-2</v>
      </c>
      <c r="AG8" s="21">
        <f t="shared" si="1"/>
        <v>3.0830095772252868E-2</v>
      </c>
      <c r="AH8" s="21">
        <f t="shared" si="1"/>
        <v>0.16024446567166128</v>
      </c>
      <c r="AI8" s="21">
        <f t="shared" si="1"/>
        <v>0.3031871696467105</v>
      </c>
      <c r="AJ8" s="21">
        <f t="shared" si="1"/>
        <v>9.301572661477793E-2</v>
      </c>
      <c r="AK8" s="21">
        <f t="shared" si="1"/>
        <v>9.1715545406866689E-2</v>
      </c>
      <c r="AL8" s="21">
        <f t="shared" si="1"/>
        <v>1.0738916863825571E-2</v>
      </c>
      <c r="AM8" s="21">
        <f t="shared" si="1"/>
        <v>-8.1691033251805198E-2</v>
      </c>
      <c r="AN8" s="21">
        <f t="shared" si="1"/>
        <v>-0.22043868156856108</v>
      </c>
      <c r="AO8" s="21">
        <f t="shared" si="1"/>
        <v>-0.18043947460739707</v>
      </c>
      <c r="AP8" s="14" cm="1">
        <f t="array" ref="AP8">AVERAGE(ABS(B8:AO8))</f>
        <v>0.19274639469994354</v>
      </c>
    </row>
    <row r="9" spans="1:42" s="16" customFormat="1" ht="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42" t="s">
        <v>2</v>
      </c>
      <c r="S9" s="42"/>
      <c r="T9" s="42"/>
      <c r="U9" s="42"/>
      <c r="V9" s="35"/>
    </row>
  </sheetData>
  <mergeCells count="2">
    <mergeCell ref="A1:J1"/>
    <mergeCell ref="R9:U9"/>
  </mergeCells>
  <phoneticPr fontId="26" type="noConversion"/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P9"/>
  <sheetViews>
    <sheetView showGridLines="0" workbookViewId="0">
      <selection activeCell="P15" sqref="P15"/>
    </sheetView>
  </sheetViews>
  <sheetFormatPr defaultColWidth="9.109375" defaultRowHeight="14.4"/>
  <cols>
    <col min="1" max="1" width="26.33203125" customWidth="1"/>
    <col min="2" max="20" width="8.88671875" bestFit="1" customWidth="1"/>
    <col min="21" max="22" width="10.44140625" customWidth="1"/>
  </cols>
  <sheetData>
    <row r="1" spans="1:42" ht="15.6">
      <c r="A1" s="40" t="s">
        <v>3</v>
      </c>
      <c r="B1" s="40"/>
      <c r="C1" s="40"/>
      <c r="D1" s="40"/>
      <c r="E1" s="40"/>
      <c r="F1" s="40"/>
      <c r="G1" s="40"/>
      <c r="H1" s="40"/>
      <c r="I1" s="40"/>
      <c r="J1" s="40"/>
      <c r="K1" s="4"/>
      <c r="L1" s="4"/>
      <c r="M1" s="4"/>
      <c r="N1" s="4"/>
      <c r="O1" s="4"/>
      <c r="P1" s="4"/>
      <c r="Q1" s="4"/>
      <c r="R1" s="4"/>
      <c r="S1" s="4"/>
      <c r="T1" s="4"/>
      <c r="U1" s="7"/>
      <c r="V1" s="7"/>
    </row>
    <row r="2" spans="1:42" s="16" customFormat="1" ht="12">
      <c r="A2" s="8" t="s">
        <v>5</v>
      </c>
      <c r="B2" s="33"/>
      <c r="C2" s="33"/>
      <c r="D2" s="33"/>
      <c r="E2" s="33"/>
      <c r="F2" s="33"/>
      <c r="G2" s="33"/>
      <c r="H2" s="33"/>
      <c r="I2" s="33"/>
      <c r="J2" s="33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42" s="16" customFormat="1" ht="12.6" thickBot="1">
      <c r="A3" s="5" t="s">
        <v>28</v>
      </c>
      <c r="B3" s="9" t="s">
        <v>42</v>
      </c>
      <c r="C3" s="9" t="s">
        <v>43</v>
      </c>
      <c r="D3" s="9" t="s">
        <v>44</v>
      </c>
      <c r="E3" s="9" t="s">
        <v>45</v>
      </c>
      <c r="F3" s="9" t="s">
        <v>46</v>
      </c>
      <c r="G3" s="9" t="s">
        <v>47</v>
      </c>
      <c r="H3" s="9" t="s">
        <v>48</v>
      </c>
      <c r="I3" s="9" t="s">
        <v>49</v>
      </c>
      <c r="J3" s="9" t="s">
        <v>50</v>
      </c>
      <c r="K3" s="9" t="s">
        <v>51</v>
      </c>
      <c r="L3" s="9" t="s">
        <v>52</v>
      </c>
      <c r="M3" s="9" t="s">
        <v>53</v>
      </c>
      <c r="N3" s="9" t="s">
        <v>54</v>
      </c>
      <c r="O3" s="9" t="s">
        <v>55</v>
      </c>
      <c r="P3" s="9" t="s">
        <v>56</v>
      </c>
      <c r="Q3" s="9" t="s">
        <v>57</v>
      </c>
      <c r="R3" s="9" t="s">
        <v>58</v>
      </c>
      <c r="S3" s="9" t="s">
        <v>59</v>
      </c>
      <c r="T3" s="9" t="s">
        <v>60</v>
      </c>
      <c r="U3" s="9" t="s">
        <v>62</v>
      </c>
      <c r="V3" s="9" t="s">
        <v>63</v>
      </c>
      <c r="W3" s="9" t="s">
        <v>64</v>
      </c>
      <c r="X3" s="9" t="s">
        <v>66</v>
      </c>
      <c r="Y3" s="9" t="s">
        <v>68</v>
      </c>
      <c r="Z3" s="9" t="s">
        <v>70</v>
      </c>
      <c r="AA3" s="9" t="s">
        <v>71</v>
      </c>
      <c r="AB3" s="9" t="s">
        <v>72</v>
      </c>
      <c r="AC3" s="9" t="s">
        <v>73</v>
      </c>
      <c r="AD3" s="9" t="s">
        <v>74</v>
      </c>
      <c r="AE3" s="9" t="s">
        <v>75</v>
      </c>
      <c r="AF3" s="9" t="s">
        <v>76</v>
      </c>
      <c r="AG3" s="9" t="s">
        <v>77</v>
      </c>
      <c r="AH3" s="9" t="s">
        <v>78</v>
      </c>
      <c r="AI3" s="9" t="s">
        <v>79</v>
      </c>
      <c r="AJ3" s="9" t="s">
        <v>80</v>
      </c>
      <c r="AK3" s="9" t="s">
        <v>81</v>
      </c>
      <c r="AL3" s="9" t="s">
        <v>82</v>
      </c>
      <c r="AM3" s="9" t="s">
        <v>83</v>
      </c>
      <c r="AN3" s="9" t="s">
        <v>84</v>
      </c>
      <c r="AO3" s="9" t="s">
        <v>85</v>
      </c>
    </row>
    <row r="4" spans="1:42" s="16" customFormat="1" ht="12.6" thickTop="1">
      <c r="A4" s="17" t="s">
        <v>8</v>
      </c>
      <c r="B4" s="18">
        <v>4064554</v>
      </c>
      <c r="C4" s="18">
        <v>3512402</v>
      </c>
      <c r="D4" s="18">
        <v>3259412</v>
      </c>
      <c r="E4" s="18">
        <v>2356174</v>
      </c>
      <c r="F4" s="18">
        <v>2447918</v>
      </c>
      <c r="G4" s="18">
        <v>2321692</v>
      </c>
      <c r="H4" s="18">
        <v>2276399</v>
      </c>
      <c r="I4" s="18">
        <v>2596965</v>
      </c>
      <c r="J4" s="18">
        <v>3354142</v>
      </c>
      <c r="K4" s="18">
        <v>3549816</v>
      </c>
      <c r="L4" s="18">
        <v>2849663</v>
      </c>
      <c r="M4" s="18">
        <v>3107037</v>
      </c>
      <c r="N4" s="18">
        <v>3899211</v>
      </c>
      <c r="O4" s="18">
        <v>3570744</v>
      </c>
      <c r="P4" s="18">
        <v>3647599</v>
      </c>
      <c r="Q4" s="18">
        <v>3665563</v>
      </c>
      <c r="R4" s="18">
        <v>3814165</v>
      </c>
      <c r="S4" s="18">
        <v>3923369</v>
      </c>
      <c r="T4" s="18">
        <v>3399062</v>
      </c>
      <c r="U4" s="18">
        <v>2987593</v>
      </c>
      <c r="V4" s="18">
        <v>3236691</v>
      </c>
      <c r="W4" s="18">
        <v>3276597</v>
      </c>
      <c r="X4" s="18">
        <v>2905033</v>
      </c>
      <c r="Y4" s="18">
        <v>2733075</v>
      </c>
      <c r="Z4" s="18">
        <v>3110840</v>
      </c>
      <c r="AA4" s="18">
        <v>2117045</v>
      </c>
      <c r="AB4" s="18">
        <v>2241795</v>
      </c>
      <c r="AC4" s="18">
        <v>1974758</v>
      </c>
      <c r="AD4" s="18">
        <v>2584862</v>
      </c>
      <c r="AE4" s="18">
        <v>2489923</v>
      </c>
      <c r="AF4" s="18">
        <v>2819418</v>
      </c>
      <c r="AG4" s="18">
        <v>2566243</v>
      </c>
      <c r="AH4" s="18">
        <v>2768200</v>
      </c>
      <c r="AI4" s="18">
        <v>2883678</v>
      </c>
      <c r="AJ4" s="18">
        <v>3239690</v>
      </c>
      <c r="AK4" s="18">
        <v>3151743</v>
      </c>
      <c r="AL4" s="18">
        <v>3588436</v>
      </c>
      <c r="AM4" s="18">
        <v>3784348</v>
      </c>
      <c r="AN4" s="18">
        <v>3244069</v>
      </c>
      <c r="AO4" s="18">
        <v>3765512</v>
      </c>
    </row>
    <row r="5" spans="1:42" s="16" customFormat="1" ht="12">
      <c r="A5" s="17" t="s">
        <v>41</v>
      </c>
      <c r="B5" s="18">
        <v>3806792</v>
      </c>
      <c r="C5" s="18">
        <v>3029232</v>
      </c>
      <c r="D5" s="18">
        <v>3476784</v>
      </c>
      <c r="E5" s="18">
        <v>3263843</v>
      </c>
      <c r="F5" s="18">
        <v>2611374</v>
      </c>
      <c r="G5" s="18">
        <v>2135887</v>
      </c>
      <c r="H5" s="18">
        <v>2355236</v>
      </c>
      <c r="I5" s="18">
        <v>2281014</v>
      </c>
      <c r="J5" s="18">
        <v>2321498</v>
      </c>
      <c r="K5" s="18">
        <v>2168008</v>
      </c>
      <c r="L5" s="18">
        <v>2353524</v>
      </c>
      <c r="M5" s="18">
        <v>3055889</v>
      </c>
      <c r="N5" s="18">
        <v>3627813</v>
      </c>
      <c r="O5" s="18">
        <v>3582921</v>
      </c>
      <c r="P5" s="18">
        <v>3509445</v>
      </c>
      <c r="Q5" s="18">
        <v>3598170</v>
      </c>
      <c r="R5" s="18">
        <v>3671304</v>
      </c>
      <c r="S5" s="18">
        <v>3728684</v>
      </c>
      <c r="T5" s="18">
        <v>3680019</v>
      </c>
      <c r="U5" s="18">
        <v>3446705</v>
      </c>
      <c r="V5" s="18">
        <v>3245515</v>
      </c>
      <c r="W5" s="18">
        <v>2368802</v>
      </c>
      <c r="X5" s="18">
        <v>2611286</v>
      </c>
      <c r="Y5" s="18">
        <v>2817412</v>
      </c>
      <c r="Z5" s="18">
        <v>3440973</v>
      </c>
      <c r="AA5" s="18">
        <v>4056421</v>
      </c>
      <c r="AB5" s="18">
        <v>3437528</v>
      </c>
      <c r="AC5" s="18">
        <v>2707918</v>
      </c>
      <c r="AD5" s="18">
        <v>2328929</v>
      </c>
      <c r="AE5" s="18">
        <v>1827491</v>
      </c>
      <c r="AF5" s="18">
        <v>1868044</v>
      </c>
      <c r="AG5" s="18">
        <v>2074881</v>
      </c>
      <c r="AH5" s="18">
        <v>2638282</v>
      </c>
      <c r="AI5" s="18">
        <v>2877825</v>
      </c>
      <c r="AJ5" s="18">
        <v>3022426</v>
      </c>
      <c r="AK5" s="18">
        <v>2897822</v>
      </c>
      <c r="AL5" s="18">
        <v>2667568</v>
      </c>
      <c r="AM5" s="18">
        <v>2655774</v>
      </c>
      <c r="AN5" s="18">
        <v>3535559</v>
      </c>
      <c r="AO5" s="18">
        <v>3831132</v>
      </c>
    </row>
    <row r="6" spans="1:42" s="16" customFormat="1" ht="12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  <c r="V6" s="29"/>
    </row>
    <row r="7" spans="1:42" s="16" customFormat="1" ht="12.6" thickBot="1">
      <c r="A7" s="5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 t="s">
        <v>1</v>
      </c>
    </row>
    <row r="8" spans="1:42" s="16" customFormat="1" ht="12.6" thickTop="1">
      <c r="A8" s="17" t="s">
        <v>41</v>
      </c>
      <c r="B8" s="21">
        <f t="shared" ref="B8:T8" si="0">(B5-B4)/B4</f>
        <v>-6.3417044034843675E-2</v>
      </c>
      <c r="C8" s="21">
        <f t="shared" si="0"/>
        <v>-0.13756113337824089</v>
      </c>
      <c r="D8" s="21">
        <f t="shared" si="0"/>
        <v>6.6690556456195163E-2</v>
      </c>
      <c r="E8" s="21">
        <f t="shared" si="0"/>
        <v>0.38523003818903018</v>
      </c>
      <c r="F8" s="21">
        <f t="shared" si="0"/>
        <v>6.6773478523381904E-2</v>
      </c>
      <c r="G8" s="21">
        <f t="shared" si="0"/>
        <v>-8.0029995365448997E-2</v>
      </c>
      <c r="H8" s="21">
        <f t="shared" si="0"/>
        <v>3.4632329393924355E-2</v>
      </c>
      <c r="I8" s="21">
        <f t="shared" si="0"/>
        <v>-0.12166163194344168</v>
      </c>
      <c r="J8" s="21">
        <f t="shared" si="0"/>
        <v>-0.30787128273042702</v>
      </c>
      <c r="K8" s="21">
        <f t="shared" si="0"/>
        <v>-0.38926186596713747</v>
      </c>
      <c r="L8" s="21">
        <f t="shared" si="0"/>
        <v>-0.17410444673633338</v>
      </c>
      <c r="M8" s="21">
        <f t="shared" si="0"/>
        <v>-1.6461986130194138E-2</v>
      </c>
      <c r="N8" s="21">
        <f t="shared" si="0"/>
        <v>-6.9603312054669519E-2</v>
      </c>
      <c r="O8" s="21">
        <f t="shared" si="0"/>
        <v>3.4102136697562188E-3</v>
      </c>
      <c r="P8" s="21">
        <f t="shared" si="0"/>
        <v>-3.7875325659426924E-2</v>
      </c>
      <c r="Q8" s="21">
        <f t="shared" si="0"/>
        <v>-1.8385443109284985E-2</v>
      </c>
      <c r="R8" s="21">
        <f t="shared" si="0"/>
        <v>-3.7455380142180528E-2</v>
      </c>
      <c r="S8" s="21">
        <f t="shared" si="0"/>
        <v>-4.9621893836649063E-2</v>
      </c>
      <c r="T8" s="21">
        <f t="shared" si="0"/>
        <v>8.2657215431786765E-2</v>
      </c>
      <c r="U8" s="21">
        <f t="shared" ref="U8:AO8" si="1">(U5-U4)/U4</f>
        <v>0.15367287311223449</v>
      </c>
      <c r="V8" s="21">
        <f t="shared" si="1"/>
        <v>2.7262410900515373E-3</v>
      </c>
      <c r="W8" s="21">
        <f t="shared" si="1"/>
        <v>-0.277054212037672</v>
      </c>
      <c r="X8" s="21">
        <f t="shared" si="1"/>
        <v>-0.10111657939858171</v>
      </c>
      <c r="Y8" s="21">
        <f t="shared" si="1"/>
        <v>3.0857916449420524E-2</v>
      </c>
      <c r="Z8" s="21">
        <f t="shared" si="1"/>
        <v>0.10612342647002096</v>
      </c>
      <c r="AA8" s="21">
        <f t="shared" si="1"/>
        <v>0.91607689019364258</v>
      </c>
      <c r="AB8" s="21">
        <f t="shared" si="1"/>
        <v>0.53338195508509922</v>
      </c>
      <c r="AC8" s="21">
        <f t="shared" si="1"/>
        <v>0.37126574496723141</v>
      </c>
      <c r="AD8" s="21">
        <f t="shared" si="1"/>
        <v>-9.9012249009811745E-2</v>
      </c>
      <c r="AE8" s="21">
        <f t="shared" si="1"/>
        <v>-0.26604517489095042</v>
      </c>
      <c r="AF8" s="21">
        <f t="shared" si="1"/>
        <v>-0.33743630777699513</v>
      </c>
      <c r="AG8" s="21">
        <f t="shared" si="1"/>
        <v>-0.19147134546494624</v>
      </c>
      <c r="AH8" s="21">
        <f t="shared" si="1"/>
        <v>-4.6932302579293407E-2</v>
      </c>
      <c r="AI8" s="21">
        <f t="shared" si="1"/>
        <v>-2.0296995711726481E-3</v>
      </c>
      <c r="AJ8" s="21">
        <f t="shared" si="1"/>
        <v>-6.7063206664835215E-2</v>
      </c>
      <c r="AK8" s="21">
        <f t="shared" si="1"/>
        <v>-8.056526182496479E-2</v>
      </c>
      <c r="AL8" s="21">
        <f t="shared" si="1"/>
        <v>-0.25662099031444341</v>
      </c>
      <c r="AM8" s="21">
        <f t="shared" si="1"/>
        <v>-0.29822151662584939</v>
      </c>
      <c r="AN8" s="21">
        <f t="shared" si="1"/>
        <v>8.9853205958319624E-2</v>
      </c>
      <c r="AO8" s="21">
        <f t="shared" si="1"/>
        <v>1.7426581033336237E-2</v>
      </c>
      <c r="AP8" s="14" cm="1">
        <f t="array" ref="AP8">AVERAGE(ABS(B8:AO8))</f>
        <v>0.15969145633178067</v>
      </c>
    </row>
    <row r="9" spans="1:42" s="16" customFormat="1" ht="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42" t="s">
        <v>2</v>
      </c>
      <c r="S9" s="42"/>
      <c r="T9" s="42"/>
      <c r="U9" s="42"/>
      <c r="V9" s="35"/>
    </row>
  </sheetData>
  <mergeCells count="2">
    <mergeCell ref="A1:J1"/>
    <mergeCell ref="R9:U9"/>
  </mergeCells>
  <phoneticPr fontId="26" type="noConversion"/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P9"/>
  <sheetViews>
    <sheetView showGridLines="0" workbookViewId="0">
      <selection activeCell="R14" sqref="R14"/>
    </sheetView>
  </sheetViews>
  <sheetFormatPr defaultColWidth="9.109375" defaultRowHeight="14.4"/>
  <cols>
    <col min="1" max="1" width="26.33203125" customWidth="1"/>
    <col min="2" max="20" width="7.44140625" bestFit="1" customWidth="1"/>
    <col min="21" max="22" width="10.44140625" customWidth="1"/>
  </cols>
  <sheetData>
    <row r="1" spans="1:42" ht="15.6">
      <c r="A1" s="40" t="s">
        <v>3</v>
      </c>
      <c r="B1" s="40"/>
      <c r="C1" s="40"/>
      <c r="D1" s="40"/>
      <c r="E1" s="40"/>
      <c r="F1" s="40"/>
      <c r="G1" s="40"/>
      <c r="H1" s="40"/>
      <c r="I1" s="40"/>
      <c r="J1" s="40"/>
      <c r="K1" s="4"/>
      <c r="L1" s="4"/>
      <c r="M1" s="4"/>
      <c r="N1" s="4"/>
      <c r="O1" s="4"/>
      <c r="P1" s="4"/>
      <c r="Q1" s="4"/>
      <c r="R1" s="4"/>
      <c r="S1" s="4"/>
      <c r="T1" s="4"/>
      <c r="U1" s="7"/>
      <c r="V1" s="7"/>
    </row>
    <row r="2" spans="1:42" s="16" customFormat="1" ht="12">
      <c r="A2" s="8" t="s">
        <v>5</v>
      </c>
      <c r="B2" s="33"/>
      <c r="C2" s="33"/>
      <c r="D2" s="33"/>
      <c r="E2" s="33"/>
      <c r="F2" s="33"/>
      <c r="G2" s="33"/>
      <c r="H2" s="33"/>
      <c r="I2" s="33"/>
      <c r="J2" s="33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42" s="16" customFormat="1" ht="12.6" thickBot="1">
      <c r="A3" s="5" t="s">
        <v>29</v>
      </c>
      <c r="B3" s="9" t="s">
        <v>42</v>
      </c>
      <c r="C3" s="9" t="s">
        <v>43</v>
      </c>
      <c r="D3" s="9" t="s">
        <v>44</v>
      </c>
      <c r="E3" s="9" t="s">
        <v>45</v>
      </c>
      <c r="F3" s="9" t="s">
        <v>46</v>
      </c>
      <c r="G3" s="9" t="s">
        <v>47</v>
      </c>
      <c r="H3" s="9" t="s">
        <v>48</v>
      </c>
      <c r="I3" s="9" t="s">
        <v>49</v>
      </c>
      <c r="J3" s="9" t="s">
        <v>50</v>
      </c>
      <c r="K3" s="9" t="s">
        <v>51</v>
      </c>
      <c r="L3" s="9" t="s">
        <v>52</v>
      </c>
      <c r="M3" s="9" t="s">
        <v>53</v>
      </c>
      <c r="N3" s="9" t="s">
        <v>54</v>
      </c>
      <c r="O3" s="9" t="s">
        <v>55</v>
      </c>
      <c r="P3" s="9" t="s">
        <v>56</v>
      </c>
      <c r="Q3" s="9" t="s">
        <v>57</v>
      </c>
      <c r="R3" s="9" t="s">
        <v>58</v>
      </c>
      <c r="S3" s="9" t="s">
        <v>59</v>
      </c>
      <c r="T3" s="9" t="s">
        <v>60</v>
      </c>
      <c r="U3" s="9" t="s">
        <v>62</v>
      </c>
      <c r="V3" s="9" t="s">
        <v>63</v>
      </c>
      <c r="W3" s="9" t="s">
        <v>64</v>
      </c>
      <c r="X3" s="9" t="s">
        <v>66</v>
      </c>
      <c r="Y3" s="9" t="s">
        <v>68</v>
      </c>
      <c r="Z3" s="9" t="s">
        <v>70</v>
      </c>
      <c r="AA3" s="9" t="s">
        <v>71</v>
      </c>
      <c r="AB3" s="9" t="s">
        <v>72</v>
      </c>
      <c r="AC3" s="9" t="s">
        <v>73</v>
      </c>
      <c r="AD3" s="9" t="s">
        <v>74</v>
      </c>
      <c r="AE3" s="9" t="s">
        <v>75</v>
      </c>
      <c r="AF3" s="9" t="s">
        <v>76</v>
      </c>
      <c r="AG3" s="9" t="s">
        <v>77</v>
      </c>
      <c r="AH3" s="9" t="s">
        <v>78</v>
      </c>
      <c r="AI3" s="9" t="s">
        <v>79</v>
      </c>
      <c r="AJ3" s="9" t="s">
        <v>80</v>
      </c>
      <c r="AK3" s="9" t="s">
        <v>81</v>
      </c>
      <c r="AL3" s="9" t="s">
        <v>82</v>
      </c>
      <c r="AM3" s="9" t="s">
        <v>83</v>
      </c>
      <c r="AN3" s="9" t="s">
        <v>84</v>
      </c>
      <c r="AO3" s="9" t="s">
        <v>85</v>
      </c>
    </row>
    <row r="4" spans="1:42" s="16" customFormat="1" ht="12.6" thickTop="1">
      <c r="A4" s="17" t="s">
        <v>8</v>
      </c>
      <c r="B4" s="18">
        <v>265340</v>
      </c>
      <c r="C4" s="18">
        <v>345009</v>
      </c>
      <c r="D4" s="18">
        <v>255376</v>
      </c>
      <c r="E4" s="18">
        <v>311665</v>
      </c>
      <c r="F4" s="18">
        <v>309714</v>
      </c>
      <c r="G4" s="18">
        <v>228144</v>
      </c>
      <c r="H4" s="18">
        <v>182936</v>
      </c>
      <c r="I4" s="18">
        <v>211328</v>
      </c>
      <c r="J4" s="18">
        <v>259169</v>
      </c>
      <c r="K4" s="18">
        <v>198939</v>
      </c>
      <c r="L4" s="18">
        <v>237246</v>
      </c>
      <c r="M4" s="18">
        <v>263714</v>
      </c>
      <c r="N4" s="18">
        <v>235703</v>
      </c>
      <c r="O4" s="18">
        <v>185359</v>
      </c>
      <c r="P4" s="18">
        <v>189108</v>
      </c>
      <c r="Q4" s="18">
        <v>291471</v>
      </c>
      <c r="R4" s="18">
        <v>251782</v>
      </c>
      <c r="S4" s="18">
        <v>246076</v>
      </c>
      <c r="T4" s="18">
        <v>234309</v>
      </c>
      <c r="U4" s="18">
        <v>242535</v>
      </c>
      <c r="V4" s="18">
        <v>289159</v>
      </c>
      <c r="W4" s="18">
        <v>229531</v>
      </c>
      <c r="X4" s="18">
        <v>228597</v>
      </c>
      <c r="Y4" s="18">
        <v>273583</v>
      </c>
      <c r="Z4" s="18">
        <v>309699</v>
      </c>
      <c r="AA4" s="18">
        <v>234450</v>
      </c>
      <c r="AB4" s="18">
        <v>225244</v>
      </c>
      <c r="AC4" s="18">
        <v>272895</v>
      </c>
      <c r="AD4" s="18">
        <v>273106</v>
      </c>
      <c r="AE4" s="18">
        <v>210259</v>
      </c>
      <c r="AF4" s="18">
        <v>237304</v>
      </c>
      <c r="AG4" s="18">
        <v>293638</v>
      </c>
      <c r="AH4" s="18">
        <v>284439</v>
      </c>
      <c r="AI4" s="18">
        <v>237624</v>
      </c>
      <c r="AJ4" s="18">
        <v>256126</v>
      </c>
      <c r="AK4" s="18">
        <v>230805</v>
      </c>
      <c r="AL4" s="18">
        <v>301642</v>
      </c>
      <c r="AM4" s="18">
        <v>219391</v>
      </c>
      <c r="AN4" s="18">
        <v>204400</v>
      </c>
      <c r="AO4" s="18">
        <v>278132</v>
      </c>
    </row>
    <row r="5" spans="1:42" s="16" customFormat="1" ht="12">
      <c r="A5" s="17" t="s">
        <v>41</v>
      </c>
      <c r="B5" s="18">
        <v>372549</v>
      </c>
      <c r="C5" s="18">
        <v>305178</v>
      </c>
      <c r="D5" s="18">
        <v>289567</v>
      </c>
      <c r="E5" s="18">
        <v>225902</v>
      </c>
      <c r="F5" s="18">
        <v>185626</v>
      </c>
      <c r="G5" s="18">
        <v>214292</v>
      </c>
      <c r="H5" s="18">
        <v>293555</v>
      </c>
      <c r="I5" s="18">
        <v>348887</v>
      </c>
      <c r="J5" s="18">
        <v>325648</v>
      </c>
      <c r="K5" s="18">
        <v>220402</v>
      </c>
      <c r="L5" s="18">
        <v>187090</v>
      </c>
      <c r="M5" s="18">
        <v>179813</v>
      </c>
      <c r="N5" s="18">
        <v>209540</v>
      </c>
      <c r="O5" s="18">
        <v>222845</v>
      </c>
      <c r="P5" s="18">
        <v>262189</v>
      </c>
      <c r="Q5" s="18">
        <v>254204</v>
      </c>
      <c r="R5" s="18">
        <v>195433</v>
      </c>
      <c r="S5" s="18">
        <v>186991</v>
      </c>
      <c r="T5" s="18">
        <v>213624</v>
      </c>
      <c r="U5" s="18">
        <v>260632</v>
      </c>
      <c r="V5" s="18">
        <v>245013</v>
      </c>
      <c r="W5" s="18">
        <v>172319</v>
      </c>
      <c r="X5" s="18">
        <v>209952</v>
      </c>
      <c r="Y5" s="18">
        <v>259504</v>
      </c>
      <c r="Z5" s="18">
        <v>320555</v>
      </c>
      <c r="AA5" s="18">
        <v>349465</v>
      </c>
      <c r="AB5" s="18">
        <v>322318</v>
      </c>
      <c r="AC5" s="18">
        <v>306761</v>
      </c>
      <c r="AD5" s="18">
        <v>280039</v>
      </c>
      <c r="AE5" s="18">
        <v>223169</v>
      </c>
      <c r="AF5" s="18">
        <v>231108</v>
      </c>
      <c r="AG5" s="18">
        <v>244375</v>
      </c>
      <c r="AH5" s="18">
        <v>247969</v>
      </c>
      <c r="AI5" s="18">
        <v>227735</v>
      </c>
      <c r="AJ5" s="18">
        <v>261746</v>
      </c>
      <c r="AK5" s="18">
        <v>290831</v>
      </c>
      <c r="AL5" s="18">
        <v>244814</v>
      </c>
      <c r="AM5" s="18">
        <v>194722</v>
      </c>
      <c r="AN5" s="18">
        <v>228749</v>
      </c>
      <c r="AO5" s="18">
        <v>244495</v>
      </c>
    </row>
    <row r="6" spans="1:42" s="16" customFormat="1" ht="12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  <c r="V6" s="29"/>
    </row>
    <row r="7" spans="1:42" s="16" customFormat="1" ht="12.6" thickBot="1">
      <c r="A7" s="5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 t="s">
        <v>1</v>
      </c>
    </row>
    <row r="8" spans="1:42" s="16" customFormat="1" ht="12.6" thickTop="1">
      <c r="A8" s="17" t="s">
        <v>41</v>
      </c>
      <c r="B8" s="21">
        <f t="shared" ref="B8:T8" si="0">(B5-B4)/B4</f>
        <v>0.40404386824451649</v>
      </c>
      <c r="C8" s="21">
        <f t="shared" si="0"/>
        <v>-0.11544916219576881</v>
      </c>
      <c r="D8" s="21">
        <f t="shared" si="0"/>
        <v>0.13388493828707473</v>
      </c>
      <c r="E8" s="21">
        <f t="shared" si="0"/>
        <v>-0.2751768726035968</v>
      </c>
      <c r="F8" s="21">
        <f t="shared" si="0"/>
        <v>-0.40065350613792078</v>
      </c>
      <c r="G8" s="21">
        <f t="shared" si="0"/>
        <v>-6.0716038992916756E-2</v>
      </c>
      <c r="H8" s="21">
        <f t="shared" si="0"/>
        <v>0.60468688503083046</v>
      </c>
      <c r="I8" s="21">
        <f t="shared" si="0"/>
        <v>0.65092652180496668</v>
      </c>
      <c r="J8" s="21">
        <f t="shared" si="0"/>
        <v>0.25650830153297655</v>
      </c>
      <c r="K8" s="21">
        <f t="shared" si="0"/>
        <v>0.10788734235117298</v>
      </c>
      <c r="L8" s="21">
        <f t="shared" si="0"/>
        <v>-0.21140925452905424</v>
      </c>
      <c r="M8" s="21">
        <f t="shared" si="0"/>
        <v>-0.31815148228762979</v>
      </c>
      <c r="N8" s="21">
        <f t="shared" si="0"/>
        <v>-0.11099985999329665</v>
      </c>
      <c r="O8" s="21">
        <f t="shared" si="0"/>
        <v>0.20223458262075217</v>
      </c>
      <c r="P8" s="21">
        <f t="shared" si="0"/>
        <v>0.38645112845569729</v>
      </c>
      <c r="Q8" s="21">
        <f t="shared" si="0"/>
        <v>-0.12785834611333546</v>
      </c>
      <c r="R8" s="21">
        <f t="shared" si="0"/>
        <v>-0.2238007482663574</v>
      </c>
      <c r="S8" s="21">
        <f t="shared" si="0"/>
        <v>-0.24010874689120434</v>
      </c>
      <c r="T8" s="21">
        <f t="shared" si="0"/>
        <v>-8.8280859890145058E-2</v>
      </c>
      <c r="U8" s="21">
        <f t="shared" ref="U8:AO8" si="1">(U5-U4)/U4</f>
        <v>7.4616034799101158E-2</v>
      </c>
      <c r="V8" s="21">
        <f t="shared" si="1"/>
        <v>-0.15267033016437323</v>
      </c>
      <c r="W8" s="21">
        <f t="shared" si="1"/>
        <v>-0.24925609176973917</v>
      </c>
      <c r="X8" s="21">
        <f t="shared" si="1"/>
        <v>-8.1562750167325032E-2</v>
      </c>
      <c r="Y8" s="21">
        <f t="shared" si="1"/>
        <v>-5.1461530869973647E-2</v>
      </c>
      <c r="Z8" s="21">
        <f t="shared" si="1"/>
        <v>3.5053390550179371E-2</v>
      </c>
      <c r="AA8" s="21">
        <f t="shared" si="1"/>
        <v>0.49057368308807847</v>
      </c>
      <c r="AB8" s="21">
        <f t="shared" si="1"/>
        <v>0.43097263412121967</v>
      </c>
      <c r="AC8" s="21">
        <f t="shared" si="1"/>
        <v>0.12409901244068232</v>
      </c>
      <c r="AD8" s="21">
        <f t="shared" si="1"/>
        <v>2.5385747658418344E-2</v>
      </c>
      <c r="AE8" s="21">
        <f t="shared" si="1"/>
        <v>6.1400463238196701E-2</v>
      </c>
      <c r="AF8" s="21">
        <f t="shared" si="1"/>
        <v>-2.6109968647810403E-2</v>
      </c>
      <c r="AG8" s="21">
        <f t="shared" si="1"/>
        <v>-0.16776779572126224</v>
      </c>
      <c r="AH8" s="21">
        <f t="shared" si="1"/>
        <v>-0.12821729790921779</v>
      </c>
      <c r="AI8" s="21">
        <f t="shared" si="1"/>
        <v>-4.1616166717166614E-2</v>
      </c>
      <c r="AJ8" s="21">
        <f t="shared" si="1"/>
        <v>2.1942325261785214E-2</v>
      </c>
      <c r="AK8" s="21">
        <f t="shared" si="1"/>
        <v>0.26007235545157165</v>
      </c>
      <c r="AL8" s="21">
        <f t="shared" si="1"/>
        <v>-0.18839551521339867</v>
      </c>
      <c r="AM8" s="21">
        <f t="shared" si="1"/>
        <v>-0.11244308107442876</v>
      </c>
      <c r="AN8" s="21">
        <f t="shared" si="1"/>
        <v>0.11912426614481408</v>
      </c>
      <c r="AO8" s="21">
        <f t="shared" si="1"/>
        <v>-0.12093897861447082</v>
      </c>
      <c r="AP8" s="14" cm="1">
        <f t="array" ref="AP8">AVERAGE(ABS(B8:AO8))</f>
        <v>0.19707269664631066</v>
      </c>
    </row>
    <row r="9" spans="1:42" s="16" customFormat="1" ht="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42" t="s">
        <v>2</v>
      </c>
      <c r="S9" s="42"/>
      <c r="T9" s="42"/>
      <c r="U9" s="42"/>
      <c r="V9" s="35"/>
    </row>
  </sheetData>
  <mergeCells count="2">
    <mergeCell ref="A1:J1"/>
    <mergeCell ref="R9:U9"/>
  </mergeCells>
  <phoneticPr fontId="26" type="noConversion"/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P9"/>
  <sheetViews>
    <sheetView showGridLines="0" workbookViewId="0">
      <selection activeCell="P15" sqref="P15"/>
    </sheetView>
  </sheetViews>
  <sheetFormatPr defaultColWidth="9.109375" defaultRowHeight="14.4"/>
  <cols>
    <col min="1" max="1" width="26.33203125" customWidth="1"/>
    <col min="2" max="5" width="8.88671875" bestFit="1" customWidth="1"/>
    <col min="6" max="7" width="7.44140625" bestFit="1" customWidth="1"/>
    <col min="8" max="9" width="8.88671875" bestFit="1" customWidth="1"/>
    <col min="10" max="10" width="7.44140625" bestFit="1" customWidth="1"/>
    <col min="11" max="13" width="8.88671875" bestFit="1" customWidth="1"/>
    <col min="14" max="14" width="7.44140625" bestFit="1" customWidth="1"/>
    <col min="15" max="16" width="8.88671875" bestFit="1" customWidth="1"/>
    <col min="17" max="19" width="7.6640625" bestFit="1" customWidth="1"/>
    <col min="20" max="20" width="8.88671875" bestFit="1" customWidth="1"/>
    <col min="21" max="22" width="10.44140625" customWidth="1"/>
  </cols>
  <sheetData>
    <row r="1" spans="1:42" ht="15.6">
      <c r="A1" s="40" t="s">
        <v>3</v>
      </c>
      <c r="B1" s="40"/>
      <c r="C1" s="40"/>
      <c r="D1" s="40"/>
      <c r="E1" s="40"/>
      <c r="F1" s="40"/>
      <c r="G1" s="40"/>
      <c r="H1" s="40"/>
      <c r="I1" s="40"/>
      <c r="J1" s="40"/>
      <c r="K1" s="4"/>
      <c r="L1" s="4"/>
      <c r="M1" s="4"/>
      <c r="N1" s="4"/>
      <c r="O1" s="4"/>
      <c r="P1" s="4"/>
      <c r="Q1" s="4"/>
      <c r="R1" s="4"/>
      <c r="S1" s="4"/>
      <c r="T1" s="4"/>
      <c r="U1" s="7"/>
      <c r="V1" s="7"/>
    </row>
    <row r="2" spans="1:42" s="16" customFormat="1" ht="12">
      <c r="A2" s="8" t="s">
        <v>5</v>
      </c>
      <c r="B2" s="33"/>
      <c r="C2" s="33"/>
      <c r="D2" s="33"/>
      <c r="E2" s="33"/>
      <c r="F2" s="33"/>
      <c r="G2" s="33"/>
      <c r="H2" s="33"/>
      <c r="I2" s="33"/>
      <c r="J2" s="33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42" s="16" customFormat="1" ht="12.6" thickBot="1">
      <c r="A3" s="5" t="s">
        <v>31</v>
      </c>
      <c r="B3" s="9" t="s">
        <v>42</v>
      </c>
      <c r="C3" s="9" t="s">
        <v>43</v>
      </c>
      <c r="D3" s="9" t="s">
        <v>44</v>
      </c>
      <c r="E3" s="9" t="s">
        <v>45</v>
      </c>
      <c r="F3" s="9" t="s">
        <v>46</v>
      </c>
      <c r="G3" s="9" t="s">
        <v>47</v>
      </c>
      <c r="H3" s="9" t="s">
        <v>48</v>
      </c>
      <c r="I3" s="9" t="s">
        <v>49</v>
      </c>
      <c r="J3" s="9" t="s">
        <v>50</v>
      </c>
      <c r="K3" s="9" t="s">
        <v>51</v>
      </c>
      <c r="L3" s="9" t="s">
        <v>52</v>
      </c>
      <c r="M3" s="9" t="s">
        <v>53</v>
      </c>
      <c r="N3" s="9" t="s">
        <v>54</v>
      </c>
      <c r="O3" s="9" t="s">
        <v>55</v>
      </c>
      <c r="P3" s="9" t="s">
        <v>56</v>
      </c>
      <c r="Q3" s="9" t="s">
        <v>57</v>
      </c>
      <c r="R3" s="9" t="s">
        <v>58</v>
      </c>
      <c r="S3" s="9" t="s">
        <v>59</v>
      </c>
      <c r="T3" s="9" t="s">
        <v>60</v>
      </c>
      <c r="U3" s="9" t="s">
        <v>62</v>
      </c>
      <c r="V3" s="9" t="s">
        <v>63</v>
      </c>
      <c r="W3" s="9" t="s">
        <v>64</v>
      </c>
      <c r="X3" s="9" t="s">
        <v>67</v>
      </c>
      <c r="Y3" s="9" t="s">
        <v>69</v>
      </c>
      <c r="Z3" s="9" t="s">
        <v>70</v>
      </c>
      <c r="AA3" s="9" t="s">
        <v>71</v>
      </c>
      <c r="AB3" s="9" t="s">
        <v>72</v>
      </c>
      <c r="AC3" s="9" t="s">
        <v>73</v>
      </c>
      <c r="AD3" s="9" t="s">
        <v>74</v>
      </c>
      <c r="AE3" s="9" t="s">
        <v>75</v>
      </c>
      <c r="AF3" s="9" t="s">
        <v>76</v>
      </c>
      <c r="AG3" s="9" t="s">
        <v>77</v>
      </c>
      <c r="AH3" s="9" t="s">
        <v>78</v>
      </c>
      <c r="AI3" s="9" t="s">
        <v>79</v>
      </c>
      <c r="AJ3" s="9" t="s">
        <v>80</v>
      </c>
      <c r="AK3" s="9" t="s">
        <v>81</v>
      </c>
      <c r="AL3" s="9" t="s">
        <v>82</v>
      </c>
      <c r="AM3" s="9" t="s">
        <v>83</v>
      </c>
      <c r="AN3" s="9" t="s">
        <v>84</v>
      </c>
      <c r="AO3" s="9" t="s">
        <v>85</v>
      </c>
    </row>
    <row r="4" spans="1:42" s="16" customFormat="1" ht="12.6" thickTop="1">
      <c r="A4" s="17" t="s">
        <v>8</v>
      </c>
      <c r="B4" s="18">
        <v>759590</v>
      </c>
      <c r="C4" s="18">
        <v>685670</v>
      </c>
      <c r="D4" s="18">
        <v>1227419</v>
      </c>
      <c r="E4" s="18">
        <v>766049</v>
      </c>
      <c r="F4" s="18">
        <v>656288</v>
      </c>
      <c r="G4" s="18">
        <v>695520</v>
      </c>
      <c r="H4" s="18">
        <v>641033</v>
      </c>
      <c r="I4" s="18">
        <v>804815</v>
      </c>
      <c r="J4" s="18">
        <v>955465</v>
      </c>
      <c r="K4" s="18">
        <v>469765</v>
      </c>
      <c r="L4" s="18">
        <v>163904</v>
      </c>
      <c r="M4" s="18">
        <v>489433</v>
      </c>
      <c r="N4" s="18">
        <v>231304</v>
      </c>
      <c r="O4" s="18">
        <v>447032</v>
      </c>
      <c r="P4" s="18">
        <v>512470</v>
      </c>
      <c r="Q4" s="18">
        <v>292435</v>
      </c>
      <c r="R4" s="18">
        <v>361468</v>
      </c>
      <c r="S4" s="18">
        <v>378501</v>
      </c>
      <c r="T4" s="18">
        <v>469699</v>
      </c>
      <c r="U4" s="18">
        <v>328001</v>
      </c>
      <c r="V4" s="18">
        <v>423130</v>
      </c>
      <c r="W4" s="18">
        <v>104459</v>
      </c>
      <c r="X4" s="18">
        <v>64684</v>
      </c>
      <c r="Y4" s="18">
        <v>84309</v>
      </c>
      <c r="Z4" s="18">
        <v>57440</v>
      </c>
      <c r="AA4" s="18">
        <v>62374</v>
      </c>
      <c r="AB4" s="18">
        <v>106690</v>
      </c>
      <c r="AC4" s="18">
        <v>73589</v>
      </c>
      <c r="AD4" s="18">
        <v>60961</v>
      </c>
      <c r="AE4" s="18">
        <v>84030</v>
      </c>
      <c r="AF4" s="18">
        <v>81035</v>
      </c>
      <c r="AG4" s="18">
        <v>81081</v>
      </c>
      <c r="AH4" s="18">
        <v>76990</v>
      </c>
      <c r="AI4" s="18">
        <v>65014</v>
      </c>
      <c r="AJ4" s="18">
        <v>90844</v>
      </c>
      <c r="AK4" s="18">
        <v>55981</v>
      </c>
      <c r="AL4" s="18">
        <v>70245</v>
      </c>
      <c r="AM4" s="18">
        <v>55816</v>
      </c>
      <c r="AN4" s="18">
        <v>74301</v>
      </c>
      <c r="AO4" s="18">
        <v>64012</v>
      </c>
    </row>
    <row r="5" spans="1:42" s="16" customFormat="1" ht="12">
      <c r="A5" s="17" t="s">
        <v>41</v>
      </c>
      <c r="B5" s="18">
        <v>170292</v>
      </c>
      <c r="C5" s="18">
        <v>443416</v>
      </c>
      <c r="D5" s="18">
        <v>1043875</v>
      </c>
      <c r="E5" s="18">
        <v>1036518</v>
      </c>
      <c r="F5" s="18">
        <v>710052</v>
      </c>
      <c r="G5" s="18">
        <v>654558</v>
      </c>
      <c r="H5" s="18">
        <v>936748</v>
      </c>
      <c r="I5" s="18">
        <v>860462</v>
      </c>
      <c r="J5" s="18">
        <v>761956</v>
      </c>
      <c r="K5" s="18">
        <v>709573</v>
      </c>
      <c r="L5" s="18">
        <v>735551</v>
      </c>
      <c r="M5" s="18">
        <v>752202</v>
      </c>
      <c r="N5" s="18">
        <v>613948</v>
      </c>
      <c r="O5" s="18">
        <v>364134</v>
      </c>
      <c r="P5" s="18">
        <v>263385</v>
      </c>
      <c r="Q5" s="18">
        <v>277847</v>
      </c>
      <c r="R5" s="18">
        <v>273332</v>
      </c>
      <c r="S5" s="18">
        <v>429791</v>
      </c>
      <c r="T5" s="18">
        <v>419764</v>
      </c>
      <c r="U5" s="18">
        <v>247760</v>
      </c>
      <c r="V5" s="18">
        <v>234107</v>
      </c>
      <c r="W5" s="18">
        <v>262181</v>
      </c>
      <c r="X5" s="18">
        <v>343046</v>
      </c>
      <c r="Y5" s="18">
        <v>310788</v>
      </c>
      <c r="Z5" s="18">
        <v>229719</v>
      </c>
      <c r="AA5" s="18">
        <v>140142</v>
      </c>
      <c r="AB5" s="18">
        <v>74247</v>
      </c>
      <c r="AC5" s="18">
        <v>62929</v>
      </c>
      <c r="AD5" s="18">
        <v>56569</v>
      </c>
      <c r="AE5" s="18">
        <v>69563</v>
      </c>
      <c r="AF5" s="18">
        <v>94281</v>
      </c>
      <c r="AG5" s="18">
        <v>75532</v>
      </c>
      <c r="AH5" s="18">
        <v>71266</v>
      </c>
      <c r="AI5" s="18">
        <v>76726</v>
      </c>
      <c r="AJ5" s="18">
        <v>82358</v>
      </c>
      <c r="AK5" s="18">
        <v>79827</v>
      </c>
      <c r="AL5" s="18">
        <v>63570</v>
      </c>
      <c r="AM5" s="18">
        <v>54214</v>
      </c>
      <c r="AN5" s="18">
        <v>66095</v>
      </c>
      <c r="AO5" s="18">
        <v>58873</v>
      </c>
    </row>
    <row r="6" spans="1:42" s="16" customFormat="1" ht="12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  <c r="V6" s="29"/>
    </row>
    <row r="7" spans="1:42" s="16" customFormat="1" ht="12.6" thickBot="1">
      <c r="A7" s="5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 t="s">
        <v>1</v>
      </c>
    </row>
    <row r="8" spans="1:42" s="16" customFormat="1" ht="12.6" thickTop="1">
      <c r="A8" s="17" t="s">
        <v>41</v>
      </c>
      <c r="B8" s="21">
        <f t="shared" ref="B8:V8" si="0">(B5-B4)/B4</f>
        <v>-0.77581063468450084</v>
      </c>
      <c r="C8" s="21">
        <f t="shared" si="0"/>
        <v>-0.35330990126445666</v>
      </c>
      <c r="D8" s="21">
        <f t="shared" si="0"/>
        <v>-0.1495365478292254</v>
      </c>
      <c r="E8" s="21">
        <f t="shared" si="0"/>
        <v>0.35307010387064014</v>
      </c>
      <c r="F8" s="21">
        <f t="shared" si="0"/>
        <v>8.1921351601735817E-2</v>
      </c>
      <c r="G8" s="21">
        <f t="shared" si="0"/>
        <v>-5.8894064872325742E-2</v>
      </c>
      <c r="H8" s="21">
        <f t="shared" si="0"/>
        <v>0.46131010416000423</v>
      </c>
      <c r="I8" s="21">
        <f t="shared" si="0"/>
        <v>6.9142597988357576E-2</v>
      </c>
      <c r="J8" s="21">
        <f t="shared" si="0"/>
        <v>-0.2025286117230877</v>
      </c>
      <c r="K8" s="21">
        <f t="shared" si="0"/>
        <v>0.51048502974891696</v>
      </c>
      <c r="L8" s="21">
        <f t="shared" si="0"/>
        <v>3.4876940160093715</v>
      </c>
      <c r="M8" s="21">
        <f t="shared" si="0"/>
        <v>0.53688451739053145</v>
      </c>
      <c r="N8" s="21">
        <f t="shared" si="0"/>
        <v>1.6542904575796356</v>
      </c>
      <c r="O8" s="21">
        <f t="shared" si="0"/>
        <v>-0.18544086329390289</v>
      </c>
      <c r="P8" s="21">
        <f t="shared" si="0"/>
        <v>-0.48604796378324583</v>
      </c>
      <c r="Q8" s="21">
        <f t="shared" si="0"/>
        <v>-4.9884589737890471E-2</v>
      </c>
      <c r="R8" s="21">
        <f t="shared" si="0"/>
        <v>-0.24382794604224994</v>
      </c>
      <c r="S8" s="21">
        <f t="shared" si="0"/>
        <v>0.1355082285119458</v>
      </c>
      <c r="T8" s="21">
        <f t="shared" si="0"/>
        <v>-0.10631276626094584</v>
      </c>
      <c r="U8" s="21">
        <f t="shared" si="0"/>
        <v>-0.24463644927911804</v>
      </c>
      <c r="V8" s="21">
        <f t="shared" si="0"/>
        <v>-0.44672559260747285</v>
      </c>
      <c r="W8" s="21">
        <f t="shared" ref="W8:AJ8" si="1">(W5-W4)/W4</f>
        <v>1.5098938339444183</v>
      </c>
      <c r="X8" s="21">
        <f t="shared" si="1"/>
        <v>4.3034135180260957</v>
      </c>
      <c r="Y8" s="21">
        <f t="shared" ref="Y8" si="2">(Y5-Y4)/Y4</f>
        <v>2.6862968366366582</v>
      </c>
      <c r="Z8" s="21">
        <f t="shared" si="1"/>
        <v>2.9992862116991645</v>
      </c>
      <c r="AA8" s="21">
        <f t="shared" si="1"/>
        <v>1.2468015519286881</v>
      </c>
      <c r="AB8" s="21">
        <f t="shared" si="1"/>
        <v>-0.30408660605492549</v>
      </c>
      <c r="AC8" s="21">
        <f t="shared" si="1"/>
        <v>-0.14485860658522334</v>
      </c>
      <c r="AD8" s="21">
        <f t="shared" si="1"/>
        <v>-7.2046062236511874E-2</v>
      </c>
      <c r="AE8" s="21">
        <f t="shared" si="1"/>
        <v>-0.17216470308223253</v>
      </c>
      <c r="AF8" s="21">
        <f t="shared" si="1"/>
        <v>0.16346023323255385</v>
      </c>
      <c r="AG8" s="21">
        <f t="shared" si="1"/>
        <v>-6.8437735104401765E-2</v>
      </c>
      <c r="AH8" s="21">
        <f t="shared" si="1"/>
        <v>-7.4347317833484874E-2</v>
      </c>
      <c r="AI8" s="21">
        <f t="shared" si="1"/>
        <v>0.18014581474759284</v>
      </c>
      <c r="AJ8" s="21">
        <f t="shared" si="1"/>
        <v>-9.3412883624675272E-2</v>
      </c>
      <c r="AK8" s="21">
        <f>(AK5-AK4)/AK4</f>
        <v>0.42596595273396332</v>
      </c>
      <c r="AL8" s="21">
        <f>(AL5-AL4)/AL4</f>
        <v>-9.5024556907964977E-2</v>
      </c>
      <c r="AM8" s="21">
        <f>(AM5-AM4)/AM4</f>
        <v>-2.8701447613587502E-2</v>
      </c>
      <c r="AN8" s="21">
        <f>(AN5-AN4)/AN4</f>
        <v>-0.11044265891441568</v>
      </c>
      <c r="AO8" s="21">
        <f>(AO5-AO4)/AO4</f>
        <v>-8.0281822158345312E-2</v>
      </c>
      <c r="AP8" s="14" cm="1">
        <f t="array" ref="AP8">AVERAGE(ABS(B8:AO8))</f>
        <v>0.63380826728261175</v>
      </c>
    </row>
    <row r="9" spans="1:42" s="16" customFormat="1" ht="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42" t="s">
        <v>2</v>
      </c>
      <c r="S9" s="42"/>
      <c r="T9" s="42"/>
      <c r="U9" s="42"/>
      <c r="V9" s="35"/>
    </row>
  </sheetData>
  <mergeCells count="2">
    <mergeCell ref="A1:J1"/>
    <mergeCell ref="R9:U9"/>
  </mergeCells>
  <phoneticPr fontId="26" type="noConversion"/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P9"/>
  <sheetViews>
    <sheetView showGridLines="0" workbookViewId="0">
      <selection activeCell="P14" sqref="P14"/>
    </sheetView>
  </sheetViews>
  <sheetFormatPr defaultColWidth="9.109375" defaultRowHeight="14.4"/>
  <cols>
    <col min="1" max="1" width="26.33203125" customWidth="1"/>
    <col min="2" max="2" width="7.44140625" bestFit="1" customWidth="1"/>
    <col min="3" max="8" width="8.88671875" bestFit="1" customWidth="1"/>
    <col min="9" max="15" width="7.44140625" bestFit="1" customWidth="1"/>
    <col min="16" max="16" width="8.88671875" bestFit="1" customWidth="1"/>
    <col min="17" max="18" width="7.44140625" bestFit="1" customWidth="1"/>
    <col min="19" max="19" width="8.33203125" customWidth="1"/>
    <col min="20" max="20" width="8.88671875" bestFit="1" customWidth="1"/>
    <col min="21" max="22" width="10.44140625" customWidth="1"/>
  </cols>
  <sheetData>
    <row r="1" spans="1:42" ht="15.6">
      <c r="A1" s="40" t="s">
        <v>3</v>
      </c>
      <c r="B1" s="40"/>
      <c r="C1" s="40"/>
      <c r="D1" s="40"/>
      <c r="E1" s="40"/>
      <c r="F1" s="40"/>
      <c r="G1" s="40"/>
      <c r="H1" s="40"/>
      <c r="I1" s="40"/>
      <c r="J1" s="40"/>
      <c r="K1" s="4"/>
      <c r="L1" s="4"/>
      <c r="M1" s="4"/>
      <c r="N1" s="4"/>
      <c r="O1" s="4"/>
      <c r="P1" s="4"/>
      <c r="Q1" s="4"/>
      <c r="R1" s="4"/>
      <c r="S1" s="4"/>
      <c r="T1" s="4"/>
      <c r="U1" s="7"/>
      <c r="V1" s="7"/>
    </row>
    <row r="2" spans="1:42" s="16" customFormat="1" ht="12">
      <c r="A2" s="8" t="s">
        <v>5</v>
      </c>
      <c r="B2" s="33"/>
      <c r="C2" s="33"/>
      <c r="D2" s="33"/>
      <c r="E2" s="33"/>
      <c r="F2" s="33"/>
      <c r="G2" s="33"/>
      <c r="H2" s="33"/>
      <c r="I2" s="33"/>
      <c r="J2" s="33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42" s="16" customFormat="1" ht="12.6" thickBot="1">
      <c r="A3" s="5" t="s">
        <v>32</v>
      </c>
      <c r="B3" s="9" t="s">
        <v>42</v>
      </c>
      <c r="C3" s="9" t="s">
        <v>43</v>
      </c>
      <c r="D3" s="9" t="s">
        <v>44</v>
      </c>
      <c r="E3" s="9" t="s">
        <v>45</v>
      </c>
      <c r="F3" s="9" t="s">
        <v>46</v>
      </c>
      <c r="G3" s="9" t="s">
        <v>47</v>
      </c>
      <c r="H3" s="9" t="s">
        <v>48</v>
      </c>
      <c r="I3" s="9" t="s">
        <v>49</v>
      </c>
      <c r="J3" s="9" t="s">
        <v>50</v>
      </c>
      <c r="K3" s="9" t="s">
        <v>51</v>
      </c>
      <c r="L3" s="9" t="s">
        <v>52</v>
      </c>
      <c r="M3" s="9" t="s">
        <v>53</v>
      </c>
      <c r="N3" s="9" t="s">
        <v>54</v>
      </c>
      <c r="O3" s="9" t="s">
        <v>55</v>
      </c>
      <c r="P3" s="9" t="s">
        <v>56</v>
      </c>
      <c r="Q3" s="9" t="s">
        <v>57</v>
      </c>
      <c r="R3" s="9" t="s">
        <v>58</v>
      </c>
      <c r="S3" s="9" t="s">
        <v>59</v>
      </c>
      <c r="T3" s="9" t="s">
        <v>60</v>
      </c>
      <c r="U3" s="9" t="s">
        <v>62</v>
      </c>
      <c r="V3" s="9" t="s">
        <v>63</v>
      </c>
      <c r="W3" s="9" t="s">
        <v>64</v>
      </c>
      <c r="X3" s="9" t="s">
        <v>67</v>
      </c>
      <c r="Y3" s="9" t="s">
        <v>69</v>
      </c>
      <c r="Z3" s="9" t="s">
        <v>70</v>
      </c>
      <c r="AA3" s="9" t="s">
        <v>71</v>
      </c>
      <c r="AB3" s="9" t="s">
        <v>72</v>
      </c>
      <c r="AC3" s="9" t="s">
        <v>73</v>
      </c>
      <c r="AD3" s="9" t="s">
        <v>74</v>
      </c>
      <c r="AE3" s="9" t="s">
        <v>75</v>
      </c>
      <c r="AF3" s="9" t="s">
        <v>76</v>
      </c>
      <c r="AG3" s="9" t="s">
        <v>77</v>
      </c>
      <c r="AH3" s="9" t="s">
        <v>78</v>
      </c>
      <c r="AI3" s="9" t="s">
        <v>79</v>
      </c>
      <c r="AJ3" s="9" t="s">
        <v>80</v>
      </c>
      <c r="AK3" s="9" t="s">
        <v>81</v>
      </c>
      <c r="AL3" s="9" t="s">
        <v>82</v>
      </c>
      <c r="AM3" s="9" t="s">
        <v>83</v>
      </c>
      <c r="AN3" s="9" t="s">
        <v>84</v>
      </c>
      <c r="AO3" s="9" t="s">
        <v>85</v>
      </c>
    </row>
    <row r="4" spans="1:42" s="16" customFormat="1" ht="12.6" thickTop="1">
      <c r="A4" s="17" t="s">
        <v>8</v>
      </c>
      <c r="B4" s="18">
        <v>780820</v>
      </c>
      <c r="C4" s="18">
        <v>817677</v>
      </c>
      <c r="D4" s="18">
        <v>923939</v>
      </c>
      <c r="E4" s="18">
        <v>620956</v>
      </c>
      <c r="F4" s="18">
        <v>770498</v>
      </c>
      <c r="G4" s="18">
        <v>581868</v>
      </c>
      <c r="H4" s="18">
        <v>766209</v>
      </c>
      <c r="I4" s="18">
        <v>751165</v>
      </c>
      <c r="J4" s="18">
        <v>740334</v>
      </c>
      <c r="K4" s="18">
        <v>828163</v>
      </c>
      <c r="L4" s="18">
        <v>453018</v>
      </c>
      <c r="M4" s="18">
        <v>582153</v>
      </c>
      <c r="N4" s="18">
        <v>639846</v>
      </c>
      <c r="O4" s="18">
        <v>769595</v>
      </c>
      <c r="P4" s="18">
        <v>861783</v>
      </c>
      <c r="Q4" s="18">
        <v>668514</v>
      </c>
      <c r="R4" s="18">
        <v>595844</v>
      </c>
      <c r="S4" s="18">
        <v>781998</v>
      </c>
      <c r="T4" s="18">
        <v>726081</v>
      </c>
      <c r="U4" s="18">
        <v>593408</v>
      </c>
      <c r="V4" s="18">
        <v>560303</v>
      </c>
      <c r="W4" s="18">
        <v>782736</v>
      </c>
      <c r="X4" s="18">
        <v>892554</v>
      </c>
      <c r="Y4" s="18">
        <v>351572</v>
      </c>
      <c r="Z4" s="18">
        <v>811602</v>
      </c>
      <c r="AA4" s="18">
        <v>830089</v>
      </c>
      <c r="AB4" s="18">
        <v>855452</v>
      </c>
      <c r="AC4" s="18">
        <v>703437</v>
      </c>
      <c r="AD4" s="18">
        <v>739680</v>
      </c>
      <c r="AE4" s="18">
        <v>950660</v>
      </c>
      <c r="AF4" s="18">
        <v>914120</v>
      </c>
      <c r="AG4" s="18">
        <v>764112</v>
      </c>
      <c r="AH4" s="18">
        <v>588693</v>
      </c>
      <c r="AI4" s="18">
        <v>600993</v>
      </c>
      <c r="AJ4" s="18">
        <v>637813</v>
      </c>
      <c r="AK4" s="18">
        <v>857426</v>
      </c>
      <c r="AL4" s="18">
        <v>270602</v>
      </c>
      <c r="AM4" s="18">
        <v>605656</v>
      </c>
      <c r="AN4" s="18">
        <v>664518</v>
      </c>
      <c r="AO4" s="18">
        <v>500626</v>
      </c>
    </row>
    <row r="5" spans="1:42" s="16" customFormat="1" ht="12">
      <c r="A5" s="17" t="s">
        <v>41</v>
      </c>
      <c r="B5" s="18">
        <v>993568</v>
      </c>
      <c r="C5" s="18">
        <v>818900</v>
      </c>
      <c r="D5" s="18">
        <v>778577</v>
      </c>
      <c r="E5" s="18">
        <v>600383</v>
      </c>
      <c r="F5" s="18">
        <v>518967</v>
      </c>
      <c r="G5" s="18">
        <v>586854</v>
      </c>
      <c r="H5" s="18">
        <v>778546</v>
      </c>
      <c r="I5" s="18">
        <v>802747</v>
      </c>
      <c r="J5" s="18">
        <v>816651</v>
      </c>
      <c r="K5" s="18">
        <v>752506</v>
      </c>
      <c r="L5" s="18">
        <v>793144</v>
      </c>
      <c r="M5" s="18">
        <v>746829</v>
      </c>
      <c r="N5" s="18">
        <v>688812</v>
      </c>
      <c r="O5" s="18">
        <v>606862</v>
      </c>
      <c r="P5" s="18">
        <v>484955</v>
      </c>
      <c r="Q5" s="18">
        <v>533262</v>
      </c>
      <c r="R5" s="18">
        <v>674579</v>
      </c>
      <c r="S5" s="18">
        <v>838050</v>
      </c>
      <c r="T5" s="18">
        <v>835170</v>
      </c>
      <c r="U5" s="18">
        <v>604434</v>
      </c>
      <c r="V5" s="18">
        <v>542052</v>
      </c>
      <c r="W5" s="18">
        <v>458655</v>
      </c>
      <c r="X5" s="18">
        <v>562483</v>
      </c>
      <c r="Y5" s="18">
        <v>607550</v>
      </c>
      <c r="Z5" s="18">
        <v>795677</v>
      </c>
      <c r="AA5" s="18">
        <v>1117663</v>
      </c>
      <c r="AB5" s="18">
        <v>942335</v>
      </c>
      <c r="AC5" s="18">
        <v>652807</v>
      </c>
      <c r="AD5" s="18">
        <v>780005</v>
      </c>
      <c r="AE5" s="18">
        <v>838342</v>
      </c>
      <c r="AF5" s="18">
        <v>875506</v>
      </c>
      <c r="AG5" s="18">
        <v>787267</v>
      </c>
      <c r="AH5" s="18">
        <v>837656</v>
      </c>
      <c r="AI5" s="18">
        <v>906657</v>
      </c>
      <c r="AJ5" s="18">
        <v>834243</v>
      </c>
      <c r="AK5" s="18">
        <v>614656</v>
      </c>
      <c r="AL5" s="18">
        <v>453449</v>
      </c>
      <c r="AM5" s="18">
        <v>411265</v>
      </c>
      <c r="AN5" s="18">
        <v>596298</v>
      </c>
      <c r="AO5" s="18">
        <v>569822</v>
      </c>
    </row>
    <row r="6" spans="1:42" s="16" customFormat="1" ht="12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  <c r="V6" s="29"/>
    </row>
    <row r="7" spans="1:42" s="16" customFormat="1" ht="12.6" thickBot="1">
      <c r="A7" s="5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 t="s">
        <v>1</v>
      </c>
    </row>
    <row r="8" spans="1:42" s="16" customFormat="1" ht="12.6" thickTop="1">
      <c r="A8" s="17" t="s">
        <v>41</v>
      </c>
      <c r="B8" s="21">
        <f t="shared" ref="B8:T8" si="0">(B5-B4)/B4</f>
        <v>0.27246740606029557</v>
      </c>
      <c r="C8" s="21">
        <f t="shared" si="0"/>
        <v>1.495700625063442E-3</v>
      </c>
      <c r="D8" s="21">
        <f t="shared" si="0"/>
        <v>-0.15732856822798907</v>
      </c>
      <c r="E8" s="21">
        <f t="shared" si="0"/>
        <v>-3.3131171934887495E-2</v>
      </c>
      <c r="F8" s="21">
        <f t="shared" si="0"/>
        <v>-0.32645250214796145</v>
      </c>
      <c r="G8" s="21">
        <f t="shared" si="0"/>
        <v>8.5689537833323025E-3</v>
      </c>
      <c r="H8" s="21">
        <f t="shared" si="0"/>
        <v>1.6101350936885368E-2</v>
      </c>
      <c r="I8" s="21">
        <f t="shared" si="0"/>
        <v>6.8669333635086829E-2</v>
      </c>
      <c r="J8" s="21">
        <f t="shared" si="0"/>
        <v>0.10308455372845229</v>
      </c>
      <c r="K8" s="21">
        <f t="shared" si="0"/>
        <v>-9.135520422911915E-2</v>
      </c>
      <c r="L8" s="21">
        <f t="shared" si="0"/>
        <v>0.75080018895496425</v>
      </c>
      <c r="M8" s="21">
        <f t="shared" si="0"/>
        <v>0.28287408980113476</v>
      </c>
      <c r="N8" s="21">
        <f t="shared" si="0"/>
        <v>7.6527789499348284E-2</v>
      </c>
      <c r="O8" s="21">
        <f t="shared" si="0"/>
        <v>-0.2114527771100384</v>
      </c>
      <c r="P8" s="21">
        <f t="shared" si="0"/>
        <v>-0.43726552972151922</v>
      </c>
      <c r="Q8" s="21">
        <f t="shared" si="0"/>
        <v>-0.20231737854405443</v>
      </c>
      <c r="R8" s="21">
        <f t="shared" si="0"/>
        <v>0.13214029175421754</v>
      </c>
      <c r="S8" s="21">
        <f t="shared" si="0"/>
        <v>7.1677932680134726E-2</v>
      </c>
      <c r="T8" s="21">
        <f t="shared" si="0"/>
        <v>0.15024356786639506</v>
      </c>
      <c r="U8" s="21">
        <f t="shared" ref="U8:V8" si="1">(U5-U4)/U4</f>
        <v>1.8580807808455564E-2</v>
      </c>
      <c r="V8" s="21">
        <f t="shared" si="1"/>
        <v>-3.2573446867141531E-2</v>
      </c>
      <c r="W8" s="21">
        <f t="shared" ref="W8:AO8" si="2">(W5-W4)/W4</f>
        <v>-0.41403615011958056</v>
      </c>
      <c r="X8" s="21">
        <f t="shared" si="2"/>
        <v>-0.36980507621947806</v>
      </c>
      <c r="Y8" s="21">
        <f t="shared" ref="Y8" si="3">(Y5-Y4)/Y4</f>
        <v>0.72809552524091792</v>
      </c>
      <c r="Z8" s="21">
        <f t="shared" si="2"/>
        <v>-1.9621686491654775E-2</v>
      </c>
      <c r="AA8" s="21">
        <f t="shared" si="2"/>
        <v>0.34643755067227733</v>
      </c>
      <c r="AB8" s="21">
        <f t="shared" si="2"/>
        <v>0.1015638516246382</v>
      </c>
      <c r="AC8" s="21">
        <f t="shared" si="2"/>
        <v>-7.197517332753324E-2</v>
      </c>
      <c r="AD8" s="21">
        <f t="shared" si="2"/>
        <v>5.4516818083495566E-2</v>
      </c>
      <c r="AE8" s="21">
        <f t="shared" si="2"/>
        <v>-0.11814739233795468</v>
      </c>
      <c r="AF8" s="21">
        <f t="shared" si="2"/>
        <v>-4.2241718811534594E-2</v>
      </c>
      <c r="AG8" s="21">
        <f t="shared" si="2"/>
        <v>3.0303149276545847E-2</v>
      </c>
      <c r="AH8" s="21">
        <f t="shared" si="2"/>
        <v>0.42290803525776594</v>
      </c>
      <c r="AI8" s="21">
        <f t="shared" si="2"/>
        <v>0.50859826986337608</v>
      </c>
      <c r="AJ8" s="21">
        <f t="shared" si="2"/>
        <v>0.30797428086288614</v>
      </c>
      <c r="AK8" s="21">
        <f t="shared" si="2"/>
        <v>-0.28313813670217602</v>
      </c>
      <c r="AL8" s="21">
        <f t="shared" si="2"/>
        <v>0.67570454024730042</v>
      </c>
      <c r="AM8" s="21">
        <f t="shared" si="2"/>
        <v>-0.320959422510468</v>
      </c>
      <c r="AN8" s="21">
        <f t="shared" si="2"/>
        <v>-0.10266087600335883</v>
      </c>
      <c r="AO8" s="21">
        <f t="shared" si="2"/>
        <v>0.1382189498747568</v>
      </c>
      <c r="AP8" s="14" cm="1">
        <f t="array" ref="AP8">AVERAGE(ABS(B8:AO8))</f>
        <v>0.21255037873610441</v>
      </c>
    </row>
    <row r="9" spans="1:42" s="16" customFormat="1" ht="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42" t="s">
        <v>2</v>
      </c>
      <c r="S9" s="42"/>
      <c r="T9" s="42"/>
      <c r="U9" s="42"/>
      <c r="V9" s="35"/>
    </row>
  </sheetData>
  <mergeCells count="2">
    <mergeCell ref="A1:J1"/>
    <mergeCell ref="R9:U9"/>
  </mergeCells>
  <phoneticPr fontId="26" type="noConversion"/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P9"/>
  <sheetViews>
    <sheetView showGridLines="0" workbookViewId="0">
      <selection activeCell="R16" sqref="R16"/>
    </sheetView>
  </sheetViews>
  <sheetFormatPr defaultColWidth="9.109375" defaultRowHeight="14.4"/>
  <cols>
    <col min="1" max="1" width="26.33203125" customWidth="1"/>
    <col min="2" max="17" width="7.44140625" bestFit="1" customWidth="1"/>
    <col min="18" max="18" width="7.109375" bestFit="1" customWidth="1"/>
    <col min="19" max="20" width="7.44140625" bestFit="1" customWidth="1"/>
    <col min="21" max="22" width="12.44140625" customWidth="1"/>
  </cols>
  <sheetData>
    <row r="1" spans="1:42" ht="15.6">
      <c r="A1" s="40" t="s">
        <v>3</v>
      </c>
      <c r="B1" s="40"/>
      <c r="C1" s="40"/>
      <c r="D1" s="40"/>
      <c r="E1" s="40"/>
      <c r="F1" s="40"/>
      <c r="G1" s="40"/>
      <c r="H1" s="40"/>
      <c r="I1" s="40"/>
      <c r="J1" s="40"/>
      <c r="K1" s="4"/>
      <c r="L1" s="4"/>
      <c r="M1" s="4"/>
      <c r="N1" s="4"/>
      <c r="O1" s="4"/>
      <c r="P1" s="4"/>
      <c r="Q1" s="4"/>
      <c r="R1" s="4"/>
      <c r="S1" s="4"/>
      <c r="T1" s="4"/>
      <c r="U1" s="7"/>
      <c r="V1" s="7"/>
    </row>
    <row r="2" spans="1:42" s="16" customFormat="1" ht="12">
      <c r="A2" s="8" t="s">
        <v>5</v>
      </c>
      <c r="B2" s="33"/>
      <c r="C2" s="33"/>
      <c r="D2" s="33"/>
      <c r="E2" s="33"/>
      <c r="F2" s="33"/>
      <c r="G2" s="33"/>
      <c r="H2" s="33"/>
      <c r="I2" s="33"/>
      <c r="J2" s="33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42" s="16" customFormat="1" ht="12.6" thickBot="1">
      <c r="A3" s="5" t="s">
        <v>40</v>
      </c>
      <c r="B3" s="9" t="s">
        <v>42</v>
      </c>
      <c r="C3" s="9" t="s">
        <v>43</v>
      </c>
      <c r="D3" s="9" t="s">
        <v>44</v>
      </c>
      <c r="E3" s="9" t="s">
        <v>45</v>
      </c>
      <c r="F3" s="9" t="s">
        <v>46</v>
      </c>
      <c r="G3" s="9" t="s">
        <v>47</v>
      </c>
      <c r="H3" s="9" t="s">
        <v>48</v>
      </c>
      <c r="I3" s="9" t="s">
        <v>49</v>
      </c>
      <c r="J3" s="9" t="s">
        <v>50</v>
      </c>
      <c r="K3" s="9" t="s">
        <v>51</v>
      </c>
      <c r="L3" s="9" t="s">
        <v>52</v>
      </c>
      <c r="M3" s="9" t="s">
        <v>53</v>
      </c>
      <c r="N3" s="9" t="s">
        <v>54</v>
      </c>
      <c r="O3" s="9" t="s">
        <v>55</v>
      </c>
      <c r="P3" s="9" t="s">
        <v>56</v>
      </c>
      <c r="Q3" s="9" t="s">
        <v>57</v>
      </c>
      <c r="R3" s="9" t="s">
        <v>58</v>
      </c>
      <c r="S3" s="9" t="s">
        <v>59</v>
      </c>
      <c r="T3" s="9" t="s">
        <v>60</v>
      </c>
      <c r="U3" s="9" t="s">
        <v>62</v>
      </c>
      <c r="V3" s="9" t="s">
        <v>63</v>
      </c>
      <c r="W3" s="9" t="s">
        <v>64</v>
      </c>
      <c r="X3" s="9" t="s">
        <v>66</v>
      </c>
      <c r="Y3" s="9" t="s">
        <v>68</v>
      </c>
      <c r="Z3" s="9" t="s">
        <v>70</v>
      </c>
      <c r="AA3" s="9" t="s">
        <v>71</v>
      </c>
      <c r="AB3" s="9" t="s">
        <v>72</v>
      </c>
      <c r="AC3" s="9" t="s">
        <v>73</v>
      </c>
      <c r="AD3" s="9" t="s">
        <v>74</v>
      </c>
      <c r="AE3" s="9" t="s">
        <v>75</v>
      </c>
      <c r="AF3" s="9" t="s">
        <v>76</v>
      </c>
      <c r="AG3" s="9" t="s">
        <v>77</v>
      </c>
      <c r="AH3" s="9" t="s">
        <v>78</v>
      </c>
      <c r="AI3" s="9" t="s">
        <v>79</v>
      </c>
      <c r="AJ3" s="9" t="s">
        <v>80</v>
      </c>
      <c r="AK3" s="9" t="s">
        <v>81</v>
      </c>
      <c r="AL3" s="9" t="s">
        <v>82</v>
      </c>
      <c r="AM3" s="9" t="s">
        <v>83</v>
      </c>
      <c r="AN3" s="9" t="s">
        <v>84</v>
      </c>
      <c r="AO3" s="9" t="s">
        <v>85</v>
      </c>
    </row>
    <row r="4" spans="1:42" s="16" customFormat="1" ht="12.6" thickTop="1">
      <c r="A4" s="17" t="s">
        <v>8</v>
      </c>
      <c r="B4" s="18">
        <v>40621</v>
      </c>
      <c r="C4" s="18">
        <v>39757</v>
      </c>
      <c r="D4" s="18">
        <v>41868</v>
      </c>
      <c r="E4" s="18">
        <v>15960</v>
      </c>
      <c r="F4" s="18">
        <v>41405</v>
      </c>
      <c r="G4" s="18">
        <v>68329</v>
      </c>
      <c r="H4" s="18">
        <v>64278</v>
      </c>
      <c r="I4" s="18">
        <v>59886</v>
      </c>
      <c r="J4" s="18">
        <v>59427</v>
      </c>
      <c r="K4" s="18">
        <v>62122</v>
      </c>
      <c r="L4" s="18">
        <v>62634</v>
      </c>
      <c r="M4" s="18">
        <v>60162</v>
      </c>
      <c r="N4" s="18">
        <v>64022</v>
      </c>
      <c r="O4" s="18">
        <v>65120</v>
      </c>
      <c r="P4" s="18">
        <v>64490</v>
      </c>
      <c r="Q4" s="18">
        <v>65270</v>
      </c>
      <c r="R4" s="18">
        <v>49703</v>
      </c>
      <c r="S4" s="18">
        <v>49342</v>
      </c>
      <c r="T4" s="18">
        <v>49590</v>
      </c>
      <c r="U4" s="18">
        <v>40638</v>
      </c>
      <c r="V4" s="18">
        <v>43057</v>
      </c>
      <c r="W4" s="18">
        <v>39084</v>
      </c>
      <c r="X4" s="18">
        <v>38890</v>
      </c>
      <c r="Y4" s="18">
        <v>37708</v>
      </c>
      <c r="Z4" s="18">
        <v>18195</v>
      </c>
      <c r="AA4" s="18">
        <v>18671</v>
      </c>
      <c r="AB4" s="18">
        <v>487</v>
      </c>
      <c r="AC4" s="18">
        <v>6809</v>
      </c>
      <c r="AD4" s="18">
        <v>17493</v>
      </c>
      <c r="AE4" s="18">
        <v>18055</v>
      </c>
      <c r="AF4" s="18">
        <v>14481</v>
      </c>
      <c r="AG4" s="18">
        <v>23501</v>
      </c>
      <c r="AH4" s="18">
        <v>35589</v>
      </c>
      <c r="AI4" s="18">
        <v>35532</v>
      </c>
      <c r="AJ4" s="18">
        <v>34630</v>
      </c>
      <c r="AK4" s="18">
        <v>33945</v>
      </c>
      <c r="AL4" s="18">
        <v>36823</v>
      </c>
      <c r="AM4" s="18">
        <v>39006</v>
      </c>
      <c r="AN4" s="18">
        <v>40704</v>
      </c>
      <c r="AO4" s="18">
        <v>30781</v>
      </c>
    </row>
    <row r="5" spans="1:42" s="16" customFormat="1" ht="12">
      <c r="A5" s="17" t="s">
        <v>41</v>
      </c>
      <c r="B5" s="18">
        <v>84090</v>
      </c>
      <c r="C5" s="18">
        <v>82758</v>
      </c>
      <c r="D5" s="18">
        <v>84739</v>
      </c>
      <c r="E5" s="18">
        <v>45473</v>
      </c>
      <c r="F5" s="18">
        <v>25461</v>
      </c>
      <c r="G5" s="18">
        <v>22405</v>
      </c>
      <c r="H5" s="18">
        <v>25324</v>
      </c>
      <c r="I5" s="18">
        <v>33893</v>
      </c>
      <c r="J5" s="18">
        <v>66782</v>
      </c>
      <c r="K5" s="18">
        <v>86056</v>
      </c>
      <c r="L5" s="18">
        <v>88420</v>
      </c>
      <c r="M5" s="18">
        <v>68651</v>
      </c>
      <c r="N5" s="18">
        <v>57712</v>
      </c>
      <c r="O5" s="18">
        <v>56043</v>
      </c>
      <c r="P5" s="18">
        <v>64036</v>
      </c>
      <c r="Q5" s="18">
        <v>64086</v>
      </c>
      <c r="R5" s="18">
        <v>60803</v>
      </c>
      <c r="S5" s="18">
        <v>62541</v>
      </c>
      <c r="T5" s="18">
        <v>58465</v>
      </c>
      <c r="U5" s="18">
        <v>47726</v>
      </c>
      <c r="V5" s="18">
        <v>37259</v>
      </c>
      <c r="W5" s="18">
        <v>27051</v>
      </c>
      <c r="X5" s="18">
        <v>33141</v>
      </c>
      <c r="Y5" s="18">
        <v>36555</v>
      </c>
      <c r="Z5" s="18">
        <v>43665</v>
      </c>
      <c r="AA5" s="18">
        <v>48117</v>
      </c>
      <c r="AB5" s="18">
        <v>38849</v>
      </c>
      <c r="AC5" s="18">
        <v>27781</v>
      </c>
      <c r="AD5" s="18">
        <v>18893</v>
      </c>
      <c r="AE5" s="18">
        <v>10501</v>
      </c>
      <c r="AF5" s="18">
        <v>5225</v>
      </c>
      <c r="AG5" s="18">
        <v>8604</v>
      </c>
      <c r="AH5" s="18">
        <v>19498</v>
      </c>
      <c r="AI5" s="18">
        <v>21144</v>
      </c>
      <c r="AJ5" s="18">
        <v>23035</v>
      </c>
      <c r="AK5" s="18">
        <v>31569</v>
      </c>
      <c r="AL5" s="18">
        <v>36366</v>
      </c>
      <c r="AM5" s="18">
        <v>34031</v>
      </c>
      <c r="AN5" s="18">
        <v>39174</v>
      </c>
      <c r="AO5" s="18">
        <v>38323</v>
      </c>
    </row>
    <row r="6" spans="1:42" s="16" customFormat="1" ht="12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  <c r="V6" s="29"/>
    </row>
    <row r="7" spans="1:42" s="16" customFormat="1" ht="12.6" thickBot="1">
      <c r="A7" s="5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 t="s">
        <v>1</v>
      </c>
    </row>
    <row r="8" spans="1:42" s="16" customFormat="1" ht="12.6" thickTop="1">
      <c r="A8" s="17" t="s">
        <v>41</v>
      </c>
      <c r="B8" s="21">
        <f t="shared" ref="B8:T8" si="0">(B5-B4)/B4</f>
        <v>1.0701115186726078</v>
      </c>
      <c r="C8" s="21">
        <f t="shared" si="0"/>
        <v>1.0815956938400786</v>
      </c>
      <c r="D8" s="21">
        <f t="shared" si="0"/>
        <v>1.0239562434317377</v>
      </c>
      <c r="E8" s="21">
        <f t="shared" si="0"/>
        <v>1.8491854636591478</v>
      </c>
      <c r="F8" s="21">
        <f t="shared" si="0"/>
        <v>-0.38507426639294773</v>
      </c>
      <c r="G8" s="21">
        <f t="shared" si="0"/>
        <v>-0.6721011576343866</v>
      </c>
      <c r="H8" s="21">
        <f t="shared" si="0"/>
        <v>-0.60602383397118764</v>
      </c>
      <c r="I8" s="21">
        <f t="shared" si="0"/>
        <v>-0.43404134522258958</v>
      </c>
      <c r="J8" s="21">
        <f t="shared" si="0"/>
        <v>0.1237652918706985</v>
      </c>
      <c r="K8" s="21">
        <f t="shared" si="0"/>
        <v>0.38527413798654259</v>
      </c>
      <c r="L8" s="21">
        <f t="shared" si="0"/>
        <v>0.41169332950154869</v>
      </c>
      <c r="M8" s="21">
        <f t="shared" si="0"/>
        <v>0.14110235696951565</v>
      </c>
      <c r="N8" s="21">
        <f t="shared" si="0"/>
        <v>-9.8559870044672149E-2</v>
      </c>
      <c r="O8" s="21">
        <f t="shared" si="0"/>
        <v>-0.13938882063882063</v>
      </c>
      <c r="P8" s="21">
        <f t="shared" si="0"/>
        <v>-7.0398511397115832E-3</v>
      </c>
      <c r="Q8" s="21">
        <f t="shared" si="0"/>
        <v>-1.8140033706143709E-2</v>
      </c>
      <c r="R8" s="21">
        <f t="shared" si="0"/>
        <v>0.22332655976500412</v>
      </c>
      <c r="S8" s="21">
        <f t="shared" si="0"/>
        <v>0.26750030400064856</v>
      </c>
      <c r="T8" s="21">
        <f t="shared" si="0"/>
        <v>0.17896753377697117</v>
      </c>
      <c r="U8" s="21">
        <f t="shared" ref="U8:V8" si="1">(U5-U4)/U4</f>
        <v>0.17441803238348344</v>
      </c>
      <c r="V8" s="21">
        <f t="shared" si="1"/>
        <v>-0.13465870822398215</v>
      </c>
      <c r="W8" s="21">
        <f t="shared" ref="W8:AO8" si="2">(W5-W4)/W4</f>
        <v>-0.30787534540988643</v>
      </c>
      <c r="X8" s="21">
        <f t="shared" si="2"/>
        <v>-0.1478272049370018</v>
      </c>
      <c r="Y8" s="21">
        <f t="shared" ref="Y8" si="3">(Y5-Y4)/Y4</f>
        <v>-3.0577065874615467E-2</v>
      </c>
      <c r="Z8" s="21">
        <f t="shared" si="2"/>
        <v>1.3998351195383347</v>
      </c>
      <c r="AA8" s="21">
        <f t="shared" si="2"/>
        <v>1.5770981736382625</v>
      </c>
      <c r="AB8" s="21">
        <f t="shared" si="2"/>
        <v>78.772073921971256</v>
      </c>
      <c r="AC8" s="21">
        <f t="shared" si="2"/>
        <v>3.0800411220443529</v>
      </c>
      <c r="AD8" s="21">
        <f t="shared" si="2"/>
        <v>8.0032012805122052E-2</v>
      </c>
      <c r="AE8" s="21">
        <f t="shared" si="2"/>
        <v>-0.41838825810024921</v>
      </c>
      <c r="AF8" s="21">
        <f t="shared" si="2"/>
        <v>-0.6391823769076721</v>
      </c>
      <c r="AG8" s="21">
        <f t="shared" si="2"/>
        <v>-0.63388791966299307</v>
      </c>
      <c r="AH8" s="21">
        <f t="shared" si="2"/>
        <v>-0.45213408637500352</v>
      </c>
      <c r="AI8" s="21">
        <f t="shared" si="2"/>
        <v>-0.40493076663289429</v>
      </c>
      <c r="AJ8" s="21">
        <f t="shared" si="2"/>
        <v>-0.33482529598613919</v>
      </c>
      <c r="AK8" s="21">
        <f t="shared" si="2"/>
        <v>-6.9995581087052589E-2</v>
      </c>
      <c r="AL8" s="21">
        <f t="shared" si="2"/>
        <v>-1.241072155989463E-2</v>
      </c>
      <c r="AM8" s="21">
        <f t="shared" si="2"/>
        <v>-0.12754448033635851</v>
      </c>
      <c r="AN8" s="21">
        <f t="shared" si="2"/>
        <v>-3.7588443396226412E-2</v>
      </c>
      <c r="AO8" s="21">
        <f t="shared" si="2"/>
        <v>0.24502127936064455</v>
      </c>
      <c r="AP8" s="14" cm="1">
        <f t="array" ref="AP8">AVERAGE(ABS(B8:AO8))</f>
        <v>2.4549298382114095</v>
      </c>
    </row>
    <row r="9" spans="1:42" s="16" customFormat="1" ht="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42" t="s">
        <v>2</v>
      </c>
      <c r="S9" s="42"/>
      <c r="T9" s="42"/>
      <c r="U9" s="42"/>
      <c r="V9" s="35"/>
    </row>
  </sheetData>
  <mergeCells count="2">
    <mergeCell ref="A1:J1"/>
    <mergeCell ref="R9:U9"/>
  </mergeCells>
  <phoneticPr fontId="26" type="noConversion"/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P10"/>
  <sheetViews>
    <sheetView showGridLines="0" topLeftCell="A3" workbookViewId="0">
      <selection activeCell="T16" sqref="T16"/>
    </sheetView>
  </sheetViews>
  <sheetFormatPr defaultColWidth="9.109375" defaultRowHeight="14.4"/>
  <cols>
    <col min="1" max="1" width="26.33203125" customWidth="1"/>
    <col min="2" max="19" width="7.44140625" bestFit="1" customWidth="1"/>
    <col min="20" max="20" width="7" bestFit="1" customWidth="1"/>
    <col min="21" max="21" width="6.109375" bestFit="1" customWidth="1"/>
    <col min="22" max="22" width="7.88671875" bestFit="1" customWidth="1"/>
  </cols>
  <sheetData>
    <row r="1" spans="1:42" ht="15.6">
      <c r="A1" s="40" t="s">
        <v>3</v>
      </c>
      <c r="B1" s="40"/>
      <c r="C1" s="40"/>
      <c r="D1" s="40"/>
      <c r="E1" s="40"/>
      <c r="F1" s="40"/>
      <c r="G1" s="40"/>
      <c r="H1" s="40"/>
      <c r="I1" s="40"/>
      <c r="J1" s="40"/>
      <c r="K1" s="4"/>
      <c r="L1" s="4"/>
      <c r="M1" s="4"/>
      <c r="N1" s="4"/>
      <c r="O1" s="4"/>
      <c r="P1" s="4"/>
      <c r="Q1" s="4"/>
      <c r="R1" s="4"/>
      <c r="S1" s="4"/>
      <c r="T1" s="4"/>
      <c r="U1" s="7"/>
      <c r="V1" s="7"/>
    </row>
    <row r="2" spans="1:42" s="16" customFormat="1" ht="12">
      <c r="A2" s="8" t="s">
        <v>5</v>
      </c>
      <c r="B2" s="33"/>
      <c r="C2" s="33"/>
      <c r="D2" s="33"/>
      <c r="E2" s="33"/>
      <c r="F2" s="33"/>
      <c r="G2" s="33"/>
      <c r="H2" s="33"/>
      <c r="I2" s="33"/>
      <c r="J2" s="33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42" s="16" customFormat="1" ht="12.6" thickBot="1">
      <c r="A3" s="5" t="s">
        <v>33</v>
      </c>
      <c r="B3" s="9" t="s">
        <v>42</v>
      </c>
      <c r="C3" s="9" t="s">
        <v>43</v>
      </c>
      <c r="D3" s="9" t="s">
        <v>44</v>
      </c>
      <c r="E3" s="9" t="s">
        <v>45</v>
      </c>
      <c r="F3" s="9" t="s">
        <v>46</v>
      </c>
      <c r="G3" s="9" t="s">
        <v>47</v>
      </c>
      <c r="H3" s="9" t="s">
        <v>48</v>
      </c>
      <c r="I3" s="9" t="s">
        <v>49</v>
      </c>
      <c r="J3" s="9" t="s">
        <v>50</v>
      </c>
      <c r="K3" s="9" t="s">
        <v>51</v>
      </c>
      <c r="L3" s="9" t="s">
        <v>52</v>
      </c>
      <c r="M3" s="9" t="s">
        <v>53</v>
      </c>
      <c r="N3" s="9" t="s">
        <v>54</v>
      </c>
      <c r="O3" s="9" t="s">
        <v>55</v>
      </c>
      <c r="P3" s="9" t="s">
        <v>56</v>
      </c>
      <c r="Q3" s="9" t="s">
        <v>57</v>
      </c>
      <c r="R3" s="9" t="s">
        <v>58</v>
      </c>
      <c r="S3" s="9" t="s">
        <v>59</v>
      </c>
      <c r="T3" s="9" t="s">
        <v>60</v>
      </c>
      <c r="U3" s="9" t="s">
        <v>62</v>
      </c>
      <c r="V3" s="9" t="s">
        <v>63</v>
      </c>
      <c r="W3" s="9" t="s">
        <v>64</v>
      </c>
      <c r="X3" s="9" t="s">
        <v>66</v>
      </c>
      <c r="Y3" s="9" t="s">
        <v>68</v>
      </c>
      <c r="Z3" s="9" t="s">
        <v>70</v>
      </c>
      <c r="AA3" s="9" t="s">
        <v>71</v>
      </c>
      <c r="AB3" s="9" t="s">
        <v>72</v>
      </c>
      <c r="AC3" s="9" t="s">
        <v>73</v>
      </c>
      <c r="AD3" s="9" t="s">
        <v>74</v>
      </c>
      <c r="AE3" s="9" t="s">
        <v>75</v>
      </c>
      <c r="AF3" s="9" t="s">
        <v>76</v>
      </c>
      <c r="AG3" s="9" t="s">
        <v>77</v>
      </c>
      <c r="AH3" s="9" t="s">
        <v>78</v>
      </c>
      <c r="AI3" s="9" t="s">
        <v>79</v>
      </c>
      <c r="AJ3" s="9" t="s">
        <v>80</v>
      </c>
      <c r="AK3" s="9" t="s">
        <v>81</v>
      </c>
      <c r="AL3" s="9" t="s">
        <v>82</v>
      </c>
      <c r="AM3" s="9" t="s">
        <v>83</v>
      </c>
      <c r="AN3" s="9" t="s">
        <v>84</v>
      </c>
      <c r="AO3" s="9" t="s">
        <v>85</v>
      </c>
    </row>
    <row r="4" spans="1:42" s="16" customFormat="1" ht="12.6" thickTop="1">
      <c r="A4" s="17" t="s">
        <v>8</v>
      </c>
      <c r="B4" s="18">
        <v>202720</v>
      </c>
      <c r="C4" s="18">
        <v>209799</v>
      </c>
      <c r="D4" s="18">
        <v>186661</v>
      </c>
      <c r="E4" s="18">
        <v>181019</v>
      </c>
      <c r="F4" s="18">
        <v>167185</v>
      </c>
      <c r="G4" s="18">
        <v>165647</v>
      </c>
      <c r="H4" s="18">
        <v>161575</v>
      </c>
      <c r="I4" s="18">
        <v>159813</v>
      </c>
      <c r="J4" s="18">
        <v>121055</v>
      </c>
      <c r="K4" s="18">
        <v>163213</v>
      </c>
      <c r="L4" s="18">
        <v>131484</v>
      </c>
      <c r="M4" s="18">
        <v>145593</v>
      </c>
      <c r="N4" s="18">
        <v>130772</v>
      </c>
      <c r="O4" s="18">
        <v>250825</v>
      </c>
      <c r="P4" s="18">
        <v>241162</v>
      </c>
      <c r="Q4" s="18">
        <v>93621</v>
      </c>
      <c r="R4" s="18">
        <v>63668</v>
      </c>
      <c r="S4" s="18">
        <v>56696</v>
      </c>
      <c r="T4" s="18">
        <v>60477</v>
      </c>
      <c r="U4" s="18">
        <v>46500</v>
      </c>
      <c r="V4" s="18">
        <v>795</v>
      </c>
      <c r="W4" s="18">
        <v>0</v>
      </c>
      <c r="X4" s="18">
        <v>0</v>
      </c>
      <c r="Y4" s="18">
        <v>0</v>
      </c>
      <c r="Z4" s="18">
        <v>0</v>
      </c>
      <c r="AA4" s="18">
        <v>0</v>
      </c>
      <c r="AB4" s="18">
        <v>375</v>
      </c>
      <c r="AC4" s="18">
        <v>130</v>
      </c>
      <c r="AD4" s="18">
        <v>386</v>
      </c>
      <c r="AE4" s="18">
        <v>0</v>
      </c>
      <c r="AF4" s="18">
        <v>929</v>
      </c>
      <c r="AG4" s="18">
        <v>428</v>
      </c>
      <c r="AH4" s="18">
        <v>173</v>
      </c>
      <c r="AI4" s="18">
        <v>438</v>
      </c>
      <c r="AJ4" s="18">
        <v>618</v>
      </c>
      <c r="AK4" s="18">
        <v>564</v>
      </c>
      <c r="AL4" s="18">
        <v>118</v>
      </c>
      <c r="AM4" s="18">
        <v>0</v>
      </c>
      <c r="AN4" s="18">
        <v>0</v>
      </c>
      <c r="AO4" s="18">
        <v>0</v>
      </c>
    </row>
    <row r="5" spans="1:42" s="16" customFormat="1" ht="12">
      <c r="A5" s="17" t="s">
        <v>41</v>
      </c>
      <c r="B5" s="18">
        <v>219408</v>
      </c>
      <c r="C5" s="18">
        <v>167170</v>
      </c>
      <c r="D5" s="18">
        <v>170851</v>
      </c>
      <c r="E5" s="18">
        <v>152696</v>
      </c>
      <c r="F5" s="18">
        <v>138151</v>
      </c>
      <c r="G5" s="18">
        <v>140169</v>
      </c>
      <c r="H5" s="18">
        <v>178773</v>
      </c>
      <c r="I5" s="18">
        <v>192962</v>
      </c>
      <c r="J5" s="18">
        <v>193063</v>
      </c>
      <c r="K5" s="18">
        <v>167275</v>
      </c>
      <c r="L5" s="18">
        <v>145346</v>
      </c>
      <c r="M5" s="18">
        <v>123760</v>
      </c>
      <c r="N5" s="18">
        <v>118403</v>
      </c>
      <c r="O5" s="18">
        <v>127524</v>
      </c>
      <c r="P5" s="18">
        <v>141603</v>
      </c>
      <c r="Q5" s="18">
        <v>158127</v>
      </c>
      <c r="R5" s="18">
        <v>196937</v>
      </c>
      <c r="S5" s="18">
        <v>248955</v>
      </c>
      <c r="T5" s="18">
        <v>164771</v>
      </c>
      <c r="U5" s="18">
        <v>78320</v>
      </c>
      <c r="V5" s="18">
        <v>44548</v>
      </c>
      <c r="W5" s="18">
        <v>0</v>
      </c>
      <c r="X5" s="18">
        <v>0</v>
      </c>
      <c r="Y5" s="18">
        <v>0</v>
      </c>
      <c r="Z5" s="18">
        <v>0</v>
      </c>
      <c r="AA5" s="18">
        <v>0</v>
      </c>
      <c r="AB5" s="18">
        <v>0</v>
      </c>
      <c r="AC5" s="18">
        <v>0</v>
      </c>
      <c r="AD5" s="18">
        <v>0</v>
      </c>
      <c r="AE5" s="18">
        <v>0</v>
      </c>
      <c r="AF5" s="18">
        <v>253</v>
      </c>
      <c r="AG5" s="18">
        <v>280</v>
      </c>
      <c r="AH5" s="18">
        <v>341</v>
      </c>
      <c r="AI5" s="18">
        <v>851</v>
      </c>
      <c r="AJ5" s="18">
        <v>852</v>
      </c>
      <c r="AK5" s="18">
        <v>417</v>
      </c>
      <c r="AL5" s="18">
        <v>216</v>
      </c>
      <c r="AM5" s="18">
        <v>0</v>
      </c>
      <c r="AN5" s="18">
        <v>0</v>
      </c>
      <c r="AO5" s="18">
        <v>0</v>
      </c>
    </row>
    <row r="6" spans="1:42" s="16" customFormat="1" ht="12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  <c r="V6" s="29"/>
    </row>
    <row r="7" spans="1:42" s="16" customFormat="1" ht="12.6" thickBot="1">
      <c r="A7" s="5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 t="s">
        <v>1</v>
      </c>
    </row>
    <row r="8" spans="1:42" s="16" customFormat="1" ht="12.6" thickTop="1">
      <c r="A8" s="17" t="s">
        <v>41</v>
      </c>
      <c r="B8" s="21">
        <f t="shared" ref="B8:T8" si="0">(B5-B4)/B4</f>
        <v>8.2320441988950277E-2</v>
      </c>
      <c r="C8" s="21">
        <f t="shared" si="0"/>
        <v>-0.20318971968407856</v>
      </c>
      <c r="D8" s="21">
        <f t="shared" si="0"/>
        <v>-8.4698999791065085E-2</v>
      </c>
      <c r="E8" s="21">
        <f t="shared" si="0"/>
        <v>-0.15646423856059308</v>
      </c>
      <c r="F8" s="21">
        <f t="shared" si="0"/>
        <v>-0.17366390525465802</v>
      </c>
      <c r="G8" s="21">
        <f t="shared" si="0"/>
        <v>-0.15380900348331089</v>
      </c>
      <c r="H8" s="21">
        <f t="shared" si="0"/>
        <v>0.10643973386971994</v>
      </c>
      <c r="I8" s="21">
        <f t="shared" si="0"/>
        <v>0.207423676421818</v>
      </c>
      <c r="J8" s="21">
        <f t="shared" si="0"/>
        <v>0.59483705753583083</v>
      </c>
      <c r="K8" s="21">
        <f t="shared" si="0"/>
        <v>2.4887723404385682E-2</v>
      </c>
      <c r="L8" s="21">
        <f t="shared" si="0"/>
        <v>0.10542727632259438</v>
      </c>
      <c r="M8" s="21">
        <f t="shared" si="0"/>
        <v>-0.1499591326506082</v>
      </c>
      <c r="N8" s="21">
        <f t="shared" si="0"/>
        <v>-9.4584467623038571E-2</v>
      </c>
      <c r="O8" s="21">
        <f t="shared" si="0"/>
        <v>-0.49158178012558557</v>
      </c>
      <c r="P8" s="21">
        <f t="shared" si="0"/>
        <v>-0.41283037957887231</v>
      </c>
      <c r="Q8" s="21">
        <f t="shared" si="0"/>
        <v>0.68901208062293717</v>
      </c>
      <c r="R8" s="21">
        <f t="shared" si="0"/>
        <v>2.0931865301250236</v>
      </c>
      <c r="S8" s="21">
        <f t="shared" si="0"/>
        <v>3.3910505150275152</v>
      </c>
      <c r="T8" s="21">
        <f t="shared" si="0"/>
        <v>1.7245233725217852</v>
      </c>
      <c r="U8" s="21">
        <f t="shared" ref="U8:AD8" si="1">(U5-U4)/U4</f>
        <v>0.68430107526881723</v>
      </c>
      <c r="V8" s="21">
        <f t="shared" si="1"/>
        <v>55.035220125786161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f t="shared" si="1"/>
        <v>-1</v>
      </c>
      <c r="AC8" s="21">
        <f t="shared" si="1"/>
        <v>-1</v>
      </c>
      <c r="AD8" s="21">
        <f t="shared" si="1"/>
        <v>-1</v>
      </c>
      <c r="AE8" s="21">
        <v>0</v>
      </c>
      <c r="AF8" s="21">
        <f t="shared" ref="AF8:AL8" si="2">(AF5-AF4)/AF4</f>
        <v>-0.72766415500538217</v>
      </c>
      <c r="AG8" s="21">
        <f t="shared" si="2"/>
        <v>-0.34579439252336447</v>
      </c>
      <c r="AH8" s="21">
        <f t="shared" si="2"/>
        <v>0.97109826589595372</v>
      </c>
      <c r="AI8" s="21">
        <f t="shared" si="2"/>
        <v>0.94292237442922378</v>
      </c>
      <c r="AJ8" s="21">
        <f t="shared" si="2"/>
        <v>0.37864077669902912</v>
      </c>
      <c r="AK8" s="21">
        <f t="shared" si="2"/>
        <v>-0.26063829787234044</v>
      </c>
      <c r="AL8" s="21">
        <f t="shared" si="2"/>
        <v>0.83050847457627119</v>
      </c>
      <c r="AM8" s="21">
        <v>0</v>
      </c>
      <c r="AN8" s="21">
        <v>0</v>
      </c>
      <c r="AO8" s="21">
        <v>0</v>
      </c>
      <c r="AP8" s="14" cm="1">
        <f t="array" ref="AP8">AVERAGE(ABS(B8:AO8))</f>
        <v>1.8529169493162232</v>
      </c>
    </row>
    <row r="9" spans="1:42" s="16" customFormat="1" ht="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42" t="s">
        <v>2</v>
      </c>
      <c r="S9" s="42"/>
      <c r="T9" s="42"/>
      <c r="U9" s="42"/>
      <c r="V9" s="35"/>
    </row>
    <row r="10" spans="1:42" s="16" customFormat="1" ht="12"/>
  </sheetData>
  <mergeCells count="2">
    <mergeCell ref="A1:J1"/>
    <mergeCell ref="R9:U9"/>
  </mergeCells>
  <phoneticPr fontId="26" type="noConversion"/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P9"/>
  <sheetViews>
    <sheetView showGridLines="0" topLeftCell="T1" workbookViewId="0">
      <selection activeCell="AP9" sqref="AP9"/>
    </sheetView>
  </sheetViews>
  <sheetFormatPr defaultColWidth="9.109375" defaultRowHeight="14.4"/>
  <cols>
    <col min="1" max="1" width="26.33203125" customWidth="1"/>
    <col min="2" max="20" width="7.44140625" bestFit="1" customWidth="1"/>
    <col min="21" max="21" width="8.88671875" customWidth="1"/>
    <col min="22" max="22" width="10.44140625" customWidth="1"/>
  </cols>
  <sheetData>
    <row r="1" spans="1:42" ht="15.6">
      <c r="A1" s="40" t="s">
        <v>3</v>
      </c>
      <c r="B1" s="40"/>
      <c r="C1" s="40"/>
      <c r="D1" s="40"/>
      <c r="E1" s="40"/>
      <c r="F1" s="40"/>
      <c r="G1" s="40"/>
      <c r="H1" s="40"/>
      <c r="I1" s="40"/>
      <c r="J1" s="40"/>
      <c r="K1" s="4"/>
      <c r="L1" s="4"/>
      <c r="M1" s="4"/>
      <c r="N1" s="4"/>
      <c r="O1" s="4"/>
      <c r="P1" s="4"/>
      <c r="Q1" s="4"/>
      <c r="R1" s="4"/>
      <c r="S1" s="4"/>
      <c r="T1" s="4"/>
      <c r="U1" s="7"/>
      <c r="V1" s="7"/>
    </row>
    <row r="2" spans="1:42" s="16" customFormat="1" ht="12">
      <c r="A2" s="8" t="s">
        <v>5</v>
      </c>
      <c r="B2" s="33"/>
      <c r="C2" s="33"/>
      <c r="D2" s="33"/>
      <c r="E2" s="33"/>
      <c r="F2" s="33"/>
      <c r="G2" s="33"/>
      <c r="H2" s="33"/>
      <c r="I2" s="33"/>
      <c r="J2" s="33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42" s="16" customFormat="1" ht="12.6" thickBot="1">
      <c r="A3" s="5" t="s">
        <v>34</v>
      </c>
      <c r="B3" s="9" t="s">
        <v>42</v>
      </c>
      <c r="C3" s="9" t="s">
        <v>43</v>
      </c>
      <c r="D3" s="9" t="s">
        <v>44</v>
      </c>
      <c r="E3" s="9" t="s">
        <v>45</v>
      </c>
      <c r="F3" s="9" t="s">
        <v>46</v>
      </c>
      <c r="G3" s="9" t="s">
        <v>47</v>
      </c>
      <c r="H3" s="9" t="s">
        <v>48</v>
      </c>
      <c r="I3" s="9" t="s">
        <v>49</v>
      </c>
      <c r="J3" s="9" t="s">
        <v>50</v>
      </c>
      <c r="K3" s="9" t="s">
        <v>51</v>
      </c>
      <c r="L3" s="9" t="s">
        <v>52</v>
      </c>
      <c r="M3" s="9" t="s">
        <v>53</v>
      </c>
      <c r="N3" s="9" t="s">
        <v>54</v>
      </c>
      <c r="O3" s="9" t="s">
        <v>55</v>
      </c>
      <c r="P3" s="9" t="s">
        <v>56</v>
      </c>
      <c r="Q3" s="9" t="s">
        <v>57</v>
      </c>
      <c r="R3" s="9" t="s">
        <v>58</v>
      </c>
      <c r="S3" s="9" t="s">
        <v>59</v>
      </c>
      <c r="T3" s="9" t="s">
        <v>60</v>
      </c>
      <c r="U3" s="9" t="s">
        <v>62</v>
      </c>
      <c r="V3" s="9" t="s">
        <v>63</v>
      </c>
      <c r="W3" s="9" t="s">
        <v>64</v>
      </c>
      <c r="X3" s="9" t="s">
        <v>66</v>
      </c>
      <c r="Y3" s="9" t="s">
        <v>68</v>
      </c>
      <c r="Z3" s="9" t="s">
        <v>70</v>
      </c>
      <c r="AA3" s="9" t="s">
        <v>71</v>
      </c>
      <c r="AB3" s="9" t="s">
        <v>72</v>
      </c>
      <c r="AC3" s="9" t="s">
        <v>73</v>
      </c>
      <c r="AD3" s="9" t="s">
        <v>74</v>
      </c>
      <c r="AE3" s="9" t="s">
        <v>75</v>
      </c>
      <c r="AF3" s="9" t="s">
        <v>76</v>
      </c>
      <c r="AG3" s="9" t="s">
        <v>77</v>
      </c>
      <c r="AH3" s="9" t="s">
        <v>78</v>
      </c>
      <c r="AI3" s="9" t="s">
        <v>79</v>
      </c>
      <c r="AJ3" s="9" t="s">
        <v>80</v>
      </c>
      <c r="AK3" s="9" t="s">
        <v>81</v>
      </c>
      <c r="AL3" s="9" t="s">
        <v>82</v>
      </c>
      <c r="AM3" s="9" t="s">
        <v>83</v>
      </c>
      <c r="AN3" s="9" t="s">
        <v>84</v>
      </c>
      <c r="AO3" s="9" t="s">
        <v>85</v>
      </c>
    </row>
    <row r="4" spans="1:42" s="16" customFormat="1" ht="12.6" thickTop="1">
      <c r="A4" s="17" t="s">
        <v>8</v>
      </c>
      <c r="B4" s="18">
        <v>206123</v>
      </c>
      <c r="C4" s="18">
        <v>230855</v>
      </c>
      <c r="D4" s="18">
        <v>246150</v>
      </c>
      <c r="E4" s="18">
        <v>214356</v>
      </c>
      <c r="F4" s="18">
        <v>204815</v>
      </c>
      <c r="G4" s="18">
        <v>142346</v>
      </c>
      <c r="H4" s="18">
        <v>155922</v>
      </c>
      <c r="I4" s="18">
        <v>140898</v>
      </c>
      <c r="J4" s="18">
        <v>151872</v>
      </c>
      <c r="K4" s="18">
        <v>119144</v>
      </c>
      <c r="L4" s="18">
        <v>89578</v>
      </c>
      <c r="M4" s="18">
        <v>70518</v>
      </c>
      <c r="N4" s="18">
        <v>64815</v>
      </c>
      <c r="O4" s="18">
        <v>53688</v>
      </c>
      <c r="P4" s="18">
        <v>57959</v>
      </c>
      <c r="Q4" s="18">
        <v>55568</v>
      </c>
      <c r="R4" s="18">
        <v>70979</v>
      </c>
      <c r="S4" s="18">
        <v>107531</v>
      </c>
      <c r="T4" s="18">
        <v>146176</v>
      </c>
      <c r="U4" s="18">
        <v>111237</v>
      </c>
      <c r="V4" s="18">
        <v>91871</v>
      </c>
      <c r="W4" s="18">
        <v>0</v>
      </c>
      <c r="X4" s="18">
        <v>0</v>
      </c>
      <c r="Y4" s="18">
        <v>0</v>
      </c>
      <c r="Z4" s="18">
        <v>0</v>
      </c>
      <c r="AA4" s="18">
        <v>0</v>
      </c>
      <c r="AB4" s="18">
        <v>0</v>
      </c>
      <c r="AC4" s="18">
        <v>0</v>
      </c>
      <c r="AD4" s="18">
        <v>0</v>
      </c>
      <c r="AE4" s="18">
        <v>482</v>
      </c>
      <c r="AF4" s="18">
        <v>0</v>
      </c>
      <c r="AG4" s="18">
        <v>0</v>
      </c>
      <c r="AH4" s="18">
        <v>0</v>
      </c>
      <c r="AI4" s="18">
        <v>0</v>
      </c>
      <c r="AJ4" s="18">
        <v>0</v>
      </c>
      <c r="AK4" s="18">
        <v>0</v>
      </c>
      <c r="AL4" s="18">
        <v>0</v>
      </c>
      <c r="AM4" s="18">
        <v>0</v>
      </c>
      <c r="AN4" s="18">
        <v>0</v>
      </c>
      <c r="AO4" s="18">
        <v>0</v>
      </c>
    </row>
    <row r="5" spans="1:42" s="16" customFormat="1" ht="12">
      <c r="A5" s="17" t="s">
        <v>41</v>
      </c>
      <c r="B5" s="18">
        <v>158896</v>
      </c>
      <c r="C5" s="18">
        <v>144351</v>
      </c>
      <c r="D5" s="18">
        <v>194309</v>
      </c>
      <c r="E5" s="18">
        <v>203107</v>
      </c>
      <c r="F5" s="18">
        <v>170562</v>
      </c>
      <c r="G5" s="18">
        <v>165770</v>
      </c>
      <c r="H5" s="18">
        <v>235129</v>
      </c>
      <c r="I5" s="18">
        <v>250938</v>
      </c>
      <c r="J5" s="18">
        <v>220565</v>
      </c>
      <c r="K5" s="18">
        <v>149981</v>
      </c>
      <c r="L5" s="18">
        <v>126377</v>
      </c>
      <c r="M5" s="18">
        <v>114769</v>
      </c>
      <c r="N5" s="18">
        <v>109786</v>
      </c>
      <c r="O5" s="18">
        <v>89943</v>
      </c>
      <c r="P5" s="18">
        <v>72876</v>
      </c>
      <c r="Q5" s="18">
        <v>55196</v>
      </c>
      <c r="R5" s="18">
        <v>40468</v>
      </c>
      <c r="S5" s="18">
        <v>35993</v>
      </c>
      <c r="T5" s="18">
        <v>51692</v>
      </c>
      <c r="U5" s="18">
        <v>64995</v>
      </c>
      <c r="V5" s="18">
        <v>83477</v>
      </c>
      <c r="W5" s="18">
        <v>0</v>
      </c>
      <c r="X5" s="18">
        <v>0</v>
      </c>
      <c r="Y5" s="18">
        <v>0</v>
      </c>
      <c r="Z5" s="18">
        <v>0</v>
      </c>
      <c r="AA5" s="18">
        <v>0</v>
      </c>
      <c r="AB5" s="18">
        <v>0</v>
      </c>
      <c r="AC5" s="18">
        <v>0</v>
      </c>
      <c r="AD5" s="18">
        <v>0</v>
      </c>
      <c r="AE5" s="18">
        <v>0</v>
      </c>
      <c r="AF5" s="18">
        <v>0</v>
      </c>
      <c r="AG5" s="18">
        <v>0</v>
      </c>
      <c r="AH5" s="18">
        <v>0</v>
      </c>
      <c r="AI5" s="18">
        <v>0</v>
      </c>
      <c r="AJ5" s="18">
        <v>0</v>
      </c>
      <c r="AK5" s="18">
        <v>0</v>
      </c>
      <c r="AL5" s="18">
        <v>0</v>
      </c>
      <c r="AM5" s="18">
        <v>0</v>
      </c>
      <c r="AN5" s="18">
        <v>0</v>
      </c>
      <c r="AO5" s="18">
        <v>0</v>
      </c>
    </row>
    <row r="6" spans="1:42" s="16" customFormat="1" ht="12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  <c r="V6" s="29"/>
    </row>
    <row r="7" spans="1:42" s="16" customFormat="1" ht="12.6" thickBot="1">
      <c r="A7" s="5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 t="s">
        <v>1</v>
      </c>
    </row>
    <row r="8" spans="1:42" s="16" customFormat="1" ht="12.6" thickTop="1">
      <c r="A8" s="17" t="s">
        <v>41</v>
      </c>
      <c r="B8" s="21">
        <f t="shared" ref="B8:V8" si="0">(B5-B4)/B4</f>
        <v>-0.22912047660862689</v>
      </c>
      <c r="C8" s="21">
        <f t="shared" si="0"/>
        <v>-0.37471139893006433</v>
      </c>
      <c r="D8" s="21">
        <f t="shared" si="0"/>
        <v>-0.21060735323989438</v>
      </c>
      <c r="E8" s="21">
        <f t="shared" si="0"/>
        <v>-5.2478120509806117E-2</v>
      </c>
      <c r="F8" s="21">
        <f t="shared" si="0"/>
        <v>-0.1672387276322535</v>
      </c>
      <c r="G8" s="21">
        <f t="shared" si="0"/>
        <v>0.16455678417377376</v>
      </c>
      <c r="H8" s="21">
        <f t="shared" si="0"/>
        <v>0.50799117507471681</v>
      </c>
      <c r="I8" s="21">
        <f t="shared" si="0"/>
        <v>0.78099050376868373</v>
      </c>
      <c r="J8" s="21">
        <f t="shared" si="0"/>
        <v>0.45230852296670881</v>
      </c>
      <c r="K8" s="21">
        <f t="shared" si="0"/>
        <v>0.25882125830927283</v>
      </c>
      <c r="L8" s="21">
        <f t="shared" si="0"/>
        <v>0.41080399205161983</v>
      </c>
      <c r="M8" s="21">
        <f t="shared" si="0"/>
        <v>0.62751354264159509</v>
      </c>
      <c r="N8" s="21">
        <f t="shared" si="0"/>
        <v>0.69383630332484769</v>
      </c>
      <c r="O8" s="21">
        <f t="shared" si="0"/>
        <v>0.67529056772463125</v>
      </c>
      <c r="P8" s="21">
        <f t="shared" si="0"/>
        <v>0.25737159026208184</v>
      </c>
      <c r="Q8" s="21">
        <f t="shared" si="0"/>
        <v>-6.6945004319032535E-3</v>
      </c>
      <c r="R8" s="21">
        <f t="shared" si="0"/>
        <v>-0.42985953591907466</v>
      </c>
      <c r="S8" s="21">
        <f t="shared" si="0"/>
        <v>-0.66527791985566953</v>
      </c>
      <c r="T8" s="21">
        <f t="shared" si="0"/>
        <v>-0.64637149737302979</v>
      </c>
      <c r="U8" s="21">
        <f t="shared" si="0"/>
        <v>-0.41570700396450821</v>
      </c>
      <c r="V8" s="21">
        <f t="shared" si="0"/>
        <v>-9.1367243199703935E-2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f t="shared" ref="AE8" si="1">(AE5-AE4)/AE4</f>
        <v>-1</v>
      </c>
      <c r="AF8" s="21">
        <v>0</v>
      </c>
      <c r="AG8" s="21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14" cm="1">
        <f t="array" ref="AP8">AVERAGE(ABS(B8:AO8))</f>
        <v>0.22797295044906168</v>
      </c>
    </row>
    <row r="9" spans="1:42" s="16" customFormat="1" ht="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42" t="s">
        <v>2</v>
      </c>
      <c r="S9" s="42"/>
      <c r="T9" s="42"/>
      <c r="U9" s="42"/>
      <c r="V9" s="35"/>
    </row>
  </sheetData>
  <mergeCells count="2">
    <mergeCell ref="A1:J1"/>
    <mergeCell ref="R9:U9"/>
  </mergeCells>
  <phoneticPr fontId="26" type="noConversion"/>
  <pageMargins left="0.7" right="0.7" top="0.75" bottom="0.75" header="0.3" footer="0.3"/>
  <pageSetup orientation="portrait" horizontalDpi="1200" verticalDpi="120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33"/>
  <sheetViews>
    <sheetView showGridLines="0" workbookViewId="0">
      <selection activeCell="L9" sqref="L9"/>
    </sheetView>
  </sheetViews>
  <sheetFormatPr defaultColWidth="9.109375" defaultRowHeight="14.4"/>
  <cols>
    <col min="1" max="1" width="26.33203125" customWidth="1"/>
    <col min="2" max="2" width="8.6640625" bestFit="1" customWidth="1"/>
    <col min="3" max="3" width="7.6640625" bestFit="1" customWidth="1"/>
    <col min="4" max="8" width="7.33203125" bestFit="1" customWidth="1"/>
    <col min="9" max="9" width="7.109375" bestFit="1" customWidth="1"/>
    <col min="10" max="10" width="7.33203125" bestFit="1" customWidth="1"/>
    <col min="11" max="11" width="7.6640625" bestFit="1" customWidth="1"/>
    <col min="12" max="12" width="13.6640625" customWidth="1"/>
  </cols>
  <sheetData>
    <row r="1" spans="1:12" ht="15.6">
      <c r="A1" s="40" t="s">
        <v>3</v>
      </c>
      <c r="B1" s="40"/>
      <c r="C1" s="40"/>
      <c r="D1" s="40"/>
      <c r="E1" s="40"/>
      <c r="F1" s="40"/>
      <c r="G1" s="40"/>
      <c r="H1" s="40"/>
      <c r="I1" s="40"/>
      <c r="J1" s="40"/>
      <c r="K1" s="4"/>
      <c r="L1" s="7"/>
    </row>
    <row r="2" spans="1:12" s="16" customFormat="1" ht="12">
      <c r="A2" s="8" t="s">
        <v>5</v>
      </c>
      <c r="B2" s="33"/>
      <c r="C2" s="33"/>
      <c r="D2" s="33"/>
      <c r="E2" s="33"/>
      <c r="F2" s="33"/>
      <c r="G2" s="33"/>
      <c r="H2" s="33"/>
      <c r="I2" s="33"/>
      <c r="J2" s="33"/>
      <c r="K2" s="7"/>
      <c r="L2" s="7"/>
    </row>
    <row r="3" spans="1:12" s="16" customFormat="1" ht="12.6" thickBot="1">
      <c r="A3" s="5" t="s">
        <v>35</v>
      </c>
      <c r="B3" s="9" t="s">
        <v>42</v>
      </c>
      <c r="C3" s="9" t="s">
        <v>43</v>
      </c>
      <c r="D3" s="9" t="s">
        <v>44</v>
      </c>
      <c r="E3" s="9" t="s">
        <v>45</v>
      </c>
      <c r="F3" s="9" t="s">
        <v>46</v>
      </c>
      <c r="G3" s="9" t="s">
        <v>47</v>
      </c>
      <c r="H3" s="9" t="s">
        <v>48</v>
      </c>
      <c r="I3" s="9" t="s">
        <v>49</v>
      </c>
      <c r="J3" s="9" t="s">
        <v>50</v>
      </c>
      <c r="K3" s="9" t="s">
        <v>51</v>
      </c>
      <c r="L3" s="25"/>
    </row>
    <row r="4" spans="1:12" s="16" customFormat="1" ht="12.6" thickTop="1">
      <c r="A4" s="17" t="s">
        <v>8</v>
      </c>
      <c r="B4" s="18">
        <v>21495</v>
      </c>
      <c r="C4" s="18">
        <v>26696</v>
      </c>
      <c r="D4" s="18">
        <v>25510</v>
      </c>
      <c r="E4" s="18">
        <v>17761</v>
      </c>
      <c r="F4" s="18">
        <v>11173</v>
      </c>
      <c r="G4" s="18">
        <v>15399</v>
      </c>
      <c r="H4" s="18">
        <v>11878</v>
      </c>
      <c r="I4" s="18">
        <v>10965</v>
      </c>
      <c r="J4" s="18">
        <v>26233</v>
      </c>
      <c r="K4" s="18">
        <v>16505</v>
      </c>
      <c r="L4" s="26"/>
    </row>
    <row r="5" spans="1:12" s="16" customFormat="1" ht="12">
      <c r="A5" s="17" t="s">
        <v>41</v>
      </c>
      <c r="B5" s="18">
        <v>26383</v>
      </c>
      <c r="C5" s="18">
        <v>21340</v>
      </c>
      <c r="D5" s="18">
        <v>23059</v>
      </c>
      <c r="E5" s="18">
        <v>27288</v>
      </c>
      <c r="F5" s="18">
        <v>22467</v>
      </c>
      <c r="G5" s="18">
        <v>17250</v>
      </c>
      <c r="H5" s="18">
        <v>19134</v>
      </c>
      <c r="I5" s="18">
        <v>14096</v>
      </c>
      <c r="J5" s="18">
        <v>12463</v>
      </c>
      <c r="K5" s="18">
        <v>10019</v>
      </c>
      <c r="L5" s="26"/>
    </row>
    <row r="6" spans="1:12" s="16" customFormat="1" ht="12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29"/>
    </row>
    <row r="7" spans="1:12" s="16" customFormat="1" ht="12.6" thickBot="1">
      <c r="A7" s="5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 t="s">
        <v>1</v>
      </c>
    </row>
    <row r="8" spans="1:12" s="16" customFormat="1" ht="12.6" thickTop="1">
      <c r="A8" s="17" t="s">
        <v>41</v>
      </c>
      <c r="B8" s="21">
        <f t="shared" ref="B8:K8" si="0">(B5-B4)/B4</f>
        <v>0.22740172133054198</v>
      </c>
      <c r="C8" s="21">
        <f t="shared" si="0"/>
        <v>-0.2006293077614624</v>
      </c>
      <c r="D8" s="21">
        <f t="shared" si="0"/>
        <v>-9.6079968639749116E-2</v>
      </c>
      <c r="E8" s="21">
        <f t="shared" si="0"/>
        <v>0.53639997747874557</v>
      </c>
      <c r="F8" s="21">
        <f t="shared" si="0"/>
        <v>1.0108296786896984</v>
      </c>
      <c r="G8" s="21">
        <f t="shared" si="0"/>
        <v>0.12020261055912722</v>
      </c>
      <c r="H8" s="21">
        <f t="shared" si="0"/>
        <v>0.61087725206263677</v>
      </c>
      <c r="I8" s="21">
        <f t="shared" si="0"/>
        <v>0.28554491564067486</v>
      </c>
      <c r="J8" s="21">
        <f t="shared" si="0"/>
        <v>-0.52491137117371245</v>
      </c>
      <c r="K8" s="21">
        <f t="shared" si="0"/>
        <v>-0.39297182671917602</v>
      </c>
      <c r="L8" s="14">
        <f>AVERAGE(ABS(B8), ABS(C8), ABS(D8), ABS(E8), ABS(F8), ABS(G8), ABS(H8), ABS(I8), ABS(J8), ABS(K8))</f>
        <v>0.40058486300555246</v>
      </c>
    </row>
    <row r="9" spans="1:12" s="16" customFormat="1" ht="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37"/>
    </row>
    <row r="32" spans="1:11">
      <c r="A32" s="7" t="s">
        <v>36</v>
      </c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>
      <c r="A33" s="7" t="s">
        <v>37</v>
      </c>
      <c r="B33" s="7"/>
      <c r="C33" s="7"/>
      <c r="D33" s="7"/>
      <c r="E33" s="7"/>
      <c r="F33" s="7"/>
      <c r="G33" s="7"/>
      <c r="H33" s="7"/>
      <c r="I33" s="7"/>
      <c r="J33" s="7"/>
      <c r="K33" s="7"/>
    </row>
  </sheetData>
  <mergeCells count="1">
    <mergeCell ref="A1:J1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34"/>
  <sheetViews>
    <sheetView showGridLines="0" workbookViewId="0">
      <selection activeCell="G9" sqref="G9"/>
    </sheetView>
  </sheetViews>
  <sheetFormatPr defaultColWidth="9.109375" defaultRowHeight="14.4"/>
  <cols>
    <col min="1" max="1" width="26.33203125" customWidth="1"/>
    <col min="2" max="3" width="7.6640625" bestFit="1" customWidth="1"/>
    <col min="4" max="4" width="7.109375" bestFit="1" customWidth="1"/>
    <col min="5" max="5" width="7.33203125" bestFit="1" customWidth="1"/>
    <col min="6" max="6" width="8.6640625" bestFit="1" customWidth="1"/>
    <col min="7" max="7" width="12.6640625" customWidth="1"/>
  </cols>
  <sheetData>
    <row r="1" spans="1:7" ht="15.6">
      <c r="A1" s="40" t="s">
        <v>3</v>
      </c>
      <c r="B1" s="40"/>
      <c r="C1" s="40"/>
      <c r="D1" s="40"/>
      <c r="E1" s="40"/>
      <c r="F1" s="40"/>
      <c r="G1" s="7"/>
    </row>
    <row r="2" spans="1:7" s="16" customFormat="1" ht="12">
      <c r="A2" s="8" t="s">
        <v>5</v>
      </c>
      <c r="B2" s="33"/>
      <c r="C2" s="33"/>
      <c r="D2" s="33"/>
      <c r="E2" s="33"/>
      <c r="F2" s="33"/>
      <c r="G2" s="7"/>
    </row>
    <row r="3" spans="1:7" s="16" customFormat="1" ht="12.6" thickBot="1">
      <c r="A3" s="5" t="s">
        <v>38</v>
      </c>
      <c r="B3" s="9" t="s">
        <v>42</v>
      </c>
      <c r="C3" s="9" t="s">
        <v>43</v>
      </c>
      <c r="D3" s="9" t="s">
        <v>44</v>
      </c>
      <c r="E3" s="9" t="s">
        <v>45</v>
      </c>
      <c r="F3" s="9" t="s">
        <v>46</v>
      </c>
      <c r="G3" s="25"/>
    </row>
    <row r="4" spans="1:7" s="16" customFormat="1" ht="12.6" thickTop="1">
      <c r="A4" s="17" t="s">
        <v>8</v>
      </c>
      <c r="B4" s="18">
        <v>53137</v>
      </c>
      <c r="C4" s="18">
        <v>49327</v>
      </c>
      <c r="D4" s="18">
        <v>41902</v>
      </c>
      <c r="E4" s="18">
        <v>54833</v>
      </c>
      <c r="F4" s="18">
        <v>26788</v>
      </c>
      <c r="G4" s="26"/>
    </row>
    <row r="5" spans="1:7" s="16" customFormat="1" ht="12">
      <c r="A5" s="17" t="s">
        <v>41</v>
      </c>
      <c r="B5" s="18">
        <v>5545</v>
      </c>
      <c r="C5" s="18">
        <v>5326</v>
      </c>
      <c r="D5" s="18">
        <v>20674</v>
      </c>
      <c r="E5" s="18">
        <v>45161</v>
      </c>
      <c r="F5" s="18">
        <v>45999</v>
      </c>
      <c r="G5" s="26"/>
    </row>
    <row r="6" spans="1:7" s="16" customFormat="1" ht="12">
      <c r="A6" s="27"/>
      <c r="B6" s="28"/>
      <c r="C6" s="28"/>
      <c r="D6" s="28"/>
      <c r="E6" s="28"/>
      <c r="F6" s="28"/>
      <c r="G6" s="29"/>
    </row>
    <row r="7" spans="1:7" s="16" customFormat="1" ht="12.6" thickBot="1">
      <c r="A7" s="5" t="s">
        <v>6</v>
      </c>
      <c r="B7" s="12"/>
      <c r="C7" s="12"/>
      <c r="D7" s="12"/>
      <c r="E7" s="12"/>
      <c r="F7" s="12"/>
      <c r="G7" s="12" t="s">
        <v>1</v>
      </c>
    </row>
    <row r="8" spans="1:7" s="16" customFormat="1" ht="12.6" thickTop="1">
      <c r="A8" s="17" t="s">
        <v>41</v>
      </c>
      <c r="B8" s="21">
        <f>(B5-B4)/B4</f>
        <v>-0.89564710089015187</v>
      </c>
      <c r="C8" s="21">
        <f>(C5-C4)/C4</f>
        <v>-0.89202667910069533</v>
      </c>
      <c r="D8" s="21">
        <f>(D5-D4)/D4</f>
        <v>-0.50661066297551427</v>
      </c>
      <c r="E8" s="21">
        <f>(E5-E4)/E4</f>
        <v>-0.17639013003118559</v>
      </c>
      <c r="F8" s="21">
        <f>(F5-F4)/F4</f>
        <v>0.71714946991190087</v>
      </c>
      <c r="G8" s="14">
        <f>AVERAGE(ABS(B8), ABS(C8), ABS(D8), ABS(E8), ABS(F8))</f>
        <v>0.63756480858188957</v>
      </c>
    </row>
    <row r="9" spans="1:7" s="16" customFormat="1" ht="12">
      <c r="A9" s="7"/>
      <c r="B9" s="7"/>
      <c r="C9" s="7"/>
      <c r="D9" s="7"/>
      <c r="E9" s="7"/>
      <c r="F9" s="7"/>
      <c r="G9" s="37"/>
    </row>
    <row r="33" spans="1:6">
      <c r="A33" s="7" t="s">
        <v>39</v>
      </c>
      <c r="B33" s="7"/>
      <c r="C33" s="7"/>
      <c r="D33" s="7"/>
      <c r="E33" s="7"/>
      <c r="F33" s="7"/>
    </row>
    <row r="34" spans="1:6">
      <c r="A34" s="7" t="s">
        <v>37</v>
      </c>
      <c r="B34" s="7"/>
      <c r="C34" s="7"/>
      <c r="D34" s="7"/>
      <c r="E34" s="7"/>
      <c r="F34" s="7"/>
    </row>
  </sheetData>
  <mergeCells count="1">
    <mergeCell ref="A1:F1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U10"/>
  <sheetViews>
    <sheetView showGridLines="0" workbookViewId="0">
      <selection activeCell="V18" sqref="V18"/>
    </sheetView>
  </sheetViews>
  <sheetFormatPr defaultColWidth="9.109375" defaultRowHeight="14.4"/>
  <cols>
    <col min="1" max="1" width="26.33203125" customWidth="1"/>
    <col min="2" max="20" width="8.88671875" bestFit="1" customWidth="1"/>
  </cols>
  <sheetData>
    <row r="1" spans="1:21" ht="15.6">
      <c r="A1" s="40" t="s">
        <v>3</v>
      </c>
      <c r="B1" s="40"/>
      <c r="C1" s="40"/>
      <c r="D1" s="40"/>
      <c r="E1" s="40"/>
      <c r="F1" s="40"/>
      <c r="G1" s="40"/>
      <c r="H1" s="40"/>
      <c r="I1" s="40"/>
      <c r="J1" s="40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1" s="16" customFormat="1" ht="12">
      <c r="A2" s="8" t="s">
        <v>5</v>
      </c>
      <c r="B2" s="33"/>
      <c r="C2" s="33"/>
      <c r="D2" s="33"/>
      <c r="E2" s="33"/>
      <c r="F2" s="33"/>
      <c r="G2" s="33"/>
      <c r="H2" s="33"/>
      <c r="I2" s="33"/>
      <c r="J2" s="33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1" s="16" customFormat="1" ht="12.6" thickBot="1">
      <c r="A3" s="5" t="s">
        <v>30</v>
      </c>
      <c r="B3" s="9" t="s">
        <v>42</v>
      </c>
      <c r="C3" s="9" t="s">
        <v>43</v>
      </c>
      <c r="D3" s="9" t="s">
        <v>44</v>
      </c>
      <c r="E3" s="9" t="s">
        <v>45</v>
      </c>
      <c r="F3" s="9" t="s">
        <v>46</v>
      </c>
      <c r="G3" s="9" t="s">
        <v>47</v>
      </c>
      <c r="H3" s="9" t="s">
        <v>48</v>
      </c>
      <c r="I3" s="9" t="s">
        <v>49</v>
      </c>
      <c r="J3" s="9" t="s">
        <v>50</v>
      </c>
      <c r="K3" s="9" t="s">
        <v>51</v>
      </c>
      <c r="L3" s="9" t="s">
        <v>52</v>
      </c>
      <c r="M3" s="9" t="s">
        <v>53</v>
      </c>
      <c r="N3" s="9" t="s">
        <v>54</v>
      </c>
      <c r="O3" s="9" t="s">
        <v>55</v>
      </c>
      <c r="P3" s="9" t="s">
        <v>56</v>
      </c>
      <c r="Q3" s="9" t="s">
        <v>57</v>
      </c>
      <c r="R3" s="9" t="s">
        <v>58</v>
      </c>
      <c r="S3" s="9" t="s">
        <v>59</v>
      </c>
      <c r="T3" s="9" t="s">
        <v>60</v>
      </c>
    </row>
    <row r="4" spans="1:21" s="16" customFormat="1" ht="12.6" thickTop="1">
      <c r="A4" s="17" t="s">
        <v>8</v>
      </c>
      <c r="B4" s="18">
        <v>1754528</v>
      </c>
      <c r="C4" s="18">
        <v>1912314</v>
      </c>
      <c r="D4" s="18">
        <v>1761884</v>
      </c>
      <c r="E4" s="18">
        <v>1375829</v>
      </c>
      <c r="F4" s="18">
        <v>1334542</v>
      </c>
      <c r="G4" s="18">
        <v>1234643</v>
      </c>
      <c r="H4" s="18">
        <v>1469610</v>
      </c>
      <c r="I4" s="18">
        <v>1384055</v>
      </c>
      <c r="J4" s="18">
        <v>1666929</v>
      </c>
      <c r="K4" s="18">
        <v>1382746</v>
      </c>
      <c r="L4" s="18">
        <v>1373873</v>
      </c>
      <c r="M4" s="18">
        <v>1797844</v>
      </c>
      <c r="N4" s="18">
        <v>1526414</v>
      </c>
      <c r="O4" s="18">
        <v>1691746</v>
      </c>
      <c r="P4" s="18">
        <v>1720042</v>
      </c>
      <c r="Q4" s="18">
        <v>1612215</v>
      </c>
      <c r="R4" s="18">
        <v>1503017</v>
      </c>
      <c r="S4" s="18">
        <v>1760409</v>
      </c>
      <c r="T4" s="18">
        <v>579082</v>
      </c>
    </row>
    <row r="5" spans="1:21" s="16" customFormat="1" ht="12">
      <c r="A5" s="17" t="s">
        <v>41</v>
      </c>
      <c r="B5" s="18">
        <v>1863294</v>
      </c>
      <c r="C5" s="18">
        <v>1693537</v>
      </c>
      <c r="D5" s="18">
        <v>1980139</v>
      </c>
      <c r="E5" s="18">
        <v>1706319</v>
      </c>
      <c r="F5" s="18">
        <v>1306686</v>
      </c>
      <c r="G5" s="18">
        <v>1206562</v>
      </c>
      <c r="H5" s="18">
        <v>1428388</v>
      </c>
      <c r="I5" s="18">
        <v>1400574</v>
      </c>
      <c r="J5" s="18">
        <v>1449135</v>
      </c>
      <c r="K5" s="18">
        <v>1404592</v>
      </c>
      <c r="L5" s="18">
        <v>1571648</v>
      </c>
      <c r="M5" s="18">
        <v>1470964</v>
      </c>
      <c r="N5" s="18">
        <v>1492366</v>
      </c>
      <c r="O5" s="18">
        <v>1435185</v>
      </c>
      <c r="P5" s="18">
        <v>1587124</v>
      </c>
      <c r="Q5" s="18">
        <v>1791194</v>
      </c>
      <c r="R5" s="18">
        <v>1622784</v>
      </c>
      <c r="S5" s="18">
        <v>1665898</v>
      </c>
      <c r="T5" s="18">
        <v>1599390</v>
      </c>
    </row>
    <row r="6" spans="1:21" s="16" customFormat="1" ht="12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spans="1:21" s="16" customFormat="1" ht="12.6" thickBot="1">
      <c r="A7" s="5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 t="s">
        <v>1</v>
      </c>
    </row>
    <row r="8" spans="1:21" s="16" customFormat="1" ht="12.6" thickTop="1">
      <c r="A8" s="17" t="s">
        <v>41</v>
      </c>
      <c r="B8" s="21">
        <f t="shared" ref="B8:T8" si="0">(B5-B4)/B4</f>
        <v>6.1991601159970086E-2</v>
      </c>
      <c r="C8" s="21">
        <f t="shared" si="0"/>
        <v>-0.1144043289961795</v>
      </c>
      <c r="D8" s="21">
        <f t="shared" si="0"/>
        <v>0.12387591918650717</v>
      </c>
      <c r="E8" s="21">
        <f t="shared" si="0"/>
        <v>0.24021153791641259</v>
      </c>
      <c r="F8" s="21">
        <f t="shared" si="0"/>
        <v>-2.0873078554290537E-2</v>
      </c>
      <c r="G8" s="21">
        <f t="shared" si="0"/>
        <v>-2.2744226468703908E-2</v>
      </c>
      <c r="H8" s="21">
        <f t="shared" si="0"/>
        <v>-2.804961860629691E-2</v>
      </c>
      <c r="I8" s="21">
        <f t="shared" si="0"/>
        <v>1.1935219337381824E-2</v>
      </c>
      <c r="J8" s="21">
        <f t="shared" si="0"/>
        <v>-0.13065583477160694</v>
      </c>
      <c r="K8" s="21">
        <f t="shared" si="0"/>
        <v>1.5798997068152791E-2</v>
      </c>
      <c r="L8" s="21">
        <f t="shared" si="0"/>
        <v>0.14395435385949065</v>
      </c>
      <c r="M8" s="21">
        <f t="shared" si="0"/>
        <v>-0.1818177772932468</v>
      </c>
      <c r="N8" s="21">
        <f t="shared" si="0"/>
        <v>-2.2305875077141588E-2</v>
      </c>
      <c r="O8" s="21">
        <f t="shared" si="0"/>
        <v>-0.1516545628007987</v>
      </c>
      <c r="P8" s="21">
        <f t="shared" si="0"/>
        <v>-7.7276020004162685E-2</v>
      </c>
      <c r="Q8" s="21">
        <f t="shared" si="0"/>
        <v>0.1110143498230695</v>
      </c>
      <c r="R8" s="21">
        <f t="shared" si="0"/>
        <v>7.9684394787284507E-2</v>
      </c>
      <c r="S8" s="21">
        <f t="shared" si="0"/>
        <v>-5.368695570177158E-2</v>
      </c>
      <c r="T8" s="21">
        <f t="shared" si="0"/>
        <v>1.7619404505752208</v>
      </c>
      <c r="U8" s="14">
        <f>AVERAGE(ABS(B8), ABS(C8), ABS(D8), ABS(E8), ABS(F8), ABS(G8), ABS(H8), ABS(I8), ABS(J8), ABS(K8), ABS(L8), ABS(M8), ABS(N8), ABS(O8), ABS(P8), ABS(Q8), ABS(R8), ABS(S8),ABS(T8))</f>
        <v>0.17651974220987837</v>
      </c>
    </row>
    <row r="9" spans="1:21" s="16" customFormat="1" ht="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42" t="s">
        <v>2</v>
      </c>
      <c r="S9" s="42"/>
      <c r="T9" s="42"/>
    </row>
    <row r="10" spans="1:21" s="16" customFormat="1" ht="12"/>
  </sheetData>
  <mergeCells count="2">
    <mergeCell ref="A1:J1"/>
    <mergeCell ref="R9:T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US</vt:lpstr>
      <vt:lpstr>IN</vt:lpstr>
      <vt:lpstr>IL</vt:lpstr>
      <vt:lpstr>KY</vt:lpstr>
      <vt:lpstr>EKY</vt:lpstr>
      <vt:lpstr>WKY</vt:lpstr>
      <vt:lpstr>WV</vt:lpstr>
      <vt:lpstr>SWV</vt:lpstr>
      <vt:lpstr>NWV</vt:lpstr>
      <vt:lpstr>PA</vt:lpstr>
      <vt:lpstr>PAA</vt:lpstr>
      <vt:lpstr>PAB</vt:lpstr>
      <vt:lpstr>OH</vt:lpstr>
      <vt:lpstr>MD</vt:lpstr>
      <vt:lpstr>WY</vt:lpstr>
      <vt:lpstr>MT</vt:lpstr>
      <vt:lpstr>VA</vt:lpstr>
      <vt:lpstr>UT</vt:lpstr>
      <vt:lpstr>ND</vt:lpstr>
      <vt:lpstr>NM</vt:lpstr>
      <vt:lpstr>CO</vt:lpstr>
      <vt:lpstr>TX</vt:lpstr>
      <vt:lpstr>AL</vt:lpstr>
      <vt:lpstr>AK</vt:lpstr>
      <vt:lpstr>LA</vt:lpstr>
      <vt:lpstr>MS</vt:lpstr>
      <vt:lpstr>MO</vt:lpstr>
      <vt:lpstr>OK</vt:lpstr>
      <vt:lpstr>TN</vt:lpstr>
      <vt:lpstr>AR</vt:lpstr>
      <vt:lpstr>KS</vt:lpstr>
      <vt:lpstr>AZ</vt:lpstr>
    </vt:vector>
  </TitlesOfParts>
  <Company>EIA\DOE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Comparison Model Performance vs Actual</dc:title>
  <dc:creator>Lance Harris</dc:creator>
  <cp:lastModifiedBy>Hutchins, Patricia</cp:lastModifiedBy>
  <dcterms:created xsi:type="dcterms:W3CDTF">2012-03-07T20:42:24Z</dcterms:created>
  <dcterms:modified xsi:type="dcterms:W3CDTF">2025-03-13T12:46:48Z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{8DEE6DA7-6D7A-4CF2-9F0E-CBA5D89C602A}</vt:lpwstr>
  </property>
</Properties>
</file>