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ianas02\OEA\dh5\Documents\AEO2021\Assumptions\"/>
    </mc:Choice>
  </mc:AlternateContent>
  <bookViews>
    <workbookView xWindow="360" yWindow="270" windowWidth="19485" windowHeight="10440"/>
  </bookViews>
  <sheets>
    <sheet name="decline parameters" sheetId="1" r:id="rId1"/>
    <sheet name="example" sheetId="2" r:id="rId2"/>
  </sheets>
  <calcPr calcId="152511"/>
</workbook>
</file>

<file path=xl/calcChain.xml><?xml version="1.0" encoding="utf-8"?>
<calcChain xmlns="http://schemas.openxmlformats.org/spreadsheetml/2006/main">
  <c r="F5" i="2" l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C6" i="2"/>
  <c r="D6" i="2" l="1"/>
</calcChain>
</file>

<file path=xl/sharedStrings.xml><?xml version="1.0" encoding="utf-8"?>
<sst xmlns="http://schemas.openxmlformats.org/spreadsheetml/2006/main" count="778" uniqueCount="186">
  <si>
    <t>State</t>
  </si>
  <si>
    <t>Play</t>
  </si>
  <si>
    <t>County</t>
  </si>
  <si>
    <t>Initial crude oil 
production rate
(b/d)</t>
  </si>
  <si>
    <t>Initial decline rate</t>
  </si>
  <si>
    <t>Hyperbolic parameter</t>
  </si>
  <si>
    <t>Estimated ultimate recovery of crude oil
(Mb/well)</t>
  </si>
  <si>
    <t>Estimated ultimate recovery of dry natural gas
(MMcf/well)</t>
  </si>
  <si>
    <t>TX</t>
  </si>
  <si>
    <t>Alpine High</t>
  </si>
  <si>
    <t>Culberson</t>
  </si>
  <si>
    <t>Reeves</t>
  </si>
  <si>
    <t>Austin Chalk</t>
  </si>
  <si>
    <t>Burleson</t>
  </si>
  <si>
    <t>DeWitt</t>
  </si>
  <si>
    <t>Dimmit</t>
  </si>
  <si>
    <t>Fayette</t>
  </si>
  <si>
    <t>Karnes</t>
  </si>
  <si>
    <t>Lee</t>
  </si>
  <si>
    <t>Milam</t>
  </si>
  <si>
    <t>Washington</t>
  </si>
  <si>
    <t>MT</t>
  </si>
  <si>
    <t>Bakken Central</t>
  </si>
  <si>
    <t>Richland</t>
  </si>
  <si>
    <t>Roosevelt</t>
  </si>
  <si>
    <t>ND</t>
  </si>
  <si>
    <t>Dunn</t>
  </si>
  <si>
    <t>McKenzie</t>
  </si>
  <si>
    <t>Williams</t>
  </si>
  <si>
    <t>Bakken Eastern</t>
  </si>
  <si>
    <t>Burke</t>
  </si>
  <si>
    <t>Mountrail</t>
  </si>
  <si>
    <t>Billings</t>
  </si>
  <si>
    <t>Divide</t>
  </si>
  <si>
    <t>Bakken Northwest</t>
  </si>
  <si>
    <t>Bakken Three Forks</t>
  </si>
  <si>
    <t>Barnett</t>
  </si>
  <si>
    <t>Denton</t>
  </si>
  <si>
    <t>Tarrant</t>
  </si>
  <si>
    <t>Wise</t>
  </si>
  <si>
    <t>NM</t>
  </si>
  <si>
    <t>Bonespring-Avalon</t>
  </si>
  <si>
    <t>Eddy</t>
  </si>
  <si>
    <t>Lea</t>
  </si>
  <si>
    <t>Loving</t>
  </si>
  <si>
    <t>Bonespring-First</t>
  </si>
  <si>
    <t>Pecos</t>
  </si>
  <si>
    <t>Bonespring-Second</t>
  </si>
  <si>
    <t>Bonespring-Third</t>
  </si>
  <si>
    <t>Ward</t>
  </si>
  <si>
    <t>Winkler</t>
  </si>
  <si>
    <t>OK</t>
  </si>
  <si>
    <t>Cana Woodford</t>
  </si>
  <si>
    <t>Blaine</t>
  </si>
  <si>
    <t>Caddo</t>
  </si>
  <si>
    <t>Canadian</t>
  </si>
  <si>
    <t>Grady</t>
  </si>
  <si>
    <t>Kingfisher</t>
  </si>
  <si>
    <t>Eagle Ford</t>
  </si>
  <si>
    <t>Atascosa</t>
  </si>
  <si>
    <t>Brazos</t>
  </si>
  <si>
    <t>Frio</t>
  </si>
  <si>
    <t>Gonzales</t>
  </si>
  <si>
    <t>La Salle</t>
  </si>
  <si>
    <t>Lavaca</t>
  </si>
  <si>
    <t>Live Oak</t>
  </si>
  <si>
    <t>McMullen</t>
  </si>
  <si>
    <t>Robertson</t>
  </si>
  <si>
    <t>Webb</t>
  </si>
  <si>
    <t>Wilson</t>
  </si>
  <si>
    <t>Zavala</t>
  </si>
  <si>
    <t>LA</t>
  </si>
  <si>
    <t>Haynesville_Bossier</t>
  </si>
  <si>
    <t>Bossier</t>
  </si>
  <si>
    <t>De Soto</t>
  </si>
  <si>
    <t>Red River</t>
  </si>
  <si>
    <t>Sabine</t>
  </si>
  <si>
    <t>Nacogdoches</t>
  </si>
  <si>
    <t>San Augustine</t>
  </si>
  <si>
    <t>PA</t>
  </si>
  <si>
    <t>Marcellus</t>
  </si>
  <si>
    <t>Allegheny</t>
  </si>
  <si>
    <t>Armstrong</t>
  </si>
  <si>
    <t>Bradford</t>
  </si>
  <si>
    <t>Butler</t>
  </si>
  <si>
    <t>Elk</t>
  </si>
  <si>
    <t>Greene</t>
  </si>
  <si>
    <t>Lycoming</t>
  </si>
  <si>
    <t>Sullivan</t>
  </si>
  <si>
    <t>Susquehanna</t>
  </si>
  <si>
    <t>Tioga</t>
  </si>
  <si>
    <t>Westmoreland</t>
  </si>
  <si>
    <t>Wyoming</t>
  </si>
  <si>
    <t>WV</t>
  </si>
  <si>
    <t>Brooke</t>
  </si>
  <si>
    <t>Doddridge</t>
  </si>
  <si>
    <t>Marshall</t>
  </si>
  <si>
    <t>Monongalia</t>
  </si>
  <si>
    <t>Ohio</t>
  </si>
  <si>
    <t>Pleasants</t>
  </si>
  <si>
    <t>Ritchie</t>
  </si>
  <si>
    <t>Tyler</t>
  </si>
  <si>
    <t>Wetzel</t>
  </si>
  <si>
    <t>Spraberry-Lower</t>
  </si>
  <si>
    <t>Andrews</t>
  </si>
  <si>
    <t>Dawson</t>
  </si>
  <si>
    <t>Ector</t>
  </si>
  <si>
    <t>Glasscock</t>
  </si>
  <si>
    <t>Howard</t>
  </si>
  <si>
    <t>Irion</t>
  </si>
  <si>
    <t>Martin</t>
  </si>
  <si>
    <t>Midland</t>
  </si>
  <si>
    <t>Reagan</t>
  </si>
  <si>
    <t>Upton</t>
  </si>
  <si>
    <t>Spraberry-Upper</t>
  </si>
  <si>
    <t>OH</t>
  </si>
  <si>
    <t>Utica</t>
  </si>
  <si>
    <t>Belmont</t>
  </si>
  <si>
    <t>Carroll</t>
  </si>
  <si>
    <t>Columbiana</t>
  </si>
  <si>
    <t>Guernsey</t>
  </si>
  <si>
    <t>Harrison</t>
  </si>
  <si>
    <t>Jefferson</t>
  </si>
  <si>
    <t>Monroe</t>
  </si>
  <si>
    <t>Noble</t>
  </si>
  <si>
    <t>Potter</t>
  </si>
  <si>
    <t>Wolfcamp-A</t>
  </si>
  <si>
    <t>Crockett</t>
  </si>
  <si>
    <t>Wolfcamp-B</t>
  </si>
  <si>
    <t>Wolfcamp-C</t>
  </si>
  <si>
    <t>Wolfcamp-D</t>
  </si>
  <si>
    <t>Woodbine</t>
  </si>
  <si>
    <t>Madison</t>
  </si>
  <si>
    <t>Woodford</t>
  </si>
  <si>
    <t>Coal</t>
  </si>
  <si>
    <t>Garvin</t>
  </si>
  <si>
    <t>Hughes</t>
  </si>
  <si>
    <t>Pittsburg</t>
  </si>
  <si>
    <t>Stephens</t>
  </si>
  <si>
    <t>Initial dry natural gas
production rate
(Mcf/d)</t>
  </si>
  <si>
    <t>Estimated first 
30-day crude oil 
production rate
(b/d)</t>
  </si>
  <si>
    <t>Estimated first
30-day dry natural 
gas production rate
(Mcf/d)</t>
  </si>
  <si>
    <t>month</t>
  </si>
  <si>
    <t>EUR_oil
(Mb/well)</t>
  </si>
  <si>
    <t>Qt oil
(b/d)</t>
  </si>
  <si>
    <t>Qt oil
(thousand barrels)</t>
  </si>
  <si>
    <t>Hyperbolic decline curve parameters for select tight/shale plays, AEO2021</t>
  </si>
  <si>
    <t>Burket_Geneseo</t>
  </si>
  <si>
    <t>Beaver</t>
  </si>
  <si>
    <t>Bienville</t>
  </si>
  <si>
    <t>Natchitoches</t>
  </si>
  <si>
    <t>Angelina</t>
  </si>
  <si>
    <t>Panola</t>
  </si>
  <si>
    <t>Bedford</t>
  </si>
  <si>
    <t>Blair</t>
  </si>
  <si>
    <t>Centre</t>
  </si>
  <si>
    <t>Clearfield</t>
  </si>
  <si>
    <t>Clinton</t>
  </si>
  <si>
    <t>Columbia</t>
  </si>
  <si>
    <t>Crawford</t>
  </si>
  <si>
    <t>Indiana</t>
  </si>
  <si>
    <t>Lackawanna</t>
  </si>
  <si>
    <t>Luzerne</t>
  </si>
  <si>
    <t>McKean</t>
  </si>
  <si>
    <t>Montour</t>
  </si>
  <si>
    <t>Somerset</t>
  </si>
  <si>
    <t>Warren</t>
  </si>
  <si>
    <t>Wayne</t>
  </si>
  <si>
    <t>CO</t>
  </si>
  <si>
    <t>Niobrara</t>
  </si>
  <si>
    <t>Jackson</t>
  </si>
  <si>
    <t>WY</t>
  </si>
  <si>
    <t>Converse</t>
  </si>
  <si>
    <t>Niobrara_Codell</t>
  </si>
  <si>
    <t>Adams</t>
  </si>
  <si>
    <t>Arapahoe</t>
  </si>
  <si>
    <t>Broomfield</t>
  </si>
  <si>
    <t>Weld</t>
  </si>
  <si>
    <t>Laramie</t>
  </si>
  <si>
    <t>Cameron</t>
  </si>
  <si>
    <t>Sterling</t>
  </si>
  <si>
    <t>Carter</t>
  </si>
  <si>
    <t>Love</t>
  </si>
  <si>
    <t>Mcintosh</t>
  </si>
  <si>
    <t>Bakken Nesson-Little Knife</t>
  </si>
  <si>
    <r>
      <rPr>
        <b/>
        <sz val="9"/>
        <color theme="1"/>
        <rFont val="Calibri"/>
        <family val="2"/>
        <scheme val="minor"/>
      </rPr>
      <t>Units</t>
    </r>
    <r>
      <rPr>
        <sz val="9"/>
        <color theme="1"/>
        <rFont val="Calibri"/>
        <family val="2"/>
        <scheme val="minor"/>
      </rPr>
      <t xml:space="preserve">: b/d = barrels per day; Mcf/d = thousand cubic feet per day; Mb/well = thousand barrels per well; MMcf/well = million cubic feet per well
</t>
    </r>
    <r>
      <rPr>
        <b/>
        <sz val="9"/>
        <color theme="1"/>
        <rFont val="Calibri"/>
        <family val="2"/>
        <scheme val="minor"/>
      </rPr>
      <t>Source</t>
    </r>
    <r>
      <rPr>
        <sz val="9"/>
        <color theme="1"/>
        <rFont val="Calibri"/>
        <family val="2"/>
        <scheme val="minor"/>
      </rPr>
      <t>: U.S. Energy Information Administration, Office of Energy Analysis, Office of Petroleum, Natural Gas, and Biofuels Analysis, Annual Energy Outlook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</si>
</sst>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4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1" applyAlignment="1">
      <alignment wrapText="1"/>
    </xf>
    <xf numFmtId="0" fontId="2" fillId="0" borderId="2" xfId="2" applyFont="1">
      <alignment wrapText="1"/>
    </xf>
    <xf numFmtId="164" fontId="2" fillId="0" borderId="2" xfId="13" applyNumberFormat="1" applyFont="1" applyBorder="1" applyAlignment="1">
      <alignment wrapText="1"/>
    </xf>
    <xf numFmtId="165" fontId="2" fillId="0" borderId="2" xfId="2" applyNumberFormat="1" applyFont="1">
      <alignment wrapText="1"/>
    </xf>
    <xf numFmtId="0" fontId="2" fillId="0" borderId="0" xfId="0" applyFont="1" applyAlignment="1">
      <alignment horizontal="right" wrapText="1"/>
    </xf>
    <xf numFmtId="0" fontId="2" fillId="0" borderId="3" xfId="6">
      <alignment vertical="top" wrapText="1"/>
    </xf>
    <xf numFmtId="2" fontId="2" fillId="0" borderId="0" xfId="0" applyNumberFormat="1" applyFont="1"/>
    <xf numFmtId="1" fontId="2" fillId="0" borderId="0" xfId="0" applyNumberFormat="1" applyFont="1"/>
    <xf numFmtId="0" fontId="1" fillId="0" borderId="0" xfId="1" applyFill="1" applyBorder="1" applyAlignment="1">
      <alignment wrapText="1"/>
    </xf>
    <xf numFmtId="0" fontId="1" fillId="0" borderId="1" xfId="1" applyAlignment="1">
      <alignment horizontal="right" wrapText="1"/>
    </xf>
    <xf numFmtId="0" fontId="2" fillId="0" borderId="2" xfId="2" applyFont="1" applyAlignment="1">
      <alignment horizontal="left" wrapText="1"/>
    </xf>
    <xf numFmtId="0" fontId="1" fillId="0" borderId="1" xfId="1" applyAlignment="1">
      <alignment horizontal="left" wrapText="1"/>
    </xf>
    <xf numFmtId="0" fontId="5" fillId="0" borderId="0" xfId="12">
      <alignment horizontal="left"/>
    </xf>
    <xf numFmtId="0" fontId="2" fillId="0" borderId="3" xfId="6" applyAlignment="1">
      <alignment vertical="top" wrapText="1"/>
    </xf>
    <xf numFmtId="0" fontId="2" fillId="0" borderId="0" xfId="11">
      <alignment vertical="top" wrapText="1"/>
    </xf>
    <xf numFmtId="0" fontId="7" fillId="0" borderId="0" xfId="0" applyFont="1" applyAlignment="1">
      <alignment horizontal="left"/>
    </xf>
  </cellXfs>
  <cellStyles count="14">
    <cellStyle name="Body: normal cell" xfId="2"/>
    <cellStyle name="Comma" xfId="13" builtinId="3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Monthly production profile (b/d)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477777777777778"/>
          <c:y val="3.508771929824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example!$B$5</c:f>
              <c:strCache>
                <c:ptCount val="1"/>
                <c:pt idx="0">
                  <c:v>Qt oil
(b/d)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example!$A$6:$A$366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example!$B$6:$B$366</c:f>
              <c:numCache>
                <c:formatCode>0.00</c:formatCode>
                <c:ptCount val="361"/>
                <c:pt idx="1">
                  <c:v>833.09349152636014</c:v>
                </c:pt>
                <c:pt idx="2">
                  <c:v>742.80968727379377</c:v>
                </c:pt>
                <c:pt idx="3">
                  <c:v>664.09955581779127</c:v>
                </c:pt>
                <c:pt idx="4">
                  <c:v>595.26009619518186</c:v>
                </c:pt>
                <c:pt idx="5">
                  <c:v>534.86978716178987</c:v>
                </c:pt>
                <c:pt idx="6">
                  <c:v>481.73717102429907</c:v>
                </c:pt>
                <c:pt idx="7">
                  <c:v>434.8596862242066</c:v>
                </c:pt>
                <c:pt idx="8">
                  <c:v>393.39054186830776</c:v>
                </c:pt>
                <c:pt idx="9">
                  <c:v>356.61193648485289</c:v>
                </c:pt>
                <c:pt idx="10">
                  <c:v>323.9133074099563</c:v>
                </c:pt>
                <c:pt idx="11">
                  <c:v>294.77358882304497</c:v>
                </c:pt>
                <c:pt idx="12">
                  <c:v>268.74667913142548</c:v>
                </c:pt>
                <c:pt idx="13">
                  <c:v>245.44948940257595</c:v>
                </c:pt>
                <c:pt idx="14">
                  <c:v>224.5520765613341</c:v>
                </c:pt>
                <c:pt idx="15">
                  <c:v>205.76946752065481</c:v>
                </c:pt>
                <c:pt idx="16">
                  <c:v>188.8548603160107</c:v>
                </c:pt>
                <c:pt idx="17">
                  <c:v>173.59395092589614</c:v>
                </c:pt>
                <c:pt idx="18">
                  <c:v>159.80018375078828</c:v>
                </c:pt>
                <c:pt idx="19">
                  <c:v>147.31076269679787</c:v>
                </c:pt>
                <c:pt idx="20">
                  <c:v>135.98329075858354</c:v>
                </c:pt>
                <c:pt idx="21">
                  <c:v>125.6929306726035</c:v>
                </c:pt>
                <c:pt idx="22">
                  <c:v>116.32999896552532</c:v>
                </c:pt>
                <c:pt idx="23">
                  <c:v>107.79792159622689</c:v>
                </c:pt>
                <c:pt idx="24">
                  <c:v>100.01149219266335</c:v>
                </c:pt>
                <c:pt idx="25">
                  <c:v>92.895384247930082</c:v>
                </c:pt>
                <c:pt idx="26">
                  <c:v>86.382877057081473</c:v>
                </c:pt>
                <c:pt idx="27">
                  <c:v>80.414762035918557</c:v>
                </c:pt>
                <c:pt idx="28">
                  <c:v>74.938401671384824</c:v>
                </c:pt>
                <c:pt idx="29">
                  <c:v>69.906917953035347</c:v>
                </c:pt>
                <c:pt idx="30">
                  <c:v>65.278490919136232</c:v>
                </c:pt>
                <c:pt idx="31">
                  <c:v>61.015751073162058</c:v>
                </c:pt>
                <c:pt idx="32">
                  <c:v>57.085252009935097</c:v>
                </c:pt>
                <c:pt idx="33">
                  <c:v>53.457011734287498</c:v>
                </c:pt>
                <c:pt idx="34">
                  <c:v>50.104112938617106</c:v>
                </c:pt>
                <c:pt idx="35">
                  <c:v>47.002353993438625</c:v>
                </c:pt>
                <c:pt idx="36">
                  <c:v>44.129943649216969</c:v>
                </c:pt>
                <c:pt idx="37">
                  <c:v>41.467233490857289</c:v>
                </c:pt>
                <c:pt idx="38">
                  <c:v>38.9964830628195</c:v>
                </c:pt>
                <c:pt idx="39">
                  <c:v>36.701653321234716</c:v>
                </c:pt>
                <c:pt idx="40">
                  <c:v>34.568224692823712</c:v>
                </c:pt>
                <c:pt idx="41">
                  <c:v>32.583036547929311</c:v>
                </c:pt>
                <c:pt idx="42">
                  <c:v>30.734145342300074</c:v>
                </c:pt>
                <c:pt idx="43">
                  <c:v>29.010699062386067</c:v>
                </c:pt>
                <c:pt idx="44">
                  <c:v>27.402825932593274</c:v>
                </c:pt>
                <c:pt idx="45">
                  <c:v>25.901535619118427</c:v>
                </c:pt>
                <c:pt idx="46">
                  <c:v>24.498631401090091</c:v>
                </c:pt>
                <c:pt idx="47">
                  <c:v>23.186631981967771</c:v>
                </c:pt>
                <c:pt idx="48">
                  <c:v>21.958701787688096</c:v>
                </c:pt>
                <c:pt idx="49">
                  <c:v>20.808588747231074</c:v>
                </c:pt>
                <c:pt idx="50">
                  <c:v>19.730568679759063</c:v>
                </c:pt>
                <c:pt idx="51">
                  <c:v>18.719395523318507</c:v>
                </c:pt>
                <c:pt idx="52">
                  <c:v>17.770256735877332</c:v>
                </c:pt>
                <c:pt idx="53">
                  <c:v>16.878733282376874</c:v>
                </c:pt>
                <c:pt idx="54">
                  <c:v>16.040763693358564</c:v>
                </c:pt>
                <c:pt idx="55">
                  <c:v>15.252611743141518</c:v>
                </c:pt>
                <c:pt idx="56">
                  <c:v>14.510837349812917</c:v>
                </c:pt>
                <c:pt idx="57">
                  <c:v>13.812270346574685</c:v>
                </c:pt>
                <c:pt idx="58">
                  <c:v>13.153986815236781</c:v>
                </c:pt>
                <c:pt idx="59">
                  <c:v>12.533287708676195</c:v>
                </c:pt>
                <c:pt idx="60">
                  <c:v>11.947679520602788</c:v>
                </c:pt>
                <c:pt idx="61">
                  <c:v>11.394856788583834</c:v>
                </c:pt>
                <c:pt idx="62">
                  <c:v>10.87268624050278</c:v>
                </c:pt>
                <c:pt idx="63">
                  <c:v>10.379192415903265</c:v>
                </c:pt>
                <c:pt idx="64">
                  <c:v>9.9125446123835061</c:v>
                </c:pt>
                <c:pt idx="65">
                  <c:v>9.4710450236862656</c:v>
                </c:pt>
                <c:pt idx="66">
                  <c:v>9.053117950661365</c:v>
                </c:pt>
                <c:pt idx="67">
                  <c:v>8.6572999791072842</c:v>
                </c:pt>
                <c:pt idx="68">
                  <c:v>8.2822310298383286</c:v>
                </c:pt>
                <c:pt idx="69">
                  <c:v>7.926646196359731</c:v>
                </c:pt>
                <c:pt idx="70">
                  <c:v>7.589368294424359</c:v>
                </c:pt>
                <c:pt idx="71">
                  <c:v>7.2693010556315629</c:v>
                </c:pt>
                <c:pt idx="72">
                  <c:v>6.9654229042319864</c:v>
                </c:pt>
                <c:pt idx="73">
                  <c:v>6.6767812625279142</c:v>
                </c:pt>
                <c:pt idx="74">
                  <c:v>6.4024873357992904</c:v>
                </c:pt>
                <c:pt idx="75">
                  <c:v>6.1417113326212291</c:v>
                </c:pt>
                <c:pt idx="76">
                  <c:v>5.8936780808404325</c:v>
                </c:pt>
                <c:pt idx="77">
                  <c:v>5.6576630034075723</c:v>
                </c:pt>
                <c:pt idx="78">
                  <c:v>5.4329884217736089</c:v>
                </c:pt>
                <c:pt idx="79">
                  <c:v>5.2190201576991235</c:v>
                </c:pt>
                <c:pt idx="80">
                  <c:v>5.0151644071373358</c:v>
                </c:pt>
                <c:pt idx="81">
                  <c:v>4.8208648623719705</c:v>
                </c:pt>
                <c:pt idx="82">
                  <c:v>4.6356000608514192</c:v>
                </c:pt>
                <c:pt idx="83">
                  <c:v>4.4588809411905714</c:v>
                </c:pt>
                <c:pt idx="84">
                  <c:v>4.290248588635416</c:v>
                </c:pt>
                <c:pt idx="85">
                  <c:v>4.129272153926328</c:v>
                </c:pt>
                <c:pt idx="86">
                  <c:v>3.9755469309728584</c:v>
                </c:pt>
                <c:pt idx="87">
                  <c:v>3.8286925800834211</c:v>
                </c:pt>
                <c:pt idx="88">
                  <c:v>3.6883514846936554</c:v>
                </c:pt>
                <c:pt idx="89">
                  <c:v>3.5541872306199154</c:v>
                </c:pt>
                <c:pt idx="90">
                  <c:v>3.4258831978430906</c:v>
                </c:pt>
                <c:pt idx="91">
                  <c:v>3.3031412557118811</c:v>
                </c:pt>
                <c:pt idx="92">
                  <c:v>3.1856805532552044</c:v>
                </c:pt>
                <c:pt idx="93">
                  <c:v>3.0732363970175691</c:v>
                </c:pt>
                <c:pt idx="94">
                  <c:v>2.9655592094877563</c:v>
                </c:pt>
                <c:pt idx="95">
                  <c:v>2.8624135617864286</c:v>
                </c:pt>
                <c:pt idx="96">
                  <c:v>2.7635772748185063</c:v>
                </c:pt>
                <c:pt idx="97">
                  <c:v>2.6688405835864732</c:v>
                </c:pt>
                <c:pt idx="98">
                  <c:v>2.5780053598069399</c:v>
                </c:pt>
                <c:pt idx="99">
                  <c:v>2.4908843883779248</c:v>
                </c:pt>
                <c:pt idx="100">
                  <c:v>2.4073006936134376</c:v>
                </c:pt>
                <c:pt idx="101">
                  <c:v>2.3270869114980446</c:v>
                </c:pt>
                <c:pt idx="102">
                  <c:v>2.250084704520193</c:v>
                </c:pt>
                <c:pt idx="103">
                  <c:v>2.1761442159224327</c:v>
                </c:pt>
                <c:pt idx="104">
                  <c:v>2.1051235604615801</c:v>
                </c:pt>
                <c:pt idx="105">
                  <c:v>2.0368883490044616</c:v>
                </c:pt>
                <c:pt idx="106">
                  <c:v>1.9713112444975949</c:v>
                </c:pt>
                <c:pt idx="107">
                  <c:v>1.9082715470435845</c:v>
                </c:pt>
                <c:pt idx="108">
                  <c:v>1.8476548059948601</c:v>
                </c:pt>
                <c:pt idx="109">
                  <c:v>1.789352457138174</c:v>
                </c:pt>
                <c:pt idx="110">
                  <c:v>1.733261483192539</c:v>
                </c:pt>
                <c:pt idx="111">
                  <c:v>1.6792840959798654</c:v>
                </c:pt>
                <c:pt idx="112">
                  <c:v>1.627327438753009</c:v>
                </c:pt>
                <c:pt idx="113">
                  <c:v>1.577303307280949</c:v>
                </c:pt>
                <c:pt idx="114">
                  <c:v>1.5291278883964747</c:v>
                </c:pt>
                <c:pt idx="115">
                  <c:v>1.4827215148087483</c:v>
                </c:pt>
                <c:pt idx="116">
                  <c:v>1.4380084350723517</c:v>
                </c:pt>
                <c:pt idx="117">
                  <c:v>1.3949165976864342</c:v>
                </c:pt>
                <c:pt idx="118">
                  <c:v>1.3533774483730898</c:v>
                </c:pt>
                <c:pt idx="119">
                  <c:v>1.3133257396535487</c:v>
                </c:pt>
                <c:pt idx="120">
                  <c:v>1.2746993519048382</c:v>
                </c:pt>
                <c:pt idx="121">
                  <c:v>1.2374391251385597</c:v>
                </c:pt>
                <c:pt idx="122">
                  <c:v>1.2014887007978208</c:v>
                </c:pt>
                <c:pt idx="123">
                  <c:v>1.1667943729185997</c:v>
                </c:pt>
                <c:pt idx="124">
                  <c:v>1.1333049480481496</c:v>
                </c:pt>
                <c:pt idx="125">
                  <c:v>1.1009716133558272</c:v>
                </c:pt>
                <c:pt idx="126">
                  <c:v>1.0697478124113109</c:v>
                </c:pt>
                <c:pt idx="127">
                  <c:v>1.0395891281417262</c:v>
                </c:pt>
                <c:pt idx="128">
                  <c:v>1.0104531725129666</c:v>
                </c:pt>
                <c:pt idx="129">
                  <c:v>0.98229948251185606</c:v>
                </c:pt>
                <c:pt idx="130">
                  <c:v>0.95508942203471292</c:v>
                </c:pt>
                <c:pt idx="131">
                  <c:v>0.92878608931472129</c:v>
                </c:pt>
                <c:pt idx="132">
                  <c:v>0.90335422954538669</c:v>
                </c:pt>
                <c:pt idx="133">
                  <c:v>0.8787601523803481</c:v>
                </c:pt>
                <c:pt idx="134">
                  <c:v>0.85497165401129749</c:v>
                </c:pt>
                <c:pt idx="135">
                  <c:v>0.83195794354545693</c:v>
                </c:pt>
                <c:pt idx="136">
                  <c:v>0.80968957342257997</c:v>
                </c:pt>
                <c:pt idx="137">
                  <c:v>0.78813837362849148</c:v>
                </c:pt>
                <c:pt idx="138">
                  <c:v>0.76727738947806645</c:v>
                </c:pt>
                <c:pt idx="139">
                  <c:v>0.74708082275534027</c:v>
                </c:pt>
                <c:pt idx="140">
                  <c:v>0.72752397601211227</c:v>
                </c:pt>
                <c:pt idx="141">
                  <c:v>0.70858319983925722</c:v>
                </c:pt>
                <c:pt idx="142">
                  <c:v>0.69023584293676588</c:v>
                </c:pt>
                <c:pt idx="143">
                  <c:v>0.67246020481964242</c:v>
                </c:pt>
                <c:pt idx="144">
                  <c:v>0.65523549100709044</c:v>
                </c:pt>
                <c:pt idx="145">
                  <c:v>0.6385417705519929</c:v>
                </c:pt>
                <c:pt idx="146">
                  <c:v>0.62235993577667081</c:v>
                </c:pt>
                <c:pt idx="147">
                  <c:v>0.60667166408923734</c:v>
                </c:pt>
                <c:pt idx="148">
                  <c:v>0.59145938176264046</c:v>
                </c:pt>
                <c:pt idx="149">
                  <c:v>0.57670622956576389</c:v>
                </c:pt>
                <c:pt idx="150">
                  <c:v>0.56239603014272643</c:v>
                </c:pt>
                <c:pt idx="151">
                  <c:v>0.54851325704286247</c:v>
                </c:pt>
                <c:pt idx="152">
                  <c:v>0.53504300530976623</c:v>
                </c:pt>
                <c:pt idx="153">
                  <c:v>0.52197096354332284</c:v>
                </c:pt>
                <c:pt idx="154">
                  <c:v>0.50928338735382506</c:v>
                </c:pt>
                <c:pt idx="155">
                  <c:v>0.49696707413206287</c:v>
                </c:pt>
                <c:pt idx="156">
                  <c:v>0.48500933906387428</c:v>
                </c:pt>
                <c:pt idx="157">
                  <c:v>0.4733979923217857</c:v>
                </c:pt>
                <c:pt idx="158">
                  <c:v>0.46212131737040302</c:v>
                </c:pt>
                <c:pt idx="159">
                  <c:v>0.45116805032588808</c:v>
                </c:pt>
                <c:pt idx="160">
                  <c:v>0.44052736031333584</c:v>
                </c:pt>
                <c:pt idx="161">
                  <c:v>0.43018883076913317</c:v>
                </c:pt>
                <c:pt idx="162">
                  <c:v>0.42014244163842157</c:v>
                </c:pt>
                <c:pt idx="163">
                  <c:v>0.41037855242065802</c:v>
                </c:pt>
                <c:pt idx="164">
                  <c:v>0.40088788601894759</c:v>
                </c:pt>
                <c:pt idx="165">
                  <c:v>0.39166151335133886</c:v>
                </c:pt>
                <c:pt idx="166">
                  <c:v>0.38269083868465098</c:v>
                </c:pt>
                <c:pt idx="167">
                  <c:v>0.37396758565360538</c:v>
                </c:pt>
                <c:pt idx="168">
                  <c:v>0.36548378393012698</c:v>
                </c:pt>
                <c:pt idx="169">
                  <c:v>0.35723175650964734</c:v>
                </c:pt>
                <c:pt idx="170">
                  <c:v>0.34920410758306752</c:v>
                </c:pt>
                <c:pt idx="171">
                  <c:v>0.3413937109647881</c:v>
                </c:pt>
                <c:pt idx="172">
                  <c:v>0.33379369904881506</c:v>
                </c:pt>
                <c:pt idx="173">
                  <c:v>0.32639745226651939</c:v>
                </c:pt>
                <c:pt idx="174">
                  <c:v>0.31919858902102505</c:v>
                </c:pt>
                <c:pt idx="175">
                  <c:v>0.31219095607459424</c:v>
                </c:pt>
                <c:pt idx="176">
                  <c:v>0.30536861936662973</c:v>
                </c:pt>
                <c:pt idx="177">
                  <c:v>0.29872585524112383</c:v>
                </c:pt>
                <c:pt idx="178">
                  <c:v>0.29225714206352665</c:v>
                </c:pt>
                <c:pt idx="179">
                  <c:v>0.28595715220805334</c:v>
                </c:pt>
                <c:pt idx="180">
                  <c:v>0.27982074439746413</c:v>
                </c:pt>
                <c:pt idx="181">
                  <c:v>0.27384295637831479</c:v>
                </c:pt>
                <c:pt idx="182">
                  <c:v>0.26801899791553341</c:v>
                </c:pt>
                <c:pt idx="183">
                  <c:v>0.26234424409106477</c:v>
                </c:pt>
                <c:pt idx="184">
                  <c:v>0.25681422889207967</c:v>
                </c:pt>
                <c:pt idx="185">
                  <c:v>0.25142463907502655</c:v>
                </c:pt>
                <c:pt idx="186">
                  <c:v>0.24617130829249806</c:v>
                </c:pt>
                <c:pt idx="187">
                  <c:v>0.24105021147055503</c:v>
                </c:pt>
                <c:pt idx="188">
                  <c:v>0.23605745942478576</c:v>
                </c:pt>
                <c:pt idx="189">
                  <c:v>0.23118929370397215</c:v>
                </c:pt>
                <c:pt idx="190">
                  <c:v>0.22644208165080712</c:v>
                </c:pt>
                <c:pt idx="191">
                  <c:v>0.2218123116696237</c:v>
                </c:pt>
                <c:pt idx="192">
                  <c:v>0.21729658869162125</c:v>
                </c:pt>
                <c:pt idx="193">
                  <c:v>0.21289162982853471</c:v>
                </c:pt>
                <c:pt idx="194">
                  <c:v>0.20859426020615635</c:v>
                </c:pt>
                <c:pt idx="195">
                  <c:v>0.20440140896953077</c:v>
                </c:pt>
                <c:pt idx="196">
                  <c:v>0.20031010545207095</c:v>
                </c:pt>
                <c:pt idx="197">
                  <c:v>0.19631747550119669</c:v>
                </c:pt>
                <c:pt idx="198">
                  <c:v>0.19242073795348788</c:v>
                </c:pt>
                <c:pt idx="199">
                  <c:v>0.18861720125266168</c:v>
                </c:pt>
                <c:pt idx="200">
                  <c:v>0.184904260204029</c:v>
                </c:pt>
                <c:pt idx="201">
                  <c:v>0.18127939285937911</c:v>
                </c:pt>
                <c:pt idx="202">
                  <c:v>0.17774015752653832</c:v>
                </c:pt>
                <c:pt idx="203">
                  <c:v>0.17428418989812486</c:v>
                </c:pt>
                <c:pt idx="204">
                  <c:v>0.17090920029428183</c:v>
                </c:pt>
                <c:pt idx="205">
                  <c:v>0.16761297101442624</c:v>
                </c:pt>
                <c:pt idx="206">
                  <c:v>0.16439335379327127</c:v>
                </c:pt>
                <c:pt idx="207">
                  <c:v>0.16124826735662481</c:v>
                </c:pt>
                <c:pt idx="208">
                  <c:v>0.15817569507265883</c:v>
                </c:pt>
                <c:pt idx="209">
                  <c:v>0.15517368269456017</c:v>
                </c:pt>
                <c:pt idx="210">
                  <c:v>0.15224033619065613</c:v>
                </c:pt>
                <c:pt idx="211">
                  <c:v>0.14937381965829336</c:v>
                </c:pt>
                <c:pt idx="212">
                  <c:v>0.14657235331792057</c:v>
                </c:pt>
                <c:pt idx="213">
                  <c:v>0.14383421158398874</c:v>
                </c:pt>
                <c:pt idx="214">
                  <c:v>0.14115772120943798</c:v>
                </c:pt>
                <c:pt idx="215">
                  <c:v>0.13854125950068955</c:v>
                </c:pt>
                <c:pt idx="216">
                  <c:v>0.13598325260019933</c:v>
                </c:pt>
                <c:pt idx="217">
                  <c:v>0.1334821738337674</c:v>
                </c:pt>
                <c:pt idx="218">
                  <c:v>0.13103654211991778</c:v>
                </c:pt>
                <c:pt idx="219">
                  <c:v>0.1286449204387945</c:v>
                </c:pt>
                <c:pt idx="220">
                  <c:v>0.12630591435812252</c:v>
                </c:pt>
                <c:pt idx="221">
                  <c:v>0.12401817061389965</c:v>
                </c:pt>
                <c:pt idx="222">
                  <c:v>0.12178037574359019</c:v>
                </c:pt>
                <c:pt idx="223">
                  <c:v>0.11959125476968341</c:v>
                </c:pt>
                <c:pt idx="224">
                  <c:v>0.11744956993158104</c:v>
                </c:pt>
                <c:pt idx="225">
                  <c:v>0.11535411946386415</c:v>
                </c:pt>
                <c:pt idx="226">
                  <c:v>0.11330373641907791</c:v>
                </c:pt>
                <c:pt idx="227">
                  <c:v>0.11129728753324868</c:v>
                </c:pt>
                <c:pt idx="228">
                  <c:v>0.10933367213243507</c:v>
                </c:pt>
                <c:pt idx="229">
                  <c:v>0.1074118210786791</c:v>
                </c:pt>
                <c:pt idx="230">
                  <c:v>0.10553069575379785</c:v>
                </c:pt>
                <c:pt idx="231">
                  <c:v>0.10368928707952682</c:v>
                </c:pt>
                <c:pt idx="232">
                  <c:v>0.1018866145725833</c:v>
                </c:pt>
                <c:pt idx="233">
                  <c:v>0.10012172543328374</c:v>
                </c:pt>
                <c:pt idx="234">
                  <c:v>9.8393693666406962E-2</c:v>
                </c:pt>
                <c:pt idx="235">
                  <c:v>9.6701619233050276E-2</c:v>
                </c:pt>
                <c:pt idx="236">
                  <c:v>9.5044627232277121E-2</c:v>
                </c:pt>
                <c:pt idx="237">
                  <c:v>9.3421867111406209E-2</c:v>
                </c:pt>
                <c:pt idx="238">
                  <c:v>9.1832511903844533E-2</c:v>
                </c:pt>
                <c:pt idx="239">
                  <c:v>9.0275757493404232E-2</c:v>
                </c:pt>
                <c:pt idx="240">
                  <c:v>8.8750821904094918E-2</c:v>
                </c:pt>
                <c:pt idx="241">
                  <c:v>8.7256944614424251E-2</c:v>
                </c:pt>
                <c:pt idx="242">
                  <c:v>8.579338589527194E-2</c:v>
                </c:pt>
                <c:pt idx="243">
                  <c:v>8.4359426170453472E-2</c:v>
                </c:pt>
                <c:pt idx="244">
                  <c:v>8.2954365399114618E-2</c:v>
                </c:pt>
                <c:pt idx="245">
                  <c:v>8.1577522479140033E-2</c:v>
                </c:pt>
                <c:pt idx="246">
                  <c:v>8.0228234670790363E-2</c:v>
                </c:pt>
                <c:pt idx="247">
                  <c:v>7.8905857039813426E-2</c:v>
                </c:pt>
                <c:pt idx="248">
                  <c:v>7.7609761919307796E-2</c:v>
                </c:pt>
                <c:pt idx="249">
                  <c:v>7.6339338389643754E-2</c:v>
                </c:pt>
                <c:pt idx="250">
                  <c:v>7.5093991775776955E-2</c:v>
                </c:pt>
                <c:pt idx="251">
                  <c:v>7.3873143161314991E-2</c:v>
                </c:pt>
                <c:pt idx="252">
                  <c:v>7.2676228918724467E-2</c:v>
                </c:pt>
                <c:pt idx="253">
                  <c:v>7.1502700255088189E-2</c:v>
                </c:pt>
                <c:pt idx="254">
                  <c:v>7.0352022772847869E-2</c:v>
                </c:pt>
                <c:pt idx="255">
                  <c:v>6.922367604498908E-2</c:v>
                </c:pt>
                <c:pt idx="256">
                  <c:v>6.8117153204146824E-2</c:v>
                </c:pt>
                <c:pt idx="257">
                  <c:v>6.7031960545129249E-2</c:v>
                </c:pt>
                <c:pt idx="258">
                  <c:v>6.5967617140380755E-2</c:v>
                </c:pt>
                <c:pt idx="259">
                  <c:v>6.4923654467918049E-2</c:v>
                </c:pt>
                <c:pt idx="260">
                  <c:v>6.3899616051299041E-2</c:v>
                </c:pt>
                <c:pt idx="261">
                  <c:v>6.2895057111191269E-2</c:v>
                </c:pt>
                <c:pt idx="262">
                  <c:v>6.1909544228135473E-2</c:v>
                </c:pt>
                <c:pt idx="263">
                  <c:v>6.0942655016104866E-2</c:v>
                </c:pt>
                <c:pt idx="264">
                  <c:v>5.9993977806480532E-2</c:v>
                </c:pt>
                <c:pt idx="265">
                  <c:v>5.9063111342080331E-2</c:v>
                </c:pt>
                <c:pt idx="266">
                  <c:v>5.8149664480887577E-2</c:v>
                </c:pt>
                <c:pt idx="267">
                  <c:v>5.725325590914198E-2</c:v>
                </c:pt>
                <c:pt idx="268">
                  <c:v>5.6373513863468824E-2</c:v>
                </c:pt>
                <c:pt idx="269">
                  <c:v>5.5510075861731699E-2</c:v>
                </c:pt>
                <c:pt idx="270">
                  <c:v>5.4662588442310145E-2</c:v>
                </c:pt>
                <c:pt idx="271">
                  <c:v>5.383070691150986E-2</c:v>
                </c:pt>
                <c:pt idx="272">
                  <c:v>5.3014095098828623E-2</c:v>
                </c:pt>
                <c:pt idx="273">
                  <c:v>5.2212425119809183E-2</c:v>
                </c:pt>
                <c:pt idx="274">
                  <c:v>5.1425377146219142E-2</c:v>
                </c:pt>
                <c:pt idx="275">
                  <c:v>5.0652639183311005E-2</c:v>
                </c:pt>
                <c:pt idx="276">
                  <c:v>4.9893906853921338E-2</c:v>
                </c:pt>
                <c:pt idx="277">
                  <c:v>4.914888318917985E-2</c:v>
                </c:pt>
                <c:pt idx="278">
                  <c:v>4.841727842560286E-2</c:v>
                </c:pt>
                <c:pt idx="279">
                  <c:v>4.7698809808361275E-2</c:v>
                </c:pt>
                <c:pt idx="280">
                  <c:v>4.6993201400513274E-2</c:v>
                </c:pt>
                <c:pt idx="281">
                  <c:v>4.6300183898004034E-2</c:v>
                </c:pt>
                <c:pt idx="282">
                  <c:v>4.5619494450241944E-2</c:v>
                </c:pt>
                <c:pt idx="283">
                  <c:v>4.4950876486064939E-2</c:v>
                </c:pt>
                <c:pt idx="284">
                  <c:v>4.4294079544919575E-2</c:v>
                </c:pt>
                <c:pt idx="285">
                  <c:v>4.3648859113081515E-2</c:v>
                </c:pt>
                <c:pt idx="286">
                  <c:v>4.3014976464752157E-2</c:v>
                </c:pt>
                <c:pt idx="287">
                  <c:v>4.2392198507870744E-2</c:v>
                </c:pt>
                <c:pt idx="288">
                  <c:v>4.1780297634489615E-2</c:v>
                </c:pt>
                <c:pt idx="289">
                  <c:v>4.1179051575562606E-2</c:v>
                </c:pt>
                <c:pt idx="290">
                  <c:v>4.0588243260005513E-2</c:v>
                </c:pt>
                <c:pt idx="291">
                  <c:v>4.000766067788801E-2</c:v>
                </c:pt>
                <c:pt idx="292">
                  <c:v>3.9437096747626188E-2</c:v>
                </c:pt>
                <c:pt idx="293">
                  <c:v>3.8876349187045869E-2</c:v>
                </c:pt>
                <c:pt idx="294">
                  <c:v>3.832522038819311E-2</c:v>
                </c:pt>
                <c:pt idx="295">
                  <c:v>3.7783517295771292E-2</c:v>
                </c:pt>
                <c:pt idx="296">
                  <c:v>3.725105128909173E-2</c:v>
                </c:pt>
                <c:pt idx="297">
                  <c:v>3.672763806742279E-2</c:v>
                </c:pt>
                <c:pt idx="298">
                  <c:v>3.6213097538632812E-2</c:v>
                </c:pt>
                <c:pt idx="299">
                  <c:v>3.5707253711021417E-2</c:v>
                </c:pt>
                <c:pt idx="300">
                  <c:v>3.520993458823922E-2</c:v>
                </c:pt>
                <c:pt idx="301">
                  <c:v>3.4720972067199013E-2</c:v>
                </c:pt>
                <c:pt idx="302">
                  <c:v>3.4240201838884529E-2</c:v>
                </c:pt>
                <c:pt idx="303">
                  <c:v>3.3767463291967142E-2</c:v>
                </c:pt>
                <c:pt idx="304">
                  <c:v>3.3302599419141855E-2</c:v>
                </c:pt>
                <c:pt idx="305">
                  <c:v>3.2845456726099807E-2</c:v>
                </c:pt>
                <c:pt idx="306">
                  <c:v>3.2395885143054207E-2</c:v>
                </c:pt>
                <c:pt idx="307">
                  <c:v>3.1953737938742247E-2</c:v>
                </c:pt>
                <c:pt idx="308">
                  <c:v>3.15188716368257E-2</c:v>
                </c:pt>
                <c:pt idx="309">
                  <c:v>3.1091145934617603E-2</c:v>
                </c:pt>
                <c:pt idx="310">
                  <c:v>3.0670423624063119E-2</c:v>
                </c:pt>
                <c:pt idx="311">
                  <c:v>3.0256570514906541E-2</c:v>
                </c:pt>
                <c:pt idx="312">
                  <c:v>2.9849455359977316E-2</c:v>
                </c:pt>
                <c:pt idx="313">
                  <c:v>2.9448949782531177E-2</c:v>
                </c:pt>
                <c:pt idx="314">
                  <c:v>2.9054928205584352E-2</c:v>
                </c:pt>
                <c:pt idx="315">
                  <c:v>2.8667267783180253E-2</c:v>
                </c:pt>
                <c:pt idx="316">
                  <c:v>2.8285848333531257E-2</c:v>
                </c:pt>
                <c:pt idx="317">
                  <c:v>2.7910552273978696E-2</c:v>
                </c:pt>
                <c:pt idx="318">
                  <c:v>2.7541264557717066E-2</c:v>
                </c:pt>
                <c:pt idx="319">
                  <c:v>2.717787261222963E-2</c:v>
                </c:pt>
                <c:pt idx="320">
                  <c:v>2.6820266279384709E-2</c:v>
                </c:pt>
                <c:pt idx="321">
                  <c:v>2.6468337757143683E-2</c:v>
                </c:pt>
                <c:pt idx="322">
                  <c:v>2.6121981542831598E-2</c:v>
                </c:pt>
                <c:pt idx="323">
                  <c:v>2.5781094377927083E-2</c:v>
                </c:pt>
                <c:pt idx="324">
                  <c:v>2.5445575194323337E-2</c:v>
                </c:pt>
                <c:pt idx="325">
                  <c:v>2.511532506202065E-2</c:v>
                </c:pt>
                <c:pt idx="326">
                  <c:v>2.4790247138205167E-2</c:v>
                </c:pt>
                <c:pt idx="327">
                  <c:v>2.44702466176768E-2</c:v>
                </c:pt>
                <c:pt idx="328">
                  <c:v>2.4155230684583757E-2</c:v>
                </c:pt>
                <c:pt idx="329">
                  <c:v>2.3845108465428658E-2</c:v>
                </c:pt>
                <c:pt idx="330">
                  <c:v>2.3539790983307197E-2</c:v>
                </c:pt>
                <c:pt idx="331">
                  <c:v>2.3239191113345679E-2</c:v>
                </c:pt>
                <c:pt idx="332">
                  <c:v>2.2943223539300832E-2</c:v>
                </c:pt>
                <c:pt idx="333">
                  <c:v>2.2651804711290979E-2</c:v>
                </c:pt>
                <c:pt idx="334">
                  <c:v>2.2364852804623851E-2</c:v>
                </c:pt>
                <c:pt idx="335">
                  <c:v>2.2082287679691118E-2</c:v>
                </c:pt>
                <c:pt idx="336">
                  <c:v>2.1804030842899141E-2</c:v>
                </c:pt>
                <c:pt idx="337">
                  <c:v>2.1530005408606171E-2</c:v>
                </c:pt>
                <c:pt idx="338">
                  <c:v>2.1260136062037142E-2</c:v>
                </c:pt>
                <c:pt idx="339">
                  <c:v>2.0994349023149478E-2</c:v>
                </c:pt>
                <c:pt idx="340">
                  <c:v>2.0732572011422454E-2</c:v>
                </c:pt>
                <c:pt idx="341">
                  <c:v>2.0474734211543694E-2</c:v>
                </c:pt>
                <c:pt idx="342">
                  <c:v>2.0220766239968848E-2</c:v>
                </c:pt>
                <c:pt idx="343">
                  <c:v>1.9970600112329068E-2</c:v>
                </c:pt>
                <c:pt idx="344">
                  <c:v>1.9724169211662819E-2</c:v>
                </c:pt>
                <c:pt idx="345">
                  <c:v>1.9481408257449588E-2</c:v>
                </c:pt>
                <c:pt idx="346">
                  <c:v>1.9242253275422568E-2</c:v>
                </c:pt>
                <c:pt idx="347">
                  <c:v>1.9006641568139016E-2</c:v>
                </c:pt>
                <c:pt idx="348">
                  <c:v>1.8774511686287916E-2</c:v>
                </c:pt>
                <c:pt idx="349">
                  <c:v>1.8545803400713622E-2</c:v>
                </c:pt>
                <c:pt idx="350">
                  <c:v>1.8320457675136591E-2</c:v>
                </c:pt>
                <c:pt idx="351">
                  <c:v>1.8098416639551838E-2</c:v>
                </c:pt>
                <c:pt idx="352">
                  <c:v>1.7879623564286847E-2</c:v>
                </c:pt>
                <c:pt idx="353">
                  <c:v>1.7664022834700307E-2</c:v>
                </c:pt>
                <c:pt idx="354">
                  <c:v>1.745155992650509E-2</c:v>
                </c:pt>
                <c:pt idx="355">
                  <c:v>1.7242181381698175E-2</c:v>
                </c:pt>
                <c:pt idx="356">
                  <c:v>1.7035834785080674E-2</c:v>
                </c:pt>
                <c:pt idx="357">
                  <c:v>1.6832468741353104E-2</c:v>
                </c:pt>
                <c:pt idx="358">
                  <c:v>1.6632032852769034E-2</c:v>
                </c:pt>
                <c:pt idx="359">
                  <c:v>1.6434477697333465E-2</c:v>
                </c:pt>
                <c:pt idx="360">
                  <c:v>1.6239754807530482E-2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6385872"/>
        <c:axId val="1596386416"/>
      </c:lineChart>
      <c:catAx>
        <c:axId val="159638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 of production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96386416"/>
        <c:crosses val="autoZero"/>
        <c:auto val="1"/>
        <c:lblAlgn val="ctr"/>
        <c:lblOffset val="100"/>
        <c:noMultiLvlLbl val="0"/>
      </c:catAx>
      <c:valAx>
        <c:axId val="159638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9638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10</xdr:col>
      <xdr:colOff>0</xdr:colOff>
      <xdr:row>20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610589</xdr:colOff>
      <xdr:row>5</xdr:row>
      <xdr:rowOff>152400</xdr:rowOff>
    </xdr:from>
    <xdr:to>
      <xdr:col>9</xdr:col>
      <xdr:colOff>941621</xdr:colOff>
      <xdr:row>7</xdr:row>
      <xdr:rowOff>23842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3539" y="1838325"/>
          <a:ext cx="331032" cy="25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showGridLines="0" tabSelected="1" workbookViewId="0"/>
  </sheetViews>
  <sheetFormatPr defaultRowHeight="15" x14ac:dyDescent="0.25"/>
  <cols>
    <col min="1" max="1" width="10.7109375" customWidth="1"/>
    <col min="2" max="2" width="22.42578125" bestFit="1" customWidth="1"/>
    <col min="3" max="3" width="14.7109375" customWidth="1"/>
    <col min="4" max="4" width="12.7109375" customWidth="1"/>
    <col min="5" max="5" width="15.7109375" customWidth="1"/>
    <col min="6" max="7" width="10.7109375" customWidth="1"/>
    <col min="8" max="11" width="15.7109375" customWidth="1"/>
  </cols>
  <sheetData>
    <row r="1" spans="1:12" s="1" customFormat="1" ht="15.75" x14ac:dyDescent="0.25">
      <c r="A1" s="15" t="s">
        <v>146</v>
      </c>
    </row>
    <row r="3" spans="1:12" ht="49.5" thickBot="1" x14ac:dyDescent="0.3">
      <c r="A3" s="14" t="s">
        <v>0</v>
      </c>
      <c r="B3" s="14" t="s">
        <v>1</v>
      </c>
      <c r="C3" s="14" t="s">
        <v>2</v>
      </c>
      <c r="D3" s="12" t="s">
        <v>3</v>
      </c>
      <c r="E3" s="12" t="s">
        <v>139</v>
      </c>
      <c r="F3" s="12" t="s">
        <v>4</v>
      </c>
      <c r="G3" s="12" t="s">
        <v>5</v>
      </c>
      <c r="H3" s="12" t="s">
        <v>140</v>
      </c>
      <c r="I3" s="12" t="s">
        <v>141</v>
      </c>
      <c r="J3" s="12" t="s">
        <v>6</v>
      </c>
      <c r="K3" s="12" t="s">
        <v>7</v>
      </c>
    </row>
    <row r="4" spans="1:12" s="1" customFormat="1" ht="15.75" thickTop="1" x14ac:dyDescent="0.25">
      <c r="A4" s="4" t="s">
        <v>8</v>
      </c>
      <c r="B4" s="4" t="s">
        <v>9</v>
      </c>
      <c r="C4" s="4" t="s">
        <v>11</v>
      </c>
      <c r="D4" s="5">
        <v>121</v>
      </c>
      <c r="E4" s="5">
        <v>8353</v>
      </c>
      <c r="F4" s="6">
        <v>0.16600000000000001</v>
      </c>
      <c r="G4" s="6">
        <v>0.63300000000000001</v>
      </c>
      <c r="H4" s="5">
        <v>103</v>
      </c>
      <c r="I4" s="5">
        <v>7133</v>
      </c>
      <c r="J4" s="5">
        <v>51</v>
      </c>
      <c r="K4" s="5">
        <v>3519</v>
      </c>
    </row>
    <row r="5" spans="1:12" x14ac:dyDescent="0.25">
      <c r="A5" s="4" t="s">
        <v>8</v>
      </c>
      <c r="B5" s="4" t="s">
        <v>12</v>
      </c>
      <c r="C5" s="4" t="s">
        <v>13</v>
      </c>
      <c r="D5" s="5">
        <v>887</v>
      </c>
      <c r="E5" s="5">
        <v>1233</v>
      </c>
      <c r="F5" s="6">
        <v>0.46</v>
      </c>
      <c r="G5" s="6">
        <v>0.82399999999999995</v>
      </c>
      <c r="H5" s="5">
        <v>601</v>
      </c>
      <c r="I5" s="5">
        <v>835</v>
      </c>
      <c r="J5" s="5">
        <v>200</v>
      </c>
      <c r="K5" s="5">
        <v>278</v>
      </c>
      <c r="L5" s="1"/>
    </row>
    <row r="6" spans="1:12" x14ac:dyDescent="0.25">
      <c r="A6" s="4" t="s">
        <v>8</v>
      </c>
      <c r="B6" s="4" t="s">
        <v>12</v>
      </c>
      <c r="C6" s="4" t="s">
        <v>14</v>
      </c>
      <c r="D6" s="5">
        <v>1519</v>
      </c>
      <c r="E6" s="5">
        <v>5909</v>
      </c>
      <c r="F6" s="6">
        <v>0.76700000000000002</v>
      </c>
      <c r="G6" s="6">
        <v>0.77800000000000002</v>
      </c>
      <c r="H6" s="5">
        <v>832</v>
      </c>
      <c r="I6" s="5">
        <v>3238</v>
      </c>
      <c r="J6" s="5">
        <v>190</v>
      </c>
      <c r="K6" s="5">
        <v>739</v>
      </c>
      <c r="L6" s="1"/>
    </row>
    <row r="7" spans="1:12" x14ac:dyDescent="0.25">
      <c r="A7" s="4" t="s">
        <v>8</v>
      </c>
      <c r="B7" s="4" t="s">
        <v>12</v>
      </c>
      <c r="C7" s="4" t="s">
        <v>15</v>
      </c>
      <c r="D7" s="5">
        <v>420</v>
      </c>
      <c r="E7" s="5">
        <v>405</v>
      </c>
      <c r="F7" s="6">
        <v>0.39900000000000002</v>
      </c>
      <c r="G7" s="6">
        <v>0.499</v>
      </c>
      <c r="H7" s="5">
        <v>292</v>
      </c>
      <c r="I7" s="5">
        <v>281</v>
      </c>
      <c r="J7" s="5">
        <v>57</v>
      </c>
      <c r="K7" s="5">
        <v>55</v>
      </c>
      <c r="L7" s="1"/>
    </row>
    <row r="8" spans="1:12" x14ac:dyDescent="0.25">
      <c r="A8" s="4" t="s">
        <v>8</v>
      </c>
      <c r="B8" s="4" t="s">
        <v>12</v>
      </c>
      <c r="C8" s="4" t="s">
        <v>16</v>
      </c>
      <c r="D8" s="5">
        <v>504</v>
      </c>
      <c r="E8" s="5">
        <v>4070</v>
      </c>
      <c r="F8" s="6">
        <v>0.28899999999999998</v>
      </c>
      <c r="G8" s="6">
        <v>0.71499999999999997</v>
      </c>
      <c r="H8" s="5">
        <v>388</v>
      </c>
      <c r="I8" s="5">
        <v>3130</v>
      </c>
      <c r="J8" s="5">
        <v>144</v>
      </c>
      <c r="K8" s="5">
        <v>1162</v>
      </c>
      <c r="L8" s="1"/>
    </row>
    <row r="9" spans="1:12" x14ac:dyDescent="0.25">
      <c r="A9" s="4" t="s">
        <v>8</v>
      </c>
      <c r="B9" s="4" t="s">
        <v>12</v>
      </c>
      <c r="C9" s="4" t="s">
        <v>17</v>
      </c>
      <c r="D9" s="5">
        <v>1365</v>
      </c>
      <c r="E9" s="5">
        <v>4073</v>
      </c>
      <c r="F9" s="6">
        <v>0.26200000000000001</v>
      </c>
      <c r="G9" s="6">
        <v>0.39500000000000002</v>
      </c>
      <c r="H9" s="5">
        <v>1064</v>
      </c>
      <c r="I9" s="5">
        <v>3174</v>
      </c>
      <c r="J9" s="5">
        <v>241</v>
      </c>
      <c r="K9" s="5">
        <v>719</v>
      </c>
      <c r="L9" s="1"/>
    </row>
    <row r="10" spans="1:12" x14ac:dyDescent="0.25">
      <c r="A10" s="4" t="s">
        <v>8</v>
      </c>
      <c r="B10" s="4" t="s">
        <v>12</v>
      </c>
      <c r="C10" s="4" t="s">
        <v>63</v>
      </c>
      <c r="D10" s="5">
        <v>360</v>
      </c>
      <c r="E10" s="5">
        <v>389</v>
      </c>
      <c r="F10" s="6">
        <v>7.6999999999999999E-2</v>
      </c>
      <c r="G10" s="6">
        <v>1E-3</v>
      </c>
      <c r="H10" s="5">
        <v>333</v>
      </c>
      <c r="I10" s="5">
        <v>360</v>
      </c>
      <c r="J10" s="5">
        <v>137</v>
      </c>
      <c r="K10" s="5">
        <v>148</v>
      </c>
      <c r="L10" s="1"/>
    </row>
    <row r="11" spans="1:12" x14ac:dyDescent="0.25">
      <c r="A11" s="4" t="s">
        <v>8</v>
      </c>
      <c r="B11" s="4" t="s">
        <v>12</v>
      </c>
      <c r="C11" s="4" t="s">
        <v>18</v>
      </c>
      <c r="D11" s="5">
        <v>567</v>
      </c>
      <c r="E11" s="5">
        <v>861</v>
      </c>
      <c r="F11" s="6">
        <v>0.27100000000000002</v>
      </c>
      <c r="G11" s="6">
        <v>0.58099999999999996</v>
      </c>
      <c r="H11" s="5">
        <v>441</v>
      </c>
      <c r="I11" s="5">
        <v>669</v>
      </c>
      <c r="J11" s="5">
        <v>135</v>
      </c>
      <c r="K11" s="5">
        <v>205</v>
      </c>
      <c r="L11" s="1"/>
    </row>
    <row r="12" spans="1:12" x14ac:dyDescent="0.25">
      <c r="A12" s="4" t="s">
        <v>8</v>
      </c>
      <c r="B12" s="4" t="s">
        <v>12</v>
      </c>
      <c r="C12" s="4" t="s">
        <v>19</v>
      </c>
      <c r="D12" s="5">
        <v>1369</v>
      </c>
      <c r="E12" s="5">
        <v>400</v>
      </c>
      <c r="F12" s="6">
        <v>0.30099999999999999</v>
      </c>
      <c r="G12" s="6">
        <v>0.59</v>
      </c>
      <c r="H12" s="5">
        <v>1038</v>
      </c>
      <c r="I12" s="5">
        <v>303</v>
      </c>
      <c r="J12" s="5">
        <v>298</v>
      </c>
      <c r="K12" s="5">
        <v>87</v>
      </c>
      <c r="L12" s="1"/>
    </row>
    <row r="13" spans="1:12" x14ac:dyDescent="0.25">
      <c r="A13" s="4" t="s">
        <v>8</v>
      </c>
      <c r="B13" s="4" t="s">
        <v>12</v>
      </c>
      <c r="C13" s="4" t="s">
        <v>67</v>
      </c>
      <c r="D13" s="5">
        <v>362</v>
      </c>
      <c r="E13" s="5">
        <v>98</v>
      </c>
      <c r="F13" s="6">
        <v>6.2E-2</v>
      </c>
      <c r="G13" s="6">
        <v>0.752</v>
      </c>
      <c r="H13" s="5">
        <v>341</v>
      </c>
      <c r="I13" s="5">
        <v>92</v>
      </c>
      <c r="J13" s="5">
        <v>418</v>
      </c>
      <c r="K13" s="5">
        <v>113</v>
      </c>
      <c r="L13" s="1"/>
    </row>
    <row r="14" spans="1:12" x14ac:dyDescent="0.25">
      <c r="A14" s="4" t="s">
        <v>8</v>
      </c>
      <c r="B14" s="4" t="s">
        <v>12</v>
      </c>
      <c r="C14" s="4" t="s">
        <v>20</v>
      </c>
      <c r="D14" s="5">
        <v>247</v>
      </c>
      <c r="E14" s="5">
        <v>4155</v>
      </c>
      <c r="F14" s="6">
        <v>0.216</v>
      </c>
      <c r="G14" s="6">
        <v>0.3</v>
      </c>
      <c r="H14" s="5">
        <v>200</v>
      </c>
      <c r="I14" s="5">
        <v>3370</v>
      </c>
      <c r="J14" s="5">
        <v>46</v>
      </c>
      <c r="K14" s="5">
        <v>774</v>
      </c>
      <c r="L14" s="1"/>
    </row>
    <row r="15" spans="1:12" x14ac:dyDescent="0.25">
      <c r="A15" s="4" t="s">
        <v>8</v>
      </c>
      <c r="B15" s="4" t="s">
        <v>12</v>
      </c>
      <c r="C15" s="4" t="s">
        <v>68</v>
      </c>
      <c r="D15" s="5">
        <v>699</v>
      </c>
      <c r="E15" s="5">
        <v>5621</v>
      </c>
      <c r="F15" s="6">
        <v>9.7000000000000003E-2</v>
      </c>
      <c r="G15" s="6">
        <v>0.16200000000000001</v>
      </c>
      <c r="H15" s="5">
        <v>635</v>
      </c>
      <c r="I15" s="5">
        <v>5105</v>
      </c>
      <c r="J15" s="5">
        <v>251</v>
      </c>
      <c r="K15" s="5">
        <v>2018</v>
      </c>
      <c r="L15" s="1"/>
    </row>
    <row r="16" spans="1:12" x14ac:dyDescent="0.25">
      <c r="A16" s="4" t="s">
        <v>8</v>
      </c>
      <c r="B16" s="4" t="s">
        <v>12</v>
      </c>
      <c r="C16" s="4" t="s">
        <v>69</v>
      </c>
      <c r="D16" s="5">
        <v>278</v>
      </c>
      <c r="E16" s="5">
        <v>210</v>
      </c>
      <c r="F16" s="6">
        <v>0.216</v>
      </c>
      <c r="G16" s="6">
        <v>0.20300000000000001</v>
      </c>
      <c r="H16" s="5">
        <v>225</v>
      </c>
      <c r="I16" s="5">
        <v>170</v>
      </c>
      <c r="J16" s="5">
        <v>45</v>
      </c>
      <c r="K16" s="5">
        <v>34</v>
      </c>
      <c r="L16" s="1"/>
    </row>
    <row r="17" spans="1:12" x14ac:dyDescent="0.25">
      <c r="A17" s="4" t="s">
        <v>21</v>
      </c>
      <c r="B17" s="4" t="s">
        <v>22</v>
      </c>
      <c r="C17" s="4" t="s">
        <v>23</v>
      </c>
      <c r="D17" s="5">
        <v>761</v>
      </c>
      <c r="E17" s="5">
        <v>482</v>
      </c>
      <c r="F17" s="6">
        <v>0.1</v>
      </c>
      <c r="G17" s="6">
        <v>3.7999999999999999E-2</v>
      </c>
      <c r="H17" s="5">
        <v>689</v>
      </c>
      <c r="I17" s="5">
        <v>436</v>
      </c>
      <c r="J17" s="5">
        <v>229</v>
      </c>
      <c r="K17" s="5">
        <v>145</v>
      </c>
      <c r="L17" s="1"/>
    </row>
    <row r="18" spans="1:12" x14ac:dyDescent="0.25">
      <c r="A18" s="4" t="s">
        <v>21</v>
      </c>
      <c r="B18" s="4" t="s">
        <v>22</v>
      </c>
      <c r="C18" s="4" t="s">
        <v>24</v>
      </c>
      <c r="D18" s="5">
        <v>1261</v>
      </c>
      <c r="E18" s="5">
        <v>986</v>
      </c>
      <c r="F18" s="6">
        <v>0.14099999999999999</v>
      </c>
      <c r="G18" s="6">
        <v>0.46600000000000003</v>
      </c>
      <c r="H18" s="5">
        <v>1100</v>
      </c>
      <c r="I18" s="5">
        <v>860</v>
      </c>
      <c r="J18" s="5">
        <v>477</v>
      </c>
      <c r="K18" s="5">
        <v>373</v>
      </c>
      <c r="L18" s="1"/>
    </row>
    <row r="19" spans="1:12" x14ac:dyDescent="0.25">
      <c r="A19" s="4" t="s">
        <v>25</v>
      </c>
      <c r="B19" s="4" t="s">
        <v>22</v>
      </c>
      <c r="C19" s="4" t="s">
        <v>27</v>
      </c>
      <c r="D19" s="5">
        <v>937</v>
      </c>
      <c r="E19" s="5">
        <v>1284</v>
      </c>
      <c r="F19" s="6">
        <v>0.11899999999999999</v>
      </c>
      <c r="G19" s="6">
        <v>0.21</v>
      </c>
      <c r="H19" s="5">
        <v>833</v>
      </c>
      <c r="I19" s="5">
        <v>1142</v>
      </c>
      <c r="J19" s="5">
        <v>289</v>
      </c>
      <c r="K19" s="5">
        <v>396</v>
      </c>
      <c r="L19" s="1"/>
    </row>
    <row r="20" spans="1:12" x14ac:dyDescent="0.25">
      <c r="A20" s="4" t="s">
        <v>25</v>
      </c>
      <c r="B20" s="4" t="s">
        <v>22</v>
      </c>
      <c r="C20" s="4" t="s">
        <v>28</v>
      </c>
      <c r="D20" s="5">
        <v>973</v>
      </c>
      <c r="E20" s="5">
        <v>469</v>
      </c>
      <c r="F20" s="6">
        <v>0.14099999999999999</v>
      </c>
      <c r="G20" s="6">
        <v>0.19800000000000001</v>
      </c>
      <c r="H20" s="5">
        <v>847</v>
      </c>
      <c r="I20" s="5">
        <v>408</v>
      </c>
      <c r="J20" s="5">
        <v>247</v>
      </c>
      <c r="K20" s="5">
        <v>119</v>
      </c>
      <c r="L20" s="1"/>
    </row>
    <row r="21" spans="1:12" x14ac:dyDescent="0.25">
      <c r="A21" s="4" t="s">
        <v>25</v>
      </c>
      <c r="B21" s="4" t="s">
        <v>29</v>
      </c>
      <c r="C21" s="4" t="s">
        <v>30</v>
      </c>
      <c r="D21" s="5">
        <v>700</v>
      </c>
      <c r="E21" s="5">
        <v>589</v>
      </c>
      <c r="F21" s="6">
        <v>0.155</v>
      </c>
      <c r="G21" s="6">
        <v>1E-3</v>
      </c>
      <c r="H21" s="5">
        <v>599</v>
      </c>
      <c r="I21" s="5">
        <v>504</v>
      </c>
      <c r="J21" s="5">
        <v>127</v>
      </c>
      <c r="K21" s="5">
        <v>107</v>
      </c>
      <c r="L21" s="1"/>
    </row>
    <row r="22" spans="1:12" x14ac:dyDescent="0.25">
      <c r="A22" s="4" t="s">
        <v>25</v>
      </c>
      <c r="B22" s="4" t="s">
        <v>29</v>
      </c>
      <c r="C22" s="4" t="s">
        <v>26</v>
      </c>
      <c r="D22" s="5">
        <v>785</v>
      </c>
      <c r="E22" s="5">
        <v>142</v>
      </c>
      <c r="F22" s="6">
        <v>0.10299999999999999</v>
      </c>
      <c r="G22" s="6">
        <v>0.21099999999999999</v>
      </c>
      <c r="H22" s="5">
        <v>709</v>
      </c>
      <c r="I22" s="5">
        <v>128</v>
      </c>
      <c r="J22" s="5">
        <v>282</v>
      </c>
      <c r="K22" s="5">
        <v>51</v>
      </c>
      <c r="L22" s="1"/>
    </row>
    <row r="23" spans="1:12" x14ac:dyDescent="0.25">
      <c r="A23" s="4" t="s">
        <v>25</v>
      </c>
      <c r="B23" s="4" t="s">
        <v>29</v>
      </c>
      <c r="C23" s="4" t="s">
        <v>31</v>
      </c>
      <c r="D23" s="5">
        <v>1142</v>
      </c>
      <c r="E23" s="5">
        <v>319</v>
      </c>
      <c r="F23" s="6">
        <v>0.249</v>
      </c>
      <c r="G23" s="6">
        <v>0.69399999999999995</v>
      </c>
      <c r="H23" s="5">
        <v>908</v>
      </c>
      <c r="I23" s="5">
        <v>254</v>
      </c>
      <c r="J23" s="5">
        <v>362</v>
      </c>
      <c r="K23" s="5">
        <v>101</v>
      </c>
      <c r="L23" s="1"/>
    </row>
    <row r="24" spans="1:12" x14ac:dyDescent="0.25">
      <c r="A24" s="4" t="s">
        <v>25</v>
      </c>
      <c r="B24" s="4" t="s">
        <v>184</v>
      </c>
      <c r="C24" s="4" t="s">
        <v>32</v>
      </c>
      <c r="D24" s="5">
        <v>989</v>
      </c>
      <c r="E24" s="5">
        <v>415</v>
      </c>
      <c r="F24" s="6">
        <v>0.433</v>
      </c>
      <c r="G24" s="6">
        <v>0.85099999999999998</v>
      </c>
      <c r="H24" s="5">
        <v>684</v>
      </c>
      <c r="I24" s="5">
        <v>287</v>
      </c>
      <c r="J24" s="5">
        <v>248</v>
      </c>
      <c r="K24" s="5">
        <v>104</v>
      </c>
      <c r="L24" s="1"/>
    </row>
    <row r="25" spans="1:12" x14ac:dyDescent="0.25">
      <c r="A25" s="4" t="s">
        <v>25</v>
      </c>
      <c r="B25" s="4" t="s">
        <v>184</v>
      </c>
      <c r="C25" s="4" t="s">
        <v>30</v>
      </c>
      <c r="D25" s="5">
        <v>683</v>
      </c>
      <c r="E25" s="5">
        <v>951</v>
      </c>
      <c r="F25" s="6">
        <v>8.6999999999999994E-2</v>
      </c>
      <c r="G25" s="6">
        <v>0.35299999999999998</v>
      </c>
      <c r="H25" s="5">
        <v>627</v>
      </c>
      <c r="I25" s="5">
        <v>873</v>
      </c>
      <c r="J25" s="5">
        <v>355</v>
      </c>
      <c r="K25" s="5">
        <v>494</v>
      </c>
      <c r="L25" s="1"/>
    </row>
    <row r="26" spans="1:12" x14ac:dyDescent="0.25">
      <c r="A26" s="4" t="s">
        <v>25</v>
      </c>
      <c r="B26" s="4" t="s">
        <v>184</v>
      </c>
      <c r="C26" s="4" t="s">
        <v>33</v>
      </c>
      <c r="D26" s="5">
        <v>371</v>
      </c>
      <c r="E26" s="5">
        <v>424</v>
      </c>
      <c r="F26" s="6">
        <v>0.19400000000000001</v>
      </c>
      <c r="G26" s="6">
        <v>0.77800000000000002</v>
      </c>
      <c r="H26" s="5">
        <v>310</v>
      </c>
      <c r="I26" s="5">
        <v>354</v>
      </c>
      <c r="J26" s="5">
        <v>173</v>
      </c>
      <c r="K26" s="5">
        <v>198</v>
      </c>
      <c r="L26" s="1"/>
    </row>
    <row r="27" spans="1:12" x14ac:dyDescent="0.25">
      <c r="A27" s="4" t="s">
        <v>25</v>
      </c>
      <c r="B27" s="4" t="s">
        <v>184</v>
      </c>
      <c r="C27" s="4" t="s">
        <v>26</v>
      </c>
      <c r="D27" s="5">
        <v>1127</v>
      </c>
      <c r="E27" s="5">
        <v>309</v>
      </c>
      <c r="F27" s="6">
        <v>0.14099999999999999</v>
      </c>
      <c r="G27" s="6">
        <v>0.36</v>
      </c>
      <c r="H27" s="5">
        <v>982</v>
      </c>
      <c r="I27" s="5">
        <v>269</v>
      </c>
      <c r="J27" s="5">
        <v>361</v>
      </c>
      <c r="K27" s="5">
        <v>99</v>
      </c>
      <c r="L27" s="1"/>
    </row>
    <row r="28" spans="1:12" x14ac:dyDescent="0.25">
      <c r="A28" s="4" t="s">
        <v>25</v>
      </c>
      <c r="B28" s="4" t="s">
        <v>184</v>
      </c>
      <c r="C28" s="4" t="s">
        <v>27</v>
      </c>
      <c r="D28" s="5">
        <v>1691</v>
      </c>
      <c r="E28" s="5">
        <v>2027</v>
      </c>
      <c r="F28" s="6">
        <v>0.221</v>
      </c>
      <c r="G28" s="6">
        <v>0.42599999999999999</v>
      </c>
      <c r="H28" s="5">
        <v>1369</v>
      </c>
      <c r="I28" s="5">
        <v>1641</v>
      </c>
      <c r="J28" s="5">
        <v>377</v>
      </c>
      <c r="K28" s="5">
        <v>452</v>
      </c>
      <c r="L28" s="1"/>
    </row>
    <row r="29" spans="1:12" x14ac:dyDescent="0.25">
      <c r="A29" s="4" t="s">
        <v>25</v>
      </c>
      <c r="B29" s="4" t="s">
        <v>184</v>
      </c>
      <c r="C29" s="4" t="s">
        <v>31</v>
      </c>
      <c r="D29" s="5">
        <v>1370</v>
      </c>
      <c r="E29" s="5">
        <v>466</v>
      </c>
      <c r="F29" s="6">
        <v>0.187</v>
      </c>
      <c r="G29" s="6">
        <v>0.55200000000000005</v>
      </c>
      <c r="H29" s="5">
        <v>1147</v>
      </c>
      <c r="I29" s="5">
        <v>390</v>
      </c>
      <c r="J29" s="5">
        <v>450</v>
      </c>
      <c r="K29" s="5">
        <v>153</v>
      </c>
      <c r="L29" s="1"/>
    </row>
    <row r="30" spans="1:12" x14ac:dyDescent="0.25">
      <c r="A30" s="4" t="s">
        <v>25</v>
      </c>
      <c r="B30" s="4" t="s">
        <v>184</v>
      </c>
      <c r="C30" s="4" t="s">
        <v>28</v>
      </c>
      <c r="D30" s="5">
        <v>860</v>
      </c>
      <c r="E30" s="5">
        <v>534</v>
      </c>
      <c r="F30" s="6">
        <v>0.126</v>
      </c>
      <c r="G30" s="6">
        <v>1E-3</v>
      </c>
      <c r="H30" s="5">
        <v>758</v>
      </c>
      <c r="I30" s="5">
        <v>471</v>
      </c>
      <c r="J30" s="5">
        <v>195</v>
      </c>
      <c r="K30" s="5">
        <v>121</v>
      </c>
      <c r="L30" s="1"/>
    </row>
    <row r="31" spans="1:12" x14ac:dyDescent="0.25">
      <c r="A31" s="4" t="s">
        <v>25</v>
      </c>
      <c r="B31" s="4" t="s">
        <v>34</v>
      </c>
      <c r="C31" s="4" t="s">
        <v>28</v>
      </c>
      <c r="D31" s="5">
        <v>1160</v>
      </c>
      <c r="E31" s="5">
        <v>354</v>
      </c>
      <c r="F31" s="6">
        <v>0.19600000000000001</v>
      </c>
      <c r="G31" s="6">
        <v>0.13100000000000001</v>
      </c>
      <c r="H31" s="5">
        <v>956</v>
      </c>
      <c r="I31" s="5">
        <v>292</v>
      </c>
      <c r="J31" s="5">
        <v>190</v>
      </c>
      <c r="K31" s="5">
        <v>58</v>
      </c>
      <c r="L31" s="1"/>
    </row>
    <row r="32" spans="1:12" x14ac:dyDescent="0.25">
      <c r="A32" s="4" t="s">
        <v>25</v>
      </c>
      <c r="B32" s="4" t="s">
        <v>35</v>
      </c>
      <c r="C32" s="4" t="s">
        <v>33</v>
      </c>
      <c r="D32" s="5">
        <v>422</v>
      </c>
      <c r="E32" s="5">
        <v>299</v>
      </c>
      <c r="F32" s="6">
        <v>9.4E-2</v>
      </c>
      <c r="G32" s="6">
        <v>0.27700000000000002</v>
      </c>
      <c r="H32" s="5">
        <v>385</v>
      </c>
      <c r="I32" s="5">
        <v>273</v>
      </c>
      <c r="J32" s="5">
        <v>182</v>
      </c>
      <c r="K32" s="5">
        <v>129</v>
      </c>
      <c r="L32" s="1"/>
    </row>
    <row r="33" spans="1:12" x14ac:dyDescent="0.25">
      <c r="A33" s="4" t="s">
        <v>25</v>
      </c>
      <c r="B33" s="4" t="s">
        <v>35</v>
      </c>
      <c r="C33" s="4" t="s">
        <v>27</v>
      </c>
      <c r="D33" s="5">
        <v>1012</v>
      </c>
      <c r="E33" s="5">
        <v>1325</v>
      </c>
      <c r="F33" s="6">
        <v>0.11600000000000001</v>
      </c>
      <c r="G33" s="6">
        <v>0.30399999999999999</v>
      </c>
      <c r="H33" s="5">
        <v>903</v>
      </c>
      <c r="I33" s="5">
        <v>1182</v>
      </c>
      <c r="J33" s="5">
        <v>365</v>
      </c>
      <c r="K33" s="5">
        <v>478</v>
      </c>
      <c r="L33" s="1"/>
    </row>
    <row r="34" spans="1:12" x14ac:dyDescent="0.25">
      <c r="A34" s="4" t="s">
        <v>25</v>
      </c>
      <c r="B34" s="4" t="s">
        <v>35</v>
      </c>
      <c r="C34" s="4" t="s">
        <v>31</v>
      </c>
      <c r="D34" s="5">
        <v>949</v>
      </c>
      <c r="E34" s="5">
        <v>688</v>
      </c>
      <c r="F34" s="6">
        <v>0.14000000000000001</v>
      </c>
      <c r="G34" s="6">
        <v>0.26200000000000001</v>
      </c>
      <c r="H34" s="5">
        <v>827</v>
      </c>
      <c r="I34" s="5">
        <v>600</v>
      </c>
      <c r="J34" s="5">
        <v>265</v>
      </c>
      <c r="K34" s="5">
        <v>192</v>
      </c>
      <c r="L34" s="1"/>
    </row>
    <row r="35" spans="1:12" x14ac:dyDescent="0.25">
      <c r="A35" s="4" t="s">
        <v>25</v>
      </c>
      <c r="B35" s="4" t="s">
        <v>35</v>
      </c>
      <c r="C35" s="4" t="s">
        <v>28</v>
      </c>
      <c r="D35" s="5">
        <v>731</v>
      </c>
      <c r="E35" s="5">
        <v>888</v>
      </c>
      <c r="F35" s="6">
        <v>0.125</v>
      </c>
      <c r="G35" s="6">
        <v>1E-3</v>
      </c>
      <c r="H35" s="5">
        <v>645</v>
      </c>
      <c r="I35" s="5">
        <v>784</v>
      </c>
      <c r="J35" s="5">
        <v>167</v>
      </c>
      <c r="K35" s="5">
        <v>203</v>
      </c>
      <c r="L35" s="1"/>
    </row>
    <row r="36" spans="1:12" x14ac:dyDescent="0.25">
      <c r="A36" s="4" t="s">
        <v>8</v>
      </c>
      <c r="B36" s="4" t="s">
        <v>36</v>
      </c>
      <c r="C36" s="4" t="s">
        <v>37</v>
      </c>
      <c r="D36" s="5">
        <v>16</v>
      </c>
      <c r="E36" s="5">
        <v>6786</v>
      </c>
      <c r="F36" s="6">
        <v>0.159</v>
      </c>
      <c r="G36" s="6">
        <v>0.3</v>
      </c>
      <c r="H36" s="5">
        <v>14</v>
      </c>
      <c r="I36" s="5">
        <v>5810</v>
      </c>
      <c r="J36" s="5">
        <v>4</v>
      </c>
      <c r="K36" s="5">
        <v>1751</v>
      </c>
      <c r="L36" s="1"/>
    </row>
    <row r="37" spans="1:12" x14ac:dyDescent="0.25">
      <c r="A37" s="4" t="s">
        <v>8</v>
      </c>
      <c r="B37" s="4" t="s">
        <v>36</v>
      </c>
      <c r="C37" s="4" t="s">
        <v>38</v>
      </c>
      <c r="D37" s="5">
        <v>0</v>
      </c>
      <c r="E37" s="5">
        <v>4146</v>
      </c>
      <c r="F37" s="6">
        <v>0.13700000000000001</v>
      </c>
      <c r="G37" s="6">
        <v>1.01</v>
      </c>
      <c r="H37" s="5">
        <v>0</v>
      </c>
      <c r="I37" s="5">
        <v>3647</v>
      </c>
      <c r="J37" s="5">
        <v>0</v>
      </c>
      <c r="K37" s="5">
        <v>3351</v>
      </c>
      <c r="L37" s="1"/>
    </row>
    <row r="38" spans="1:12" x14ac:dyDescent="0.25">
      <c r="A38" s="4" t="s">
        <v>8</v>
      </c>
      <c r="B38" s="4" t="s">
        <v>36</v>
      </c>
      <c r="C38" s="4" t="s">
        <v>39</v>
      </c>
      <c r="D38" s="5">
        <v>31</v>
      </c>
      <c r="E38" s="5">
        <v>3800</v>
      </c>
      <c r="F38" s="6">
        <v>0.14199999999999999</v>
      </c>
      <c r="G38" s="6">
        <v>0.3</v>
      </c>
      <c r="H38" s="5">
        <v>27</v>
      </c>
      <c r="I38" s="5">
        <v>3307</v>
      </c>
      <c r="J38" s="5">
        <v>9</v>
      </c>
      <c r="K38" s="5">
        <v>1104</v>
      </c>
      <c r="L38" s="1"/>
    </row>
    <row r="39" spans="1:12" x14ac:dyDescent="0.25">
      <c r="A39" s="4" t="s">
        <v>40</v>
      </c>
      <c r="B39" s="4" t="s">
        <v>41</v>
      </c>
      <c r="C39" s="4" t="s">
        <v>42</v>
      </c>
      <c r="D39" s="5">
        <v>1151</v>
      </c>
      <c r="E39" s="5">
        <v>6825</v>
      </c>
      <c r="F39" s="6">
        <v>0.27</v>
      </c>
      <c r="G39" s="6">
        <v>0.41899999999999998</v>
      </c>
      <c r="H39" s="5">
        <v>891</v>
      </c>
      <c r="I39" s="5">
        <v>5285</v>
      </c>
      <c r="J39" s="5">
        <v>205</v>
      </c>
      <c r="K39" s="5">
        <v>1216</v>
      </c>
      <c r="L39" s="1"/>
    </row>
    <row r="40" spans="1:12" x14ac:dyDescent="0.25">
      <c r="A40" s="4" t="s">
        <v>40</v>
      </c>
      <c r="B40" s="4" t="s">
        <v>41</v>
      </c>
      <c r="C40" s="4" t="s">
        <v>43</v>
      </c>
      <c r="D40" s="5">
        <v>1284</v>
      </c>
      <c r="E40" s="5">
        <v>4767</v>
      </c>
      <c r="F40" s="6">
        <v>0.20399999999999999</v>
      </c>
      <c r="G40" s="6">
        <v>0.26400000000000001</v>
      </c>
      <c r="H40" s="5">
        <v>1053</v>
      </c>
      <c r="I40" s="5">
        <v>3908</v>
      </c>
      <c r="J40" s="5">
        <v>241</v>
      </c>
      <c r="K40" s="5">
        <v>895</v>
      </c>
      <c r="L40" s="1"/>
    </row>
    <row r="41" spans="1:12" x14ac:dyDescent="0.25">
      <c r="A41" s="4" t="s">
        <v>8</v>
      </c>
      <c r="B41" s="4" t="s">
        <v>41</v>
      </c>
      <c r="C41" s="4" t="s">
        <v>10</v>
      </c>
      <c r="D41" s="5">
        <v>658</v>
      </c>
      <c r="E41" s="5">
        <v>2843</v>
      </c>
      <c r="F41" s="6">
        <v>0.159</v>
      </c>
      <c r="G41" s="6">
        <v>0.20300000000000001</v>
      </c>
      <c r="H41" s="5">
        <v>563</v>
      </c>
      <c r="I41" s="5">
        <v>2431</v>
      </c>
      <c r="J41" s="5">
        <v>148</v>
      </c>
      <c r="K41" s="5">
        <v>640</v>
      </c>
      <c r="L41" s="1"/>
    </row>
    <row r="42" spans="1:12" x14ac:dyDescent="0.25">
      <c r="A42" s="4" t="s">
        <v>8</v>
      </c>
      <c r="B42" s="4" t="s">
        <v>41</v>
      </c>
      <c r="C42" s="4" t="s">
        <v>44</v>
      </c>
      <c r="D42" s="5">
        <v>3228</v>
      </c>
      <c r="E42" s="5">
        <v>21800</v>
      </c>
      <c r="F42" s="6">
        <v>0.55100000000000005</v>
      </c>
      <c r="G42" s="6">
        <v>0.34699999999999998</v>
      </c>
      <c r="H42" s="5">
        <v>1950</v>
      </c>
      <c r="I42" s="5">
        <v>13167</v>
      </c>
      <c r="J42" s="5">
        <v>228</v>
      </c>
      <c r="K42" s="5">
        <v>1540</v>
      </c>
      <c r="L42" s="1"/>
    </row>
    <row r="43" spans="1:12" x14ac:dyDescent="0.25">
      <c r="A43" s="4" t="s">
        <v>8</v>
      </c>
      <c r="B43" s="4" t="s">
        <v>41</v>
      </c>
      <c r="C43" s="4" t="s">
        <v>11</v>
      </c>
      <c r="D43" s="5">
        <v>962</v>
      </c>
      <c r="E43" s="5">
        <v>1790</v>
      </c>
      <c r="F43" s="6">
        <v>0.22900000000000001</v>
      </c>
      <c r="G43" s="6">
        <v>0.28699999999999998</v>
      </c>
      <c r="H43" s="5">
        <v>771</v>
      </c>
      <c r="I43" s="5">
        <v>1434</v>
      </c>
      <c r="J43" s="5">
        <v>165</v>
      </c>
      <c r="K43" s="5">
        <v>307</v>
      </c>
      <c r="L43" s="1"/>
    </row>
    <row r="44" spans="1:12" x14ac:dyDescent="0.25">
      <c r="A44" s="4" t="s">
        <v>40</v>
      </c>
      <c r="B44" s="4" t="s">
        <v>45</v>
      </c>
      <c r="C44" s="4" t="s">
        <v>42</v>
      </c>
      <c r="D44" s="5">
        <v>1687</v>
      </c>
      <c r="E44" s="5">
        <v>4319</v>
      </c>
      <c r="F44" s="6">
        <v>9.5000000000000001E-2</v>
      </c>
      <c r="G44" s="6">
        <v>0.153</v>
      </c>
      <c r="H44" s="5">
        <v>1535</v>
      </c>
      <c r="I44" s="5">
        <v>3930</v>
      </c>
      <c r="J44" s="5">
        <v>612</v>
      </c>
      <c r="K44" s="5">
        <v>1567</v>
      </c>
      <c r="L44" s="1"/>
    </row>
    <row r="45" spans="1:12" x14ac:dyDescent="0.25">
      <c r="A45" s="4" t="s">
        <v>40</v>
      </c>
      <c r="B45" s="4" t="s">
        <v>45</v>
      </c>
      <c r="C45" s="4" t="s">
        <v>43</v>
      </c>
      <c r="D45" s="5">
        <v>2227</v>
      </c>
      <c r="E45" s="5">
        <v>3228</v>
      </c>
      <c r="F45" s="6">
        <v>0.52</v>
      </c>
      <c r="G45" s="6">
        <v>0.629</v>
      </c>
      <c r="H45" s="5">
        <v>1420</v>
      </c>
      <c r="I45" s="5">
        <v>2058</v>
      </c>
      <c r="J45" s="5">
        <v>298</v>
      </c>
      <c r="K45" s="5">
        <v>432</v>
      </c>
      <c r="L45" s="1"/>
    </row>
    <row r="46" spans="1:12" x14ac:dyDescent="0.25">
      <c r="A46" s="4" t="s">
        <v>8</v>
      </c>
      <c r="B46" s="4" t="s">
        <v>45</v>
      </c>
      <c r="C46" s="4" t="s">
        <v>44</v>
      </c>
      <c r="D46" s="5">
        <v>2515</v>
      </c>
      <c r="E46" s="5">
        <v>9703</v>
      </c>
      <c r="F46" s="6">
        <v>0.59199999999999997</v>
      </c>
      <c r="G46" s="6">
        <v>0.55100000000000005</v>
      </c>
      <c r="H46" s="5">
        <v>1507</v>
      </c>
      <c r="I46" s="5">
        <v>5813</v>
      </c>
      <c r="J46" s="5">
        <v>247</v>
      </c>
      <c r="K46" s="5">
        <v>953</v>
      </c>
      <c r="L46" s="1"/>
    </row>
    <row r="47" spans="1:12" x14ac:dyDescent="0.25">
      <c r="A47" s="4" t="s">
        <v>8</v>
      </c>
      <c r="B47" s="4" t="s">
        <v>45</v>
      </c>
      <c r="C47" s="4" t="s">
        <v>46</v>
      </c>
      <c r="D47" s="5">
        <v>496</v>
      </c>
      <c r="E47" s="5">
        <v>406</v>
      </c>
      <c r="F47" s="6">
        <v>6.6000000000000003E-2</v>
      </c>
      <c r="G47" s="6">
        <v>0.41</v>
      </c>
      <c r="H47" s="5">
        <v>465</v>
      </c>
      <c r="I47" s="5">
        <v>380</v>
      </c>
      <c r="J47" s="5">
        <v>367</v>
      </c>
      <c r="K47" s="5">
        <v>300</v>
      </c>
      <c r="L47" s="1"/>
    </row>
    <row r="48" spans="1:12" x14ac:dyDescent="0.25">
      <c r="A48" s="4" t="s">
        <v>8</v>
      </c>
      <c r="B48" s="4" t="s">
        <v>45</v>
      </c>
      <c r="C48" s="4" t="s">
        <v>11</v>
      </c>
      <c r="D48" s="5">
        <v>1664</v>
      </c>
      <c r="E48" s="5">
        <v>1522</v>
      </c>
      <c r="F48" s="6">
        <v>0.35299999999999998</v>
      </c>
      <c r="G48" s="6">
        <v>0.44800000000000001</v>
      </c>
      <c r="H48" s="5">
        <v>1199</v>
      </c>
      <c r="I48" s="5">
        <v>1097</v>
      </c>
      <c r="J48" s="5">
        <v>234</v>
      </c>
      <c r="K48" s="5">
        <v>214</v>
      </c>
      <c r="L48" s="1"/>
    </row>
    <row r="49" spans="1:12" x14ac:dyDescent="0.25">
      <c r="A49" s="4" t="s">
        <v>40</v>
      </c>
      <c r="B49" s="4" t="s">
        <v>47</v>
      </c>
      <c r="C49" s="4" t="s">
        <v>42</v>
      </c>
      <c r="D49" s="5">
        <v>2407</v>
      </c>
      <c r="E49" s="5">
        <v>6374</v>
      </c>
      <c r="F49" s="6">
        <v>0.36899999999999999</v>
      </c>
      <c r="G49" s="6">
        <v>0.49099999999999999</v>
      </c>
      <c r="H49" s="5">
        <v>1715</v>
      </c>
      <c r="I49" s="5">
        <v>4541</v>
      </c>
      <c r="J49" s="5">
        <v>350</v>
      </c>
      <c r="K49" s="5">
        <v>927</v>
      </c>
      <c r="L49" s="1"/>
    </row>
    <row r="50" spans="1:12" x14ac:dyDescent="0.25">
      <c r="A50" s="4" t="s">
        <v>40</v>
      </c>
      <c r="B50" s="4" t="s">
        <v>47</v>
      </c>
      <c r="C50" s="4" t="s">
        <v>43</v>
      </c>
      <c r="D50" s="5">
        <v>1871</v>
      </c>
      <c r="E50" s="5">
        <v>1923</v>
      </c>
      <c r="F50" s="6">
        <v>0.35799999999999998</v>
      </c>
      <c r="G50" s="6">
        <v>0.70799999999999996</v>
      </c>
      <c r="H50" s="5">
        <v>1360</v>
      </c>
      <c r="I50" s="5">
        <v>1398</v>
      </c>
      <c r="J50" s="5">
        <v>429</v>
      </c>
      <c r="K50" s="5">
        <v>441</v>
      </c>
      <c r="L50" s="1"/>
    </row>
    <row r="51" spans="1:12" x14ac:dyDescent="0.25">
      <c r="A51" s="4" t="s">
        <v>8</v>
      </c>
      <c r="B51" s="4" t="s">
        <v>47</v>
      </c>
      <c r="C51" s="4" t="s">
        <v>10</v>
      </c>
      <c r="D51" s="5">
        <v>417</v>
      </c>
      <c r="E51" s="5">
        <v>3124</v>
      </c>
      <c r="F51" s="6">
        <v>0.20300000000000001</v>
      </c>
      <c r="G51" s="6">
        <v>0.3</v>
      </c>
      <c r="H51" s="5">
        <v>342</v>
      </c>
      <c r="I51" s="5">
        <v>2565</v>
      </c>
      <c r="J51" s="5">
        <v>83</v>
      </c>
      <c r="K51" s="5">
        <v>622</v>
      </c>
      <c r="L51" s="1"/>
    </row>
    <row r="52" spans="1:12" x14ac:dyDescent="0.25">
      <c r="A52" s="4" t="s">
        <v>8</v>
      </c>
      <c r="B52" s="4" t="s">
        <v>47</v>
      </c>
      <c r="C52" s="4" t="s">
        <v>44</v>
      </c>
      <c r="D52" s="5">
        <v>1783</v>
      </c>
      <c r="E52" s="5">
        <v>3989</v>
      </c>
      <c r="F52" s="6">
        <v>0.44</v>
      </c>
      <c r="G52" s="6">
        <v>0.63400000000000001</v>
      </c>
      <c r="H52" s="5">
        <v>1210</v>
      </c>
      <c r="I52" s="5">
        <v>2706</v>
      </c>
      <c r="J52" s="5">
        <v>287</v>
      </c>
      <c r="K52" s="5">
        <v>642</v>
      </c>
      <c r="L52" s="1"/>
    </row>
    <row r="53" spans="1:12" x14ac:dyDescent="0.25">
      <c r="A53" s="4" t="s">
        <v>8</v>
      </c>
      <c r="B53" s="4" t="s">
        <v>47</v>
      </c>
      <c r="C53" s="4" t="s">
        <v>46</v>
      </c>
      <c r="D53" s="5">
        <v>887</v>
      </c>
      <c r="E53" s="5">
        <v>498</v>
      </c>
      <c r="F53" s="6">
        <v>0.15</v>
      </c>
      <c r="G53" s="6">
        <v>0.41799999999999998</v>
      </c>
      <c r="H53" s="5">
        <v>767</v>
      </c>
      <c r="I53" s="5">
        <v>431</v>
      </c>
      <c r="J53" s="5">
        <v>292</v>
      </c>
      <c r="K53" s="5">
        <v>164</v>
      </c>
      <c r="L53" s="1"/>
    </row>
    <row r="54" spans="1:12" x14ac:dyDescent="0.25">
      <c r="A54" s="4" t="s">
        <v>8</v>
      </c>
      <c r="B54" s="4" t="s">
        <v>47</v>
      </c>
      <c r="C54" s="4" t="s">
        <v>11</v>
      </c>
      <c r="D54" s="5">
        <v>814</v>
      </c>
      <c r="E54" s="5">
        <v>1550</v>
      </c>
      <c r="F54" s="6">
        <v>0.18099999999999999</v>
      </c>
      <c r="G54" s="6">
        <v>0.66</v>
      </c>
      <c r="H54" s="5">
        <v>686</v>
      </c>
      <c r="I54" s="5">
        <v>1306</v>
      </c>
      <c r="J54" s="5">
        <v>330</v>
      </c>
      <c r="K54" s="5">
        <v>628</v>
      </c>
      <c r="L54" s="1"/>
    </row>
    <row r="55" spans="1:12" x14ac:dyDescent="0.25">
      <c r="A55" s="4" t="s">
        <v>8</v>
      </c>
      <c r="B55" s="4" t="s">
        <v>47</v>
      </c>
      <c r="C55" s="4" t="s">
        <v>49</v>
      </c>
      <c r="D55" s="5">
        <v>1173</v>
      </c>
      <c r="E55" s="5">
        <v>678</v>
      </c>
      <c r="F55" s="6">
        <v>0.246</v>
      </c>
      <c r="G55" s="6">
        <v>1E-3</v>
      </c>
      <c r="H55" s="5">
        <v>917</v>
      </c>
      <c r="I55" s="5">
        <v>530</v>
      </c>
      <c r="J55" s="5">
        <v>128</v>
      </c>
      <c r="K55" s="5">
        <v>74</v>
      </c>
      <c r="L55" s="1"/>
    </row>
    <row r="56" spans="1:12" x14ac:dyDescent="0.25">
      <c r="A56" s="4" t="s">
        <v>40</v>
      </c>
      <c r="B56" s="4" t="s">
        <v>48</v>
      </c>
      <c r="C56" s="4" t="s">
        <v>42</v>
      </c>
      <c r="D56" s="5">
        <v>1659</v>
      </c>
      <c r="E56" s="5">
        <v>3571</v>
      </c>
      <c r="F56" s="6">
        <v>0.254</v>
      </c>
      <c r="G56" s="6">
        <v>0.51600000000000001</v>
      </c>
      <c r="H56" s="5">
        <v>1307</v>
      </c>
      <c r="I56" s="5">
        <v>2813</v>
      </c>
      <c r="J56" s="5">
        <v>375</v>
      </c>
      <c r="K56" s="5">
        <v>807</v>
      </c>
      <c r="L56" s="1"/>
    </row>
    <row r="57" spans="1:12" x14ac:dyDescent="0.25">
      <c r="A57" s="4" t="s">
        <v>40</v>
      </c>
      <c r="B57" s="4" t="s">
        <v>48</v>
      </c>
      <c r="C57" s="4" t="s">
        <v>43</v>
      </c>
      <c r="D57" s="5">
        <v>1970</v>
      </c>
      <c r="E57" s="5">
        <v>2045</v>
      </c>
      <c r="F57" s="6">
        <v>0.41099999999999998</v>
      </c>
      <c r="G57" s="6">
        <v>0.67300000000000004</v>
      </c>
      <c r="H57" s="5">
        <v>1371</v>
      </c>
      <c r="I57" s="5">
        <v>1423</v>
      </c>
      <c r="J57" s="5">
        <v>368</v>
      </c>
      <c r="K57" s="5">
        <v>382</v>
      </c>
      <c r="L57" s="1"/>
    </row>
    <row r="58" spans="1:12" x14ac:dyDescent="0.25">
      <c r="A58" s="4" t="s">
        <v>8</v>
      </c>
      <c r="B58" s="4" t="s">
        <v>48</v>
      </c>
      <c r="C58" s="4" t="s">
        <v>10</v>
      </c>
      <c r="D58" s="5">
        <v>1622</v>
      </c>
      <c r="E58" s="5">
        <v>9323</v>
      </c>
      <c r="F58" s="6">
        <v>0.28999999999999998</v>
      </c>
      <c r="G58" s="6">
        <v>0.68100000000000005</v>
      </c>
      <c r="H58" s="5">
        <v>1245</v>
      </c>
      <c r="I58" s="5">
        <v>7155</v>
      </c>
      <c r="J58" s="5">
        <v>434</v>
      </c>
      <c r="K58" s="5">
        <v>2495</v>
      </c>
      <c r="L58" s="1"/>
    </row>
    <row r="59" spans="1:12" x14ac:dyDescent="0.25">
      <c r="A59" s="4" t="s">
        <v>8</v>
      </c>
      <c r="B59" s="4" t="s">
        <v>48</v>
      </c>
      <c r="C59" s="4" t="s">
        <v>44</v>
      </c>
      <c r="D59" s="5">
        <v>2022</v>
      </c>
      <c r="E59" s="5">
        <v>2887</v>
      </c>
      <c r="F59" s="6">
        <v>0.53200000000000003</v>
      </c>
      <c r="G59" s="6">
        <v>0.80500000000000005</v>
      </c>
      <c r="H59" s="5">
        <v>1299</v>
      </c>
      <c r="I59" s="5">
        <v>1854</v>
      </c>
      <c r="J59" s="5">
        <v>383</v>
      </c>
      <c r="K59" s="5">
        <v>547</v>
      </c>
      <c r="L59" s="1"/>
    </row>
    <row r="60" spans="1:12" x14ac:dyDescent="0.25">
      <c r="A60" s="4" t="s">
        <v>8</v>
      </c>
      <c r="B60" s="4" t="s">
        <v>48</v>
      </c>
      <c r="C60" s="4" t="s">
        <v>46</v>
      </c>
      <c r="D60" s="5">
        <v>662</v>
      </c>
      <c r="E60" s="5">
        <v>610</v>
      </c>
      <c r="F60" s="6">
        <v>0.12</v>
      </c>
      <c r="G60" s="6">
        <v>0.34300000000000003</v>
      </c>
      <c r="H60" s="5">
        <v>589</v>
      </c>
      <c r="I60" s="5">
        <v>542</v>
      </c>
      <c r="J60" s="5">
        <v>244</v>
      </c>
      <c r="K60" s="5">
        <v>225</v>
      </c>
      <c r="L60" s="1"/>
    </row>
    <row r="61" spans="1:12" x14ac:dyDescent="0.25">
      <c r="A61" s="4" t="s">
        <v>8</v>
      </c>
      <c r="B61" s="4" t="s">
        <v>48</v>
      </c>
      <c r="C61" s="4" t="s">
        <v>11</v>
      </c>
      <c r="D61" s="5">
        <v>1494</v>
      </c>
      <c r="E61" s="5">
        <v>3174</v>
      </c>
      <c r="F61" s="6">
        <v>0.315</v>
      </c>
      <c r="G61" s="6">
        <v>0.63300000000000001</v>
      </c>
      <c r="H61" s="5">
        <v>1121</v>
      </c>
      <c r="I61" s="5">
        <v>2382</v>
      </c>
      <c r="J61" s="5">
        <v>337</v>
      </c>
      <c r="K61" s="5">
        <v>716</v>
      </c>
      <c r="L61" s="1"/>
    </row>
    <row r="62" spans="1:12" x14ac:dyDescent="0.25">
      <c r="A62" s="4" t="s">
        <v>8</v>
      </c>
      <c r="B62" s="4" t="s">
        <v>48</v>
      </c>
      <c r="C62" s="4" t="s">
        <v>49</v>
      </c>
      <c r="D62" s="5">
        <v>726</v>
      </c>
      <c r="E62" s="5">
        <v>816</v>
      </c>
      <c r="F62" s="6">
        <v>0.13700000000000001</v>
      </c>
      <c r="G62" s="6">
        <v>0.34200000000000003</v>
      </c>
      <c r="H62" s="5">
        <v>635</v>
      </c>
      <c r="I62" s="5">
        <v>714</v>
      </c>
      <c r="J62" s="5">
        <v>233</v>
      </c>
      <c r="K62" s="5">
        <v>262</v>
      </c>
      <c r="L62" s="1"/>
    </row>
    <row r="63" spans="1:12" x14ac:dyDescent="0.25">
      <c r="A63" s="4" t="s">
        <v>8</v>
      </c>
      <c r="B63" s="4" t="s">
        <v>48</v>
      </c>
      <c r="C63" s="4" t="s">
        <v>50</v>
      </c>
      <c r="D63" s="5">
        <v>694</v>
      </c>
      <c r="E63" s="5">
        <v>581</v>
      </c>
      <c r="F63" s="6">
        <v>0.17799999999999999</v>
      </c>
      <c r="G63" s="6">
        <v>0.3</v>
      </c>
      <c r="H63" s="5">
        <v>584</v>
      </c>
      <c r="I63" s="5">
        <v>489</v>
      </c>
      <c r="J63" s="5">
        <v>159</v>
      </c>
      <c r="K63" s="5">
        <v>133</v>
      </c>
      <c r="L63" s="1"/>
    </row>
    <row r="64" spans="1:12" x14ac:dyDescent="0.25">
      <c r="A64" s="4" t="s">
        <v>79</v>
      </c>
      <c r="B64" s="4" t="s">
        <v>147</v>
      </c>
      <c r="C64" s="4" t="s">
        <v>81</v>
      </c>
      <c r="D64" s="5">
        <v>1</v>
      </c>
      <c r="E64" s="5">
        <v>10266</v>
      </c>
      <c r="F64" s="6">
        <v>7.4999999999999997E-2</v>
      </c>
      <c r="G64" s="6">
        <v>0.88500000000000001</v>
      </c>
      <c r="H64" s="5">
        <v>1</v>
      </c>
      <c r="I64" s="5">
        <v>9547</v>
      </c>
      <c r="J64" s="5">
        <v>1</v>
      </c>
      <c r="K64" s="5">
        <v>11537</v>
      </c>
      <c r="L64" s="1"/>
    </row>
    <row r="65" spans="1:12" x14ac:dyDescent="0.25">
      <c r="A65" s="4" t="s">
        <v>79</v>
      </c>
      <c r="B65" s="4" t="s">
        <v>147</v>
      </c>
      <c r="C65" s="4" t="s">
        <v>148</v>
      </c>
      <c r="D65" s="5">
        <v>49</v>
      </c>
      <c r="E65" s="5">
        <v>4007</v>
      </c>
      <c r="F65" s="6">
        <v>0.09</v>
      </c>
      <c r="G65" s="6">
        <v>1.1739999999999999</v>
      </c>
      <c r="H65" s="5">
        <v>45</v>
      </c>
      <c r="I65" s="5">
        <v>3678</v>
      </c>
      <c r="J65" s="5">
        <v>61</v>
      </c>
      <c r="K65" s="5">
        <v>4948</v>
      </c>
      <c r="L65" s="1"/>
    </row>
    <row r="66" spans="1:12" x14ac:dyDescent="0.25">
      <c r="A66" s="4" t="s">
        <v>79</v>
      </c>
      <c r="B66" s="4" t="s">
        <v>147</v>
      </c>
      <c r="C66" s="4" t="s">
        <v>86</v>
      </c>
      <c r="D66" s="5">
        <v>0</v>
      </c>
      <c r="E66" s="5">
        <v>11594</v>
      </c>
      <c r="F66" s="6">
        <v>0.06</v>
      </c>
      <c r="G66" s="6">
        <v>0.56499999999999995</v>
      </c>
      <c r="H66" s="5">
        <v>0</v>
      </c>
      <c r="I66" s="5">
        <v>10930</v>
      </c>
      <c r="J66" s="5">
        <v>0</v>
      </c>
      <c r="K66" s="5">
        <v>11368</v>
      </c>
      <c r="L66" s="1"/>
    </row>
    <row r="67" spans="1:12" x14ac:dyDescent="0.25">
      <c r="A67" s="4" t="s">
        <v>79</v>
      </c>
      <c r="B67" s="4" t="s">
        <v>147</v>
      </c>
      <c r="C67" s="4" t="s">
        <v>20</v>
      </c>
      <c r="D67" s="5">
        <v>4</v>
      </c>
      <c r="E67" s="5">
        <v>8484</v>
      </c>
      <c r="F67" s="6">
        <v>0.14199999999999999</v>
      </c>
      <c r="G67" s="6">
        <v>1.4950000000000001</v>
      </c>
      <c r="H67" s="5">
        <v>4</v>
      </c>
      <c r="I67" s="5">
        <v>7459</v>
      </c>
      <c r="J67" s="5">
        <v>5</v>
      </c>
      <c r="K67" s="5">
        <v>9800</v>
      </c>
      <c r="L67" s="1"/>
    </row>
    <row r="68" spans="1:12" x14ac:dyDescent="0.25">
      <c r="A68" s="4" t="s">
        <v>51</v>
      </c>
      <c r="B68" s="4" t="s">
        <v>52</v>
      </c>
      <c r="C68" s="4" t="s">
        <v>53</v>
      </c>
      <c r="D68" s="5">
        <v>248</v>
      </c>
      <c r="E68" s="5">
        <v>7583</v>
      </c>
      <c r="F68" s="6">
        <v>0.187</v>
      </c>
      <c r="G68" s="6">
        <v>0.3</v>
      </c>
      <c r="H68" s="5">
        <v>207</v>
      </c>
      <c r="I68" s="5">
        <v>6322</v>
      </c>
      <c r="J68" s="5">
        <v>54</v>
      </c>
      <c r="K68" s="5">
        <v>1648</v>
      </c>
      <c r="L68" s="1"/>
    </row>
    <row r="69" spans="1:12" x14ac:dyDescent="0.25">
      <c r="A69" s="4" t="s">
        <v>51</v>
      </c>
      <c r="B69" s="4" t="s">
        <v>52</v>
      </c>
      <c r="C69" s="4" t="s">
        <v>55</v>
      </c>
      <c r="D69" s="5">
        <v>472</v>
      </c>
      <c r="E69" s="5">
        <v>6490</v>
      </c>
      <c r="F69" s="6">
        <v>0.217</v>
      </c>
      <c r="G69" s="6">
        <v>0.68200000000000005</v>
      </c>
      <c r="H69" s="5">
        <v>386</v>
      </c>
      <c r="I69" s="5">
        <v>5301</v>
      </c>
      <c r="J69" s="5">
        <v>167</v>
      </c>
      <c r="K69" s="5">
        <v>2297</v>
      </c>
      <c r="L69" s="1"/>
    </row>
    <row r="70" spans="1:12" x14ac:dyDescent="0.25">
      <c r="A70" s="4" t="s">
        <v>51</v>
      </c>
      <c r="B70" s="4" t="s">
        <v>52</v>
      </c>
      <c r="C70" s="4" t="s">
        <v>56</v>
      </c>
      <c r="D70" s="5">
        <v>636</v>
      </c>
      <c r="E70" s="5">
        <v>8517</v>
      </c>
      <c r="F70" s="6">
        <v>0.14099999999999999</v>
      </c>
      <c r="G70" s="6">
        <v>0.53400000000000003</v>
      </c>
      <c r="H70" s="5">
        <v>555</v>
      </c>
      <c r="I70" s="5">
        <v>7434</v>
      </c>
      <c r="J70" s="5">
        <v>268</v>
      </c>
      <c r="K70" s="5">
        <v>3591</v>
      </c>
      <c r="L70" s="1"/>
    </row>
    <row r="71" spans="1:12" x14ac:dyDescent="0.25">
      <c r="A71" s="4" t="s">
        <v>51</v>
      </c>
      <c r="B71" s="4" t="s">
        <v>52</v>
      </c>
      <c r="C71" s="4" t="s">
        <v>57</v>
      </c>
      <c r="D71" s="5">
        <v>495</v>
      </c>
      <c r="E71" s="5">
        <v>834</v>
      </c>
      <c r="F71" s="6">
        <v>0.13100000000000001</v>
      </c>
      <c r="G71" s="6">
        <v>0.126</v>
      </c>
      <c r="H71" s="5">
        <v>435</v>
      </c>
      <c r="I71" s="5">
        <v>732</v>
      </c>
      <c r="J71" s="5">
        <v>124</v>
      </c>
      <c r="K71" s="5">
        <v>209</v>
      </c>
      <c r="L71" s="1"/>
    </row>
    <row r="72" spans="1:12" x14ac:dyDescent="0.25">
      <c r="A72" s="4" t="s">
        <v>8</v>
      </c>
      <c r="B72" s="4" t="s">
        <v>58</v>
      </c>
      <c r="C72" s="4" t="s">
        <v>59</v>
      </c>
      <c r="D72" s="5">
        <v>1314</v>
      </c>
      <c r="E72" s="5">
        <v>581</v>
      </c>
      <c r="F72" s="6">
        <v>0.497</v>
      </c>
      <c r="G72" s="6">
        <v>0.66500000000000004</v>
      </c>
      <c r="H72" s="5">
        <v>855</v>
      </c>
      <c r="I72" s="5">
        <v>378</v>
      </c>
      <c r="J72" s="5">
        <v>199</v>
      </c>
      <c r="K72" s="5">
        <v>88</v>
      </c>
      <c r="L72" s="1"/>
    </row>
    <row r="73" spans="1:12" x14ac:dyDescent="0.25">
      <c r="A73" s="4" t="s">
        <v>8</v>
      </c>
      <c r="B73" s="4" t="s">
        <v>58</v>
      </c>
      <c r="C73" s="4" t="s">
        <v>60</v>
      </c>
      <c r="D73" s="5">
        <v>610</v>
      </c>
      <c r="E73" s="5">
        <v>237</v>
      </c>
      <c r="F73" s="6">
        <v>0.252</v>
      </c>
      <c r="G73" s="6">
        <v>0.57299999999999995</v>
      </c>
      <c r="H73" s="5">
        <v>482</v>
      </c>
      <c r="I73" s="5">
        <v>187</v>
      </c>
      <c r="J73" s="5">
        <v>154</v>
      </c>
      <c r="K73" s="5">
        <v>60</v>
      </c>
      <c r="L73" s="1"/>
    </row>
    <row r="74" spans="1:12" x14ac:dyDescent="0.25">
      <c r="A74" s="4" t="s">
        <v>8</v>
      </c>
      <c r="B74" s="4" t="s">
        <v>58</v>
      </c>
      <c r="C74" s="4" t="s">
        <v>13</v>
      </c>
      <c r="D74" s="5">
        <v>945</v>
      </c>
      <c r="E74" s="5">
        <v>199</v>
      </c>
      <c r="F74" s="6">
        <v>0.34200000000000003</v>
      </c>
      <c r="G74" s="6">
        <v>0.54700000000000004</v>
      </c>
      <c r="H74" s="5">
        <v>691</v>
      </c>
      <c r="I74" s="5">
        <v>145</v>
      </c>
      <c r="J74" s="5">
        <v>166</v>
      </c>
      <c r="K74" s="5">
        <v>35</v>
      </c>
      <c r="L74" s="1"/>
    </row>
    <row r="75" spans="1:12" x14ac:dyDescent="0.25">
      <c r="A75" s="4" t="s">
        <v>8</v>
      </c>
      <c r="B75" s="4" t="s">
        <v>58</v>
      </c>
      <c r="C75" s="4" t="s">
        <v>14</v>
      </c>
      <c r="D75" s="5">
        <v>1495</v>
      </c>
      <c r="E75" s="5">
        <v>3550</v>
      </c>
      <c r="F75" s="6">
        <v>0.20399999999999999</v>
      </c>
      <c r="G75" s="6">
        <v>0.35</v>
      </c>
      <c r="H75" s="5">
        <v>1228</v>
      </c>
      <c r="I75" s="5">
        <v>2915</v>
      </c>
      <c r="J75" s="5">
        <v>320</v>
      </c>
      <c r="K75" s="5">
        <v>760</v>
      </c>
      <c r="L75" s="1"/>
    </row>
    <row r="76" spans="1:12" x14ac:dyDescent="0.25">
      <c r="A76" s="4" t="s">
        <v>8</v>
      </c>
      <c r="B76" s="4" t="s">
        <v>58</v>
      </c>
      <c r="C76" s="4" t="s">
        <v>15</v>
      </c>
      <c r="D76" s="5">
        <v>747</v>
      </c>
      <c r="E76" s="5">
        <v>1148</v>
      </c>
      <c r="F76" s="6">
        <v>0.221</v>
      </c>
      <c r="G76" s="6">
        <v>0.375</v>
      </c>
      <c r="H76" s="5">
        <v>604</v>
      </c>
      <c r="I76" s="5">
        <v>928</v>
      </c>
      <c r="J76" s="5">
        <v>153</v>
      </c>
      <c r="K76" s="5">
        <v>235</v>
      </c>
      <c r="L76" s="1"/>
    </row>
    <row r="77" spans="1:12" x14ac:dyDescent="0.25">
      <c r="A77" s="4" t="s">
        <v>8</v>
      </c>
      <c r="B77" s="4" t="s">
        <v>58</v>
      </c>
      <c r="C77" s="4" t="s">
        <v>16</v>
      </c>
      <c r="D77" s="5">
        <v>624</v>
      </c>
      <c r="E77" s="5">
        <v>168</v>
      </c>
      <c r="F77" s="6">
        <v>0.30099999999999999</v>
      </c>
      <c r="G77" s="6">
        <v>0.80300000000000005</v>
      </c>
      <c r="H77" s="5">
        <v>477</v>
      </c>
      <c r="I77" s="5">
        <v>128</v>
      </c>
      <c r="J77" s="5">
        <v>200</v>
      </c>
      <c r="K77" s="5">
        <v>54</v>
      </c>
      <c r="L77" s="1"/>
    </row>
    <row r="78" spans="1:12" x14ac:dyDescent="0.25">
      <c r="A78" s="4" t="s">
        <v>8</v>
      </c>
      <c r="B78" s="4" t="s">
        <v>58</v>
      </c>
      <c r="C78" s="4" t="s">
        <v>61</v>
      </c>
      <c r="D78" s="5">
        <v>327</v>
      </c>
      <c r="E78" s="5">
        <v>98</v>
      </c>
      <c r="F78" s="6">
        <v>0.123</v>
      </c>
      <c r="G78" s="6">
        <v>0.316</v>
      </c>
      <c r="H78" s="5">
        <v>290</v>
      </c>
      <c r="I78" s="5">
        <v>87</v>
      </c>
      <c r="J78" s="5">
        <v>113</v>
      </c>
      <c r="K78" s="5">
        <v>34</v>
      </c>
      <c r="L78" s="1"/>
    </row>
    <row r="79" spans="1:12" x14ac:dyDescent="0.25">
      <c r="A79" s="4" t="s">
        <v>8</v>
      </c>
      <c r="B79" s="4" t="s">
        <v>58</v>
      </c>
      <c r="C79" s="4" t="s">
        <v>62</v>
      </c>
      <c r="D79" s="5">
        <v>1463</v>
      </c>
      <c r="E79" s="5">
        <v>577</v>
      </c>
      <c r="F79" s="6">
        <v>0.378</v>
      </c>
      <c r="G79" s="6">
        <v>0.59799999999999998</v>
      </c>
      <c r="H79" s="5">
        <v>1040</v>
      </c>
      <c r="I79" s="5">
        <v>410</v>
      </c>
      <c r="J79" s="5">
        <v>256</v>
      </c>
      <c r="K79" s="5">
        <v>101</v>
      </c>
      <c r="L79" s="1"/>
    </row>
    <row r="80" spans="1:12" x14ac:dyDescent="0.25">
      <c r="A80" s="4" t="s">
        <v>8</v>
      </c>
      <c r="B80" s="4" t="s">
        <v>58</v>
      </c>
      <c r="C80" s="4" t="s">
        <v>17</v>
      </c>
      <c r="D80" s="5">
        <v>1541</v>
      </c>
      <c r="E80" s="5">
        <v>2139</v>
      </c>
      <c r="F80" s="6">
        <v>0.379</v>
      </c>
      <c r="G80" s="6">
        <v>0.58099999999999996</v>
      </c>
      <c r="H80" s="5">
        <v>1094</v>
      </c>
      <c r="I80" s="5">
        <v>1519</v>
      </c>
      <c r="J80" s="5">
        <v>260</v>
      </c>
      <c r="K80" s="5">
        <v>361</v>
      </c>
      <c r="L80" s="1"/>
    </row>
    <row r="81" spans="1:12" x14ac:dyDescent="0.25">
      <c r="A81" s="4" t="s">
        <v>8</v>
      </c>
      <c r="B81" s="4" t="s">
        <v>58</v>
      </c>
      <c r="C81" s="4" t="s">
        <v>63</v>
      </c>
      <c r="D81" s="5">
        <v>762</v>
      </c>
      <c r="E81" s="5">
        <v>2742</v>
      </c>
      <c r="F81" s="6">
        <v>0.26500000000000001</v>
      </c>
      <c r="G81" s="6">
        <v>0.54900000000000004</v>
      </c>
      <c r="H81" s="5">
        <v>595</v>
      </c>
      <c r="I81" s="5">
        <v>2141</v>
      </c>
      <c r="J81" s="5">
        <v>175</v>
      </c>
      <c r="K81" s="5">
        <v>630</v>
      </c>
      <c r="L81" s="1"/>
    </row>
    <row r="82" spans="1:12" x14ac:dyDescent="0.25">
      <c r="A82" s="4" t="s">
        <v>8</v>
      </c>
      <c r="B82" s="4" t="s">
        <v>58</v>
      </c>
      <c r="C82" s="4" t="s">
        <v>64</v>
      </c>
      <c r="D82" s="5">
        <v>1858</v>
      </c>
      <c r="E82" s="5">
        <v>3261</v>
      </c>
      <c r="F82" s="6">
        <v>0.80100000000000005</v>
      </c>
      <c r="G82" s="6">
        <v>0.86199999999999999</v>
      </c>
      <c r="H82" s="5">
        <v>1011</v>
      </c>
      <c r="I82" s="5">
        <v>1774</v>
      </c>
      <c r="J82" s="5">
        <v>269</v>
      </c>
      <c r="K82" s="5">
        <v>472</v>
      </c>
      <c r="L82" s="1"/>
    </row>
    <row r="83" spans="1:12" x14ac:dyDescent="0.25">
      <c r="A83" s="4" t="s">
        <v>8</v>
      </c>
      <c r="B83" s="4" t="s">
        <v>58</v>
      </c>
      <c r="C83" s="4" t="s">
        <v>18</v>
      </c>
      <c r="D83" s="5">
        <v>521</v>
      </c>
      <c r="E83" s="5">
        <v>62</v>
      </c>
      <c r="F83" s="6">
        <v>0.24199999999999999</v>
      </c>
      <c r="G83" s="6">
        <v>0.217</v>
      </c>
      <c r="H83" s="5">
        <v>412</v>
      </c>
      <c r="I83" s="5">
        <v>49</v>
      </c>
      <c r="J83" s="5">
        <v>76</v>
      </c>
      <c r="K83" s="5">
        <v>9</v>
      </c>
      <c r="L83" s="1"/>
    </row>
    <row r="84" spans="1:12" x14ac:dyDescent="0.25">
      <c r="A84" s="4" t="s">
        <v>8</v>
      </c>
      <c r="B84" s="4" t="s">
        <v>58</v>
      </c>
      <c r="C84" s="4" t="s">
        <v>65</v>
      </c>
      <c r="D84" s="5">
        <v>1083</v>
      </c>
      <c r="E84" s="5">
        <v>3744</v>
      </c>
      <c r="F84" s="6">
        <v>0.245</v>
      </c>
      <c r="G84" s="6">
        <v>0.32100000000000001</v>
      </c>
      <c r="H84" s="5">
        <v>855</v>
      </c>
      <c r="I84" s="5">
        <v>2957</v>
      </c>
      <c r="J84" s="5">
        <v>182</v>
      </c>
      <c r="K84" s="5">
        <v>629</v>
      </c>
      <c r="L84" s="1"/>
    </row>
    <row r="85" spans="1:12" x14ac:dyDescent="0.25">
      <c r="A85" s="4" t="s">
        <v>8</v>
      </c>
      <c r="B85" s="4" t="s">
        <v>58</v>
      </c>
      <c r="C85" s="4" t="s">
        <v>66</v>
      </c>
      <c r="D85" s="5">
        <v>1088</v>
      </c>
      <c r="E85" s="5">
        <v>1396</v>
      </c>
      <c r="F85" s="6">
        <v>0.29699999999999999</v>
      </c>
      <c r="G85" s="6">
        <v>0.54100000000000004</v>
      </c>
      <c r="H85" s="5">
        <v>826</v>
      </c>
      <c r="I85" s="5">
        <v>1060</v>
      </c>
      <c r="J85" s="5">
        <v>219</v>
      </c>
      <c r="K85" s="5">
        <v>281</v>
      </c>
      <c r="L85" s="1"/>
    </row>
    <row r="86" spans="1:12" x14ac:dyDescent="0.25">
      <c r="A86" s="4" t="s">
        <v>8</v>
      </c>
      <c r="B86" s="4" t="s">
        <v>58</v>
      </c>
      <c r="C86" s="4" t="s">
        <v>67</v>
      </c>
      <c r="D86" s="5">
        <v>1156</v>
      </c>
      <c r="E86" s="5">
        <v>72</v>
      </c>
      <c r="F86" s="6">
        <v>0.66500000000000004</v>
      </c>
      <c r="G86" s="6">
        <v>0.91900000000000004</v>
      </c>
      <c r="H86" s="5">
        <v>688</v>
      </c>
      <c r="I86" s="5">
        <v>43</v>
      </c>
      <c r="J86" s="5">
        <v>224</v>
      </c>
      <c r="K86" s="5">
        <v>14</v>
      </c>
      <c r="L86" s="1"/>
    </row>
    <row r="87" spans="1:12" x14ac:dyDescent="0.25">
      <c r="A87" s="4" t="s">
        <v>8</v>
      </c>
      <c r="B87" s="4" t="s">
        <v>58</v>
      </c>
      <c r="C87" s="4" t="s">
        <v>68</v>
      </c>
      <c r="D87" s="5">
        <v>452</v>
      </c>
      <c r="E87" s="5">
        <v>10894</v>
      </c>
      <c r="F87" s="6">
        <v>0.70199999999999996</v>
      </c>
      <c r="G87" s="6">
        <v>0.84799999999999998</v>
      </c>
      <c r="H87" s="5">
        <v>261</v>
      </c>
      <c r="I87" s="5">
        <v>6280</v>
      </c>
      <c r="J87" s="5">
        <v>72</v>
      </c>
      <c r="K87" s="5">
        <v>1734</v>
      </c>
      <c r="L87" s="1"/>
    </row>
    <row r="88" spans="1:12" x14ac:dyDescent="0.25">
      <c r="A88" s="4" t="s">
        <v>8</v>
      </c>
      <c r="B88" s="4" t="s">
        <v>58</v>
      </c>
      <c r="C88" s="4" t="s">
        <v>69</v>
      </c>
      <c r="D88" s="5">
        <v>849</v>
      </c>
      <c r="E88" s="5">
        <v>130</v>
      </c>
      <c r="F88" s="6">
        <v>0.307</v>
      </c>
      <c r="G88" s="6">
        <v>0.92500000000000004</v>
      </c>
      <c r="H88" s="5">
        <v>648</v>
      </c>
      <c r="I88" s="5">
        <v>99</v>
      </c>
      <c r="J88" s="5">
        <v>326</v>
      </c>
      <c r="K88" s="5">
        <v>50</v>
      </c>
      <c r="L88" s="1"/>
    </row>
    <row r="89" spans="1:12" x14ac:dyDescent="0.25">
      <c r="A89" s="4" t="s">
        <v>8</v>
      </c>
      <c r="B89" s="4" t="s">
        <v>58</v>
      </c>
      <c r="C89" s="4" t="s">
        <v>70</v>
      </c>
      <c r="D89" s="5">
        <v>711</v>
      </c>
      <c r="E89" s="5">
        <v>113</v>
      </c>
      <c r="F89" s="6">
        <v>0.32100000000000001</v>
      </c>
      <c r="G89" s="6">
        <v>0.69499999999999995</v>
      </c>
      <c r="H89" s="5">
        <v>532</v>
      </c>
      <c r="I89" s="5">
        <v>85</v>
      </c>
      <c r="J89" s="5">
        <v>177</v>
      </c>
      <c r="K89" s="5">
        <v>28</v>
      </c>
      <c r="L89" s="1"/>
    </row>
    <row r="90" spans="1:12" x14ac:dyDescent="0.25">
      <c r="A90" s="4" t="s">
        <v>71</v>
      </c>
      <c r="B90" s="4" t="s">
        <v>72</v>
      </c>
      <c r="C90" s="4" t="s">
        <v>149</v>
      </c>
      <c r="D90" s="5">
        <v>0</v>
      </c>
      <c r="E90" s="5">
        <v>16340</v>
      </c>
      <c r="F90" s="6">
        <v>0.13200000000000001</v>
      </c>
      <c r="G90" s="6">
        <v>0.64600000000000002</v>
      </c>
      <c r="H90" s="5">
        <v>0</v>
      </c>
      <c r="I90" s="5">
        <v>14396</v>
      </c>
      <c r="J90" s="5">
        <v>0</v>
      </c>
      <c r="K90" s="5">
        <v>8701</v>
      </c>
      <c r="L90" s="1"/>
    </row>
    <row r="91" spans="1:12" x14ac:dyDescent="0.25">
      <c r="A91" s="4" t="s">
        <v>71</v>
      </c>
      <c r="B91" s="4" t="s">
        <v>72</v>
      </c>
      <c r="C91" s="4" t="s">
        <v>73</v>
      </c>
      <c r="D91" s="5">
        <v>18</v>
      </c>
      <c r="E91" s="5">
        <v>59163</v>
      </c>
      <c r="F91" s="6">
        <v>0.125</v>
      </c>
      <c r="G91" s="6">
        <v>0.15</v>
      </c>
      <c r="H91" s="5">
        <v>16</v>
      </c>
      <c r="I91" s="5">
        <v>74673</v>
      </c>
      <c r="J91" s="5">
        <v>5</v>
      </c>
      <c r="K91" s="5">
        <v>16047</v>
      </c>
      <c r="L91" s="1"/>
    </row>
    <row r="92" spans="1:12" x14ac:dyDescent="0.25">
      <c r="A92" s="4" t="s">
        <v>71</v>
      </c>
      <c r="B92" s="4" t="s">
        <v>72</v>
      </c>
      <c r="C92" s="4" t="s">
        <v>54</v>
      </c>
      <c r="D92" s="5">
        <v>2</v>
      </c>
      <c r="E92" s="5">
        <v>23050</v>
      </c>
      <c r="F92" s="6">
        <v>0.111</v>
      </c>
      <c r="G92" s="6">
        <v>0.42299999999999999</v>
      </c>
      <c r="H92" s="5">
        <v>2</v>
      </c>
      <c r="I92" s="5">
        <v>20681</v>
      </c>
      <c r="J92" s="5">
        <v>1</v>
      </c>
      <c r="K92" s="5">
        <v>10380</v>
      </c>
      <c r="L92" s="1"/>
    </row>
    <row r="93" spans="1:12" x14ac:dyDescent="0.25">
      <c r="A93" s="4" t="s">
        <v>71</v>
      </c>
      <c r="B93" s="4" t="s">
        <v>72</v>
      </c>
      <c r="C93" s="4" t="s">
        <v>74</v>
      </c>
      <c r="D93" s="5">
        <v>0</v>
      </c>
      <c r="E93" s="5">
        <v>22819</v>
      </c>
      <c r="F93" s="6">
        <v>8.1000000000000003E-2</v>
      </c>
      <c r="G93" s="6">
        <v>0.29899999999999999</v>
      </c>
      <c r="H93" s="5">
        <v>0</v>
      </c>
      <c r="I93" s="5">
        <v>21064</v>
      </c>
      <c r="J93" s="5">
        <v>0</v>
      </c>
      <c r="K93" s="5">
        <v>11816</v>
      </c>
      <c r="L93" s="1"/>
    </row>
    <row r="94" spans="1:12" x14ac:dyDescent="0.25">
      <c r="A94" s="4" t="s">
        <v>71</v>
      </c>
      <c r="B94" s="4" t="s">
        <v>72</v>
      </c>
      <c r="C94" s="4" t="s">
        <v>150</v>
      </c>
      <c r="D94" s="5">
        <v>0</v>
      </c>
      <c r="E94" s="5">
        <v>31914</v>
      </c>
      <c r="F94" s="6">
        <v>0.14499999999999999</v>
      </c>
      <c r="G94" s="6">
        <v>0.502</v>
      </c>
      <c r="H94" s="5">
        <v>0</v>
      </c>
      <c r="I94" s="5">
        <v>27746</v>
      </c>
      <c r="J94" s="5">
        <v>0</v>
      </c>
      <c r="K94" s="5">
        <v>12438</v>
      </c>
      <c r="L94" s="1"/>
    </row>
    <row r="95" spans="1:12" x14ac:dyDescent="0.25">
      <c r="A95" s="4" t="s">
        <v>71</v>
      </c>
      <c r="B95" s="4" t="s">
        <v>72</v>
      </c>
      <c r="C95" s="4" t="s">
        <v>75</v>
      </c>
      <c r="D95" s="5">
        <v>0</v>
      </c>
      <c r="E95" s="5">
        <v>22193</v>
      </c>
      <c r="F95" s="6">
        <v>8.1000000000000003E-2</v>
      </c>
      <c r="G95" s="6">
        <v>0.19</v>
      </c>
      <c r="H95" s="5">
        <v>0</v>
      </c>
      <c r="I95" s="5">
        <v>20479</v>
      </c>
      <c r="J95" s="5">
        <v>0</v>
      </c>
      <c r="K95" s="5">
        <v>9947</v>
      </c>
      <c r="L95" s="1"/>
    </row>
    <row r="96" spans="1:12" x14ac:dyDescent="0.25">
      <c r="A96" s="4" t="s">
        <v>71</v>
      </c>
      <c r="B96" s="4" t="s">
        <v>72</v>
      </c>
      <c r="C96" s="4" t="s">
        <v>76</v>
      </c>
      <c r="D96" s="5">
        <v>0</v>
      </c>
      <c r="E96" s="5">
        <v>24392</v>
      </c>
      <c r="F96" s="6">
        <v>8.5999999999999993E-2</v>
      </c>
      <c r="G96" s="6">
        <v>0.30199999999999999</v>
      </c>
      <c r="H96" s="5">
        <v>0</v>
      </c>
      <c r="I96" s="5">
        <v>22407</v>
      </c>
      <c r="J96" s="5">
        <v>0</v>
      </c>
      <c r="K96" s="5">
        <v>11932</v>
      </c>
      <c r="L96" s="1"/>
    </row>
    <row r="97" spans="1:12" x14ac:dyDescent="0.25">
      <c r="A97" s="4" t="s">
        <v>8</v>
      </c>
      <c r="B97" s="4" t="s">
        <v>72</v>
      </c>
      <c r="C97" s="4" t="s">
        <v>151</v>
      </c>
      <c r="D97" s="5">
        <v>0</v>
      </c>
      <c r="E97" s="5">
        <v>23558</v>
      </c>
      <c r="F97" s="6">
        <v>7.0999999999999994E-2</v>
      </c>
      <c r="G97" s="6">
        <v>1E-3</v>
      </c>
      <c r="H97" s="5">
        <v>0</v>
      </c>
      <c r="I97" s="5">
        <v>21943</v>
      </c>
      <c r="J97" s="5">
        <v>0</v>
      </c>
      <c r="K97" s="5">
        <v>9743</v>
      </c>
      <c r="L97" s="1"/>
    </row>
    <row r="98" spans="1:12" x14ac:dyDescent="0.25">
      <c r="A98" s="4" t="s">
        <v>8</v>
      </c>
      <c r="B98" s="4" t="s">
        <v>72</v>
      </c>
      <c r="C98" s="4" t="s">
        <v>121</v>
      </c>
      <c r="D98" s="5">
        <v>1</v>
      </c>
      <c r="E98" s="5">
        <v>21510</v>
      </c>
      <c r="F98" s="6">
        <v>0.105</v>
      </c>
      <c r="G98" s="6">
        <v>0.66400000000000003</v>
      </c>
      <c r="H98" s="5">
        <v>1</v>
      </c>
      <c r="I98" s="5">
        <v>19434</v>
      </c>
      <c r="J98" s="5">
        <v>1</v>
      </c>
      <c r="K98" s="5">
        <v>14456</v>
      </c>
      <c r="L98" s="1"/>
    </row>
    <row r="99" spans="1:12" x14ac:dyDescent="0.25">
      <c r="A99" s="4" t="s">
        <v>8</v>
      </c>
      <c r="B99" s="4" t="s">
        <v>72</v>
      </c>
      <c r="C99" s="4" t="s">
        <v>77</v>
      </c>
      <c r="D99" s="5">
        <v>3</v>
      </c>
      <c r="E99" s="5">
        <v>18392</v>
      </c>
      <c r="F99" s="6">
        <v>7.3999999999999996E-2</v>
      </c>
      <c r="G99" s="6">
        <v>0.4</v>
      </c>
      <c r="H99" s="5">
        <v>3</v>
      </c>
      <c r="I99" s="5">
        <v>17098</v>
      </c>
      <c r="J99" s="5">
        <v>2</v>
      </c>
      <c r="K99" s="5">
        <v>11996</v>
      </c>
      <c r="L99" s="1"/>
    </row>
    <row r="100" spans="1:12" x14ac:dyDescent="0.25">
      <c r="A100" s="4" t="s">
        <v>8</v>
      </c>
      <c r="B100" s="4" t="s">
        <v>72</v>
      </c>
      <c r="C100" s="4" t="s">
        <v>152</v>
      </c>
      <c r="D100" s="5">
        <v>52</v>
      </c>
      <c r="E100" s="5">
        <v>38127</v>
      </c>
      <c r="F100" s="6">
        <v>0.14399999999999999</v>
      </c>
      <c r="G100" s="6">
        <v>0.76400000000000001</v>
      </c>
      <c r="H100" s="5">
        <v>45</v>
      </c>
      <c r="I100" s="5">
        <v>47512</v>
      </c>
      <c r="J100" s="5">
        <v>30</v>
      </c>
      <c r="K100" s="5">
        <v>22167</v>
      </c>
      <c r="L100" s="1"/>
    </row>
    <row r="101" spans="1:12" x14ac:dyDescent="0.25">
      <c r="A101" s="4" t="s">
        <v>8</v>
      </c>
      <c r="B101" s="4" t="s">
        <v>72</v>
      </c>
      <c r="C101" s="4" t="s">
        <v>78</v>
      </c>
      <c r="D101" s="5">
        <v>0</v>
      </c>
      <c r="E101" s="5">
        <v>15303</v>
      </c>
      <c r="F101" s="6">
        <v>5.1999999999999998E-2</v>
      </c>
      <c r="G101" s="6">
        <v>3.9E-2</v>
      </c>
      <c r="H101" s="5">
        <v>0</v>
      </c>
      <c r="I101" s="5">
        <v>14528</v>
      </c>
      <c r="J101" s="5">
        <v>0</v>
      </c>
      <c r="K101" s="5">
        <v>9079</v>
      </c>
      <c r="L101" s="1"/>
    </row>
    <row r="102" spans="1:12" x14ac:dyDescent="0.25">
      <c r="A102" s="4" t="s">
        <v>115</v>
      </c>
      <c r="B102" s="4" t="s">
        <v>80</v>
      </c>
      <c r="C102" s="4" t="s">
        <v>123</v>
      </c>
      <c r="D102" s="5">
        <v>286</v>
      </c>
      <c r="E102" s="5">
        <v>5427</v>
      </c>
      <c r="F102" s="6">
        <v>9.8000000000000004E-2</v>
      </c>
      <c r="G102" s="6">
        <v>0.3</v>
      </c>
      <c r="H102" s="5">
        <v>260</v>
      </c>
      <c r="I102" s="5">
        <v>4927</v>
      </c>
      <c r="J102" s="5">
        <v>122</v>
      </c>
      <c r="K102" s="5">
        <v>2316</v>
      </c>
      <c r="L102" s="1"/>
    </row>
    <row r="103" spans="1:12" x14ac:dyDescent="0.25">
      <c r="A103" s="4" t="s">
        <v>79</v>
      </c>
      <c r="B103" s="4" t="s">
        <v>80</v>
      </c>
      <c r="C103" s="4" t="s">
        <v>81</v>
      </c>
      <c r="D103" s="5">
        <v>9</v>
      </c>
      <c r="E103" s="5">
        <v>7703</v>
      </c>
      <c r="F103" s="6">
        <v>0.107</v>
      </c>
      <c r="G103" s="6">
        <v>0.77600000000000002</v>
      </c>
      <c r="H103" s="5">
        <v>8</v>
      </c>
      <c r="I103" s="5">
        <v>6951</v>
      </c>
      <c r="J103" s="5">
        <v>7</v>
      </c>
      <c r="K103" s="5">
        <v>6027</v>
      </c>
      <c r="L103" s="1"/>
    </row>
    <row r="104" spans="1:12" x14ac:dyDescent="0.25">
      <c r="A104" s="4" t="s">
        <v>79</v>
      </c>
      <c r="B104" s="4" t="s">
        <v>80</v>
      </c>
      <c r="C104" s="4" t="s">
        <v>82</v>
      </c>
      <c r="D104" s="5">
        <v>29</v>
      </c>
      <c r="E104" s="5">
        <v>4492</v>
      </c>
      <c r="F104" s="6">
        <v>0.124</v>
      </c>
      <c r="G104" s="6">
        <v>1.022</v>
      </c>
      <c r="H104" s="5">
        <v>26</v>
      </c>
      <c r="I104" s="5">
        <v>3997</v>
      </c>
      <c r="J104" s="5">
        <v>27</v>
      </c>
      <c r="K104" s="5">
        <v>4251</v>
      </c>
      <c r="L104" s="1"/>
    </row>
    <row r="105" spans="1:12" x14ac:dyDescent="0.25">
      <c r="A105" s="4" t="s">
        <v>79</v>
      </c>
      <c r="B105" s="4" t="s">
        <v>80</v>
      </c>
      <c r="C105" s="4" t="s">
        <v>148</v>
      </c>
      <c r="D105" s="5">
        <v>32</v>
      </c>
      <c r="E105" s="5">
        <v>2495</v>
      </c>
      <c r="F105" s="6">
        <v>0.11700000000000001</v>
      </c>
      <c r="G105" s="6">
        <v>1.1220000000000001</v>
      </c>
      <c r="H105" s="5">
        <v>29</v>
      </c>
      <c r="I105" s="5">
        <v>2235</v>
      </c>
      <c r="J105" s="5">
        <v>35</v>
      </c>
      <c r="K105" s="5">
        <v>2750</v>
      </c>
      <c r="L105" s="1"/>
    </row>
    <row r="106" spans="1:12" x14ac:dyDescent="0.25">
      <c r="A106" s="4" t="s">
        <v>79</v>
      </c>
      <c r="B106" s="4" t="s">
        <v>80</v>
      </c>
      <c r="C106" s="4" t="s">
        <v>153</v>
      </c>
      <c r="D106" s="5">
        <v>35</v>
      </c>
      <c r="E106" s="5">
        <v>2632</v>
      </c>
      <c r="F106" s="6">
        <v>0.104</v>
      </c>
      <c r="G106" s="6">
        <v>0.71699999999999997</v>
      </c>
      <c r="H106" s="5">
        <v>32</v>
      </c>
      <c r="I106" s="5">
        <v>2381</v>
      </c>
      <c r="J106" s="5">
        <v>26</v>
      </c>
      <c r="K106" s="5">
        <v>1948</v>
      </c>
      <c r="L106" s="1"/>
    </row>
    <row r="107" spans="1:12" x14ac:dyDescent="0.25">
      <c r="A107" s="4" t="s">
        <v>79</v>
      </c>
      <c r="B107" s="4" t="s">
        <v>80</v>
      </c>
      <c r="C107" s="4" t="s">
        <v>154</v>
      </c>
      <c r="D107" s="5">
        <v>34</v>
      </c>
      <c r="E107" s="5">
        <v>2957</v>
      </c>
      <c r="F107" s="6">
        <v>0.106</v>
      </c>
      <c r="G107" s="6">
        <v>0.81100000000000005</v>
      </c>
      <c r="H107" s="5">
        <v>31</v>
      </c>
      <c r="I107" s="5">
        <v>2671</v>
      </c>
      <c r="J107" s="5">
        <v>28</v>
      </c>
      <c r="K107" s="5">
        <v>2442</v>
      </c>
      <c r="L107" s="1"/>
    </row>
    <row r="108" spans="1:12" x14ac:dyDescent="0.25">
      <c r="A108" s="4" t="s">
        <v>79</v>
      </c>
      <c r="B108" s="4" t="s">
        <v>80</v>
      </c>
      <c r="C108" s="4" t="s">
        <v>83</v>
      </c>
      <c r="D108" s="5">
        <v>21</v>
      </c>
      <c r="E108" s="5">
        <v>8311</v>
      </c>
      <c r="F108" s="6">
        <v>0.115</v>
      </c>
      <c r="G108" s="6">
        <v>0.90600000000000003</v>
      </c>
      <c r="H108" s="5">
        <v>19</v>
      </c>
      <c r="I108" s="5">
        <v>7450</v>
      </c>
      <c r="J108" s="5">
        <v>18</v>
      </c>
      <c r="K108" s="5">
        <v>7248</v>
      </c>
      <c r="L108" s="1"/>
    </row>
    <row r="109" spans="1:12" x14ac:dyDescent="0.25">
      <c r="A109" s="4" t="s">
        <v>79</v>
      </c>
      <c r="B109" s="4" t="s">
        <v>80</v>
      </c>
      <c r="C109" s="4" t="s">
        <v>84</v>
      </c>
      <c r="D109" s="5">
        <v>28</v>
      </c>
      <c r="E109" s="5">
        <v>3452</v>
      </c>
      <c r="F109" s="6">
        <v>0.12</v>
      </c>
      <c r="G109" s="6">
        <v>1.034</v>
      </c>
      <c r="H109" s="5">
        <v>25</v>
      </c>
      <c r="I109" s="5">
        <v>3083</v>
      </c>
      <c r="J109" s="5">
        <v>28</v>
      </c>
      <c r="K109" s="5">
        <v>3394</v>
      </c>
      <c r="L109" s="1"/>
    </row>
    <row r="110" spans="1:12" x14ac:dyDescent="0.25">
      <c r="A110" s="4" t="s">
        <v>79</v>
      </c>
      <c r="B110" s="4" t="s">
        <v>80</v>
      </c>
      <c r="C110" s="4" t="s">
        <v>155</v>
      </c>
      <c r="D110" s="5">
        <v>32</v>
      </c>
      <c r="E110" s="5">
        <v>4648</v>
      </c>
      <c r="F110" s="6">
        <v>0.113</v>
      </c>
      <c r="G110" s="6">
        <v>0.80900000000000005</v>
      </c>
      <c r="H110" s="5">
        <v>29</v>
      </c>
      <c r="I110" s="5">
        <v>4172</v>
      </c>
      <c r="J110" s="5">
        <v>25</v>
      </c>
      <c r="K110" s="5">
        <v>3629</v>
      </c>
      <c r="L110" s="1"/>
    </row>
    <row r="111" spans="1:12" x14ac:dyDescent="0.25">
      <c r="A111" s="4" t="s">
        <v>79</v>
      </c>
      <c r="B111" s="4" t="s">
        <v>80</v>
      </c>
      <c r="C111" s="4" t="s">
        <v>156</v>
      </c>
      <c r="D111" s="5">
        <v>29</v>
      </c>
      <c r="E111" s="5">
        <v>5087</v>
      </c>
      <c r="F111" s="6">
        <v>0.129</v>
      </c>
      <c r="G111" s="6">
        <v>1.0620000000000001</v>
      </c>
      <c r="H111" s="5">
        <v>26</v>
      </c>
      <c r="I111" s="5">
        <v>4508</v>
      </c>
      <c r="J111" s="5">
        <v>28</v>
      </c>
      <c r="K111" s="5">
        <v>4896</v>
      </c>
      <c r="L111" s="1"/>
    </row>
    <row r="112" spans="1:12" x14ac:dyDescent="0.25">
      <c r="A112" s="4" t="s">
        <v>79</v>
      </c>
      <c r="B112" s="4" t="s">
        <v>80</v>
      </c>
      <c r="C112" s="4" t="s">
        <v>157</v>
      </c>
      <c r="D112" s="5">
        <v>31</v>
      </c>
      <c r="E112" s="5">
        <v>4845</v>
      </c>
      <c r="F112" s="6">
        <v>0.12</v>
      </c>
      <c r="G112" s="6">
        <v>0.94199999999999995</v>
      </c>
      <c r="H112" s="5">
        <v>28</v>
      </c>
      <c r="I112" s="5">
        <v>4324</v>
      </c>
      <c r="J112" s="5">
        <v>27</v>
      </c>
      <c r="K112" s="5">
        <v>4272</v>
      </c>
      <c r="L112" s="1"/>
    </row>
    <row r="113" spans="1:12" x14ac:dyDescent="0.25">
      <c r="A113" s="4" t="s">
        <v>79</v>
      </c>
      <c r="B113" s="4" t="s">
        <v>80</v>
      </c>
      <c r="C113" s="4" t="s">
        <v>158</v>
      </c>
      <c r="D113" s="5">
        <v>35</v>
      </c>
      <c r="E113" s="5">
        <v>4712</v>
      </c>
      <c r="F113" s="6">
        <v>0.108</v>
      </c>
      <c r="G113" s="6">
        <v>0.68500000000000005</v>
      </c>
      <c r="H113" s="5">
        <v>32</v>
      </c>
      <c r="I113" s="5">
        <v>4246</v>
      </c>
      <c r="J113" s="5">
        <v>24</v>
      </c>
      <c r="K113" s="5">
        <v>3226</v>
      </c>
      <c r="L113" s="1"/>
    </row>
    <row r="114" spans="1:12" x14ac:dyDescent="0.25">
      <c r="A114" s="4" t="s">
        <v>79</v>
      </c>
      <c r="B114" s="4" t="s">
        <v>80</v>
      </c>
      <c r="C114" s="4" t="s">
        <v>159</v>
      </c>
      <c r="D114" s="5">
        <v>33</v>
      </c>
      <c r="E114" s="5">
        <v>3301</v>
      </c>
      <c r="F114" s="6">
        <v>0.106</v>
      </c>
      <c r="G114" s="6">
        <v>0.82199999999999995</v>
      </c>
      <c r="H114" s="5">
        <v>30</v>
      </c>
      <c r="I114" s="5">
        <v>2982</v>
      </c>
      <c r="J114" s="5">
        <v>28</v>
      </c>
      <c r="K114" s="5">
        <v>2765</v>
      </c>
      <c r="L114" s="1"/>
    </row>
    <row r="115" spans="1:12" x14ac:dyDescent="0.25">
      <c r="A115" s="4" t="s">
        <v>79</v>
      </c>
      <c r="B115" s="4" t="s">
        <v>80</v>
      </c>
      <c r="C115" s="4" t="s">
        <v>85</v>
      </c>
      <c r="D115" s="5">
        <v>29</v>
      </c>
      <c r="E115" s="5">
        <v>6094</v>
      </c>
      <c r="F115" s="6">
        <v>0.128</v>
      </c>
      <c r="G115" s="6">
        <v>1.054</v>
      </c>
      <c r="H115" s="5">
        <v>26</v>
      </c>
      <c r="I115" s="5">
        <v>5405</v>
      </c>
      <c r="J115" s="5">
        <v>28</v>
      </c>
      <c r="K115" s="5">
        <v>5845</v>
      </c>
      <c r="L115" s="1"/>
    </row>
    <row r="116" spans="1:12" x14ac:dyDescent="0.25">
      <c r="A116" s="4" t="s">
        <v>79</v>
      </c>
      <c r="B116" s="4" t="s">
        <v>80</v>
      </c>
      <c r="C116" s="4" t="s">
        <v>16</v>
      </c>
      <c r="D116" s="5">
        <v>31</v>
      </c>
      <c r="E116" s="5">
        <v>4381</v>
      </c>
      <c r="F116" s="6">
        <v>0.11799999999999999</v>
      </c>
      <c r="G116" s="6">
        <v>1.111</v>
      </c>
      <c r="H116" s="5">
        <v>28</v>
      </c>
      <c r="I116" s="5">
        <v>3921</v>
      </c>
      <c r="J116" s="5">
        <v>34</v>
      </c>
      <c r="K116" s="5">
        <v>4744</v>
      </c>
      <c r="L116" s="1"/>
    </row>
    <row r="117" spans="1:12" x14ac:dyDescent="0.25">
      <c r="A117" s="4" t="s">
        <v>79</v>
      </c>
      <c r="B117" s="4" t="s">
        <v>80</v>
      </c>
      <c r="C117" s="4" t="s">
        <v>86</v>
      </c>
      <c r="D117" s="5">
        <v>21</v>
      </c>
      <c r="E117" s="5">
        <v>5917</v>
      </c>
      <c r="F117" s="6">
        <v>0.112</v>
      </c>
      <c r="G117" s="6">
        <v>0.88500000000000001</v>
      </c>
      <c r="H117" s="5">
        <v>19</v>
      </c>
      <c r="I117" s="5">
        <v>5318</v>
      </c>
      <c r="J117" s="5">
        <v>18</v>
      </c>
      <c r="K117" s="5">
        <v>5134</v>
      </c>
      <c r="L117" s="1"/>
    </row>
    <row r="118" spans="1:12" x14ac:dyDescent="0.25">
      <c r="A118" s="4" t="s">
        <v>79</v>
      </c>
      <c r="B118" s="4" t="s">
        <v>80</v>
      </c>
      <c r="C118" s="4" t="s">
        <v>160</v>
      </c>
      <c r="D118" s="5">
        <v>30</v>
      </c>
      <c r="E118" s="5">
        <v>6289</v>
      </c>
      <c r="F118" s="6">
        <v>0.125</v>
      </c>
      <c r="G118" s="6">
        <v>1.044</v>
      </c>
      <c r="H118" s="5">
        <v>27</v>
      </c>
      <c r="I118" s="5">
        <v>5592</v>
      </c>
      <c r="J118" s="5">
        <v>29</v>
      </c>
      <c r="K118" s="5">
        <v>6068</v>
      </c>
      <c r="L118" s="1"/>
    </row>
    <row r="119" spans="1:12" x14ac:dyDescent="0.25">
      <c r="A119" s="4" t="s">
        <v>79</v>
      </c>
      <c r="B119" s="4" t="s">
        <v>80</v>
      </c>
      <c r="C119" s="4" t="s">
        <v>161</v>
      </c>
      <c r="D119" s="5">
        <v>39</v>
      </c>
      <c r="E119" s="5">
        <v>4196</v>
      </c>
      <c r="F119" s="6">
        <v>0.108</v>
      </c>
      <c r="G119" s="6">
        <v>0.64100000000000001</v>
      </c>
      <c r="H119" s="5">
        <v>35</v>
      </c>
      <c r="I119" s="5">
        <v>3780</v>
      </c>
      <c r="J119" s="5">
        <v>25</v>
      </c>
      <c r="K119" s="5">
        <v>2696</v>
      </c>
      <c r="L119" s="1"/>
    </row>
    <row r="120" spans="1:12" x14ac:dyDescent="0.25">
      <c r="A120" s="4" t="s">
        <v>79</v>
      </c>
      <c r="B120" s="4" t="s">
        <v>80</v>
      </c>
      <c r="C120" s="4" t="s">
        <v>162</v>
      </c>
      <c r="D120" s="5">
        <v>40</v>
      </c>
      <c r="E120" s="5">
        <v>3887</v>
      </c>
      <c r="F120" s="6">
        <v>0.107</v>
      </c>
      <c r="G120" s="6">
        <v>0.53100000000000003</v>
      </c>
      <c r="H120" s="5">
        <v>36</v>
      </c>
      <c r="I120" s="5">
        <v>3503</v>
      </c>
      <c r="J120" s="5">
        <v>22</v>
      </c>
      <c r="K120" s="5">
        <v>2140</v>
      </c>
      <c r="L120" s="1"/>
    </row>
    <row r="121" spans="1:12" x14ac:dyDescent="0.25">
      <c r="A121" s="4" t="s">
        <v>79</v>
      </c>
      <c r="B121" s="4" t="s">
        <v>80</v>
      </c>
      <c r="C121" s="4" t="s">
        <v>87</v>
      </c>
      <c r="D121" s="5">
        <v>28</v>
      </c>
      <c r="E121" s="5">
        <v>6520</v>
      </c>
      <c r="F121" s="6">
        <v>0.112</v>
      </c>
      <c r="G121" s="6">
        <v>0.85299999999999998</v>
      </c>
      <c r="H121" s="5">
        <v>25</v>
      </c>
      <c r="I121" s="5">
        <v>5859</v>
      </c>
      <c r="J121" s="5">
        <v>23</v>
      </c>
      <c r="K121" s="5">
        <v>5432</v>
      </c>
      <c r="L121" s="1"/>
    </row>
    <row r="122" spans="1:12" x14ac:dyDescent="0.25">
      <c r="A122" s="4" t="s">
        <v>79</v>
      </c>
      <c r="B122" s="4" t="s">
        <v>80</v>
      </c>
      <c r="C122" s="4" t="s">
        <v>163</v>
      </c>
      <c r="D122" s="5">
        <v>32</v>
      </c>
      <c r="E122" s="5">
        <v>4200</v>
      </c>
      <c r="F122" s="6">
        <v>0.113</v>
      </c>
      <c r="G122" s="6">
        <v>1.145</v>
      </c>
      <c r="H122" s="5">
        <v>29</v>
      </c>
      <c r="I122" s="5">
        <v>3777</v>
      </c>
      <c r="J122" s="5">
        <v>37</v>
      </c>
      <c r="K122" s="5">
        <v>4856</v>
      </c>
      <c r="L122" s="1"/>
    </row>
    <row r="123" spans="1:12" x14ac:dyDescent="0.25">
      <c r="A123" s="4" t="s">
        <v>79</v>
      </c>
      <c r="B123" s="4" t="s">
        <v>80</v>
      </c>
      <c r="C123" s="4" t="s">
        <v>164</v>
      </c>
      <c r="D123" s="5">
        <v>43</v>
      </c>
      <c r="E123" s="5">
        <v>4110</v>
      </c>
      <c r="F123" s="6">
        <v>0.108</v>
      </c>
      <c r="G123" s="6">
        <v>0.39</v>
      </c>
      <c r="H123" s="5">
        <v>39</v>
      </c>
      <c r="I123" s="5">
        <v>3697</v>
      </c>
      <c r="J123" s="5">
        <v>19</v>
      </c>
      <c r="K123" s="5">
        <v>1811</v>
      </c>
      <c r="L123" s="1"/>
    </row>
    <row r="124" spans="1:12" x14ac:dyDescent="0.25">
      <c r="A124" s="4" t="s">
        <v>79</v>
      </c>
      <c r="B124" s="4" t="s">
        <v>80</v>
      </c>
      <c r="C124" s="4" t="s">
        <v>125</v>
      </c>
      <c r="D124" s="5">
        <v>31</v>
      </c>
      <c r="E124" s="5">
        <v>4989</v>
      </c>
      <c r="F124" s="6">
        <v>0.11700000000000001</v>
      </c>
      <c r="G124" s="6">
        <v>1.103</v>
      </c>
      <c r="H124" s="5">
        <v>28</v>
      </c>
      <c r="I124" s="5">
        <v>4469</v>
      </c>
      <c r="J124" s="5">
        <v>34</v>
      </c>
      <c r="K124" s="5">
        <v>5389</v>
      </c>
      <c r="L124" s="1"/>
    </row>
    <row r="125" spans="1:12" x14ac:dyDescent="0.25">
      <c r="A125" s="4" t="s">
        <v>79</v>
      </c>
      <c r="B125" s="4" t="s">
        <v>80</v>
      </c>
      <c r="C125" s="4" t="s">
        <v>165</v>
      </c>
      <c r="D125" s="5">
        <v>32</v>
      </c>
      <c r="E125" s="5">
        <v>3886</v>
      </c>
      <c r="F125" s="6">
        <v>0.11600000000000001</v>
      </c>
      <c r="G125" s="6">
        <v>1.08</v>
      </c>
      <c r="H125" s="5">
        <v>29</v>
      </c>
      <c r="I125" s="5">
        <v>3484</v>
      </c>
      <c r="J125" s="5">
        <v>34</v>
      </c>
      <c r="K125" s="5">
        <v>4121</v>
      </c>
      <c r="L125" s="1"/>
    </row>
    <row r="126" spans="1:12" x14ac:dyDescent="0.25">
      <c r="A126" s="4" t="s">
        <v>79</v>
      </c>
      <c r="B126" s="4" t="s">
        <v>80</v>
      </c>
      <c r="C126" s="4" t="s">
        <v>88</v>
      </c>
      <c r="D126" s="5">
        <v>6</v>
      </c>
      <c r="E126" s="5">
        <v>12820</v>
      </c>
      <c r="F126" s="6">
        <v>0.113</v>
      </c>
      <c r="G126" s="6">
        <v>0.75</v>
      </c>
      <c r="H126" s="5">
        <v>5</v>
      </c>
      <c r="I126" s="5">
        <v>11502</v>
      </c>
      <c r="J126" s="5">
        <v>4</v>
      </c>
      <c r="K126" s="5">
        <v>9239</v>
      </c>
      <c r="L126" s="1"/>
    </row>
    <row r="127" spans="1:12" x14ac:dyDescent="0.25">
      <c r="A127" s="4" t="s">
        <v>79</v>
      </c>
      <c r="B127" s="4" t="s">
        <v>80</v>
      </c>
      <c r="C127" s="4" t="s">
        <v>89</v>
      </c>
      <c r="D127" s="5">
        <v>12</v>
      </c>
      <c r="E127" s="5">
        <v>13019</v>
      </c>
      <c r="F127" s="6">
        <v>0.114</v>
      </c>
      <c r="G127" s="6">
        <v>0.80200000000000005</v>
      </c>
      <c r="H127" s="5">
        <v>11</v>
      </c>
      <c r="I127" s="5">
        <v>11674</v>
      </c>
      <c r="J127" s="5">
        <v>9</v>
      </c>
      <c r="K127" s="5">
        <v>9996</v>
      </c>
      <c r="L127" s="1"/>
    </row>
    <row r="128" spans="1:12" x14ac:dyDescent="0.25">
      <c r="A128" s="4" t="s">
        <v>79</v>
      </c>
      <c r="B128" s="4" t="s">
        <v>80</v>
      </c>
      <c r="C128" s="4" t="s">
        <v>90</v>
      </c>
      <c r="D128" s="5">
        <v>31</v>
      </c>
      <c r="E128" s="5">
        <v>5004</v>
      </c>
      <c r="F128" s="6">
        <v>0.12</v>
      </c>
      <c r="G128" s="6">
        <v>1.1020000000000001</v>
      </c>
      <c r="H128" s="5">
        <v>28</v>
      </c>
      <c r="I128" s="5">
        <v>4471</v>
      </c>
      <c r="J128" s="5">
        <v>33</v>
      </c>
      <c r="K128" s="5">
        <v>5304</v>
      </c>
      <c r="L128" s="1"/>
    </row>
    <row r="129" spans="1:12" x14ac:dyDescent="0.25">
      <c r="A129" s="4" t="s">
        <v>79</v>
      </c>
      <c r="B129" s="4" t="s">
        <v>80</v>
      </c>
      <c r="C129" s="4" t="s">
        <v>166</v>
      </c>
      <c r="D129" s="5">
        <v>32</v>
      </c>
      <c r="E129" s="5">
        <v>3918</v>
      </c>
      <c r="F129" s="6">
        <v>0.11799999999999999</v>
      </c>
      <c r="G129" s="6">
        <v>1.0660000000000001</v>
      </c>
      <c r="H129" s="5">
        <v>29</v>
      </c>
      <c r="I129" s="5">
        <v>3506</v>
      </c>
      <c r="J129" s="5">
        <v>33</v>
      </c>
      <c r="K129" s="5">
        <v>4042</v>
      </c>
      <c r="L129" s="1"/>
    </row>
    <row r="130" spans="1:12" x14ac:dyDescent="0.25">
      <c r="A130" s="4" t="s">
        <v>79</v>
      </c>
      <c r="B130" s="4" t="s">
        <v>80</v>
      </c>
      <c r="C130" s="4" t="s">
        <v>167</v>
      </c>
      <c r="D130" s="5">
        <v>37</v>
      </c>
      <c r="E130" s="5">
        <v>5681</v>
      </c>
      <c r="F130" s="6">
        <v>0.109</v>
      </c>
      <c r="G130" s="6">
        <v>0.56299999999999994</v>
      </c>
      <c r="H130" s="5">
        <v>33</v>
      </c>
      <c r="I130" s="5">
        <v>5111</v>
      </c>
      <c r="J130" s="5">
        <v>21</v>
      </c>
      <c r="K130" s="5">
        <v>3224</v>
      </c>
      <c r="L130" s="1"/>
    </row>
    <row r="131" spans="1:12" x14ac:dyDescent="0.25">
      <c r="A131" s="4" t="s">
        <v>79</v>
      </c>
      <c r="B131" s="4" t="s">
        <v>80</v>
      </c>
      <c r="C131" s="4" t="s">
        <v>91</v>
      </c>
      <c r="D131" s="5">
        <v>26</v>
      </c>
      <c r="E131" s="5">
        <v>6396</v>
      </c>
      <c r="F131" s="6">
        <v>0.11700000000000001</v>
      </c>
      <c r="G131" s="6">
        <v>0.999</v>
      </c>
      <c r="H131" s="5">
        <v>23</v>
      </c>
      <c r="I131" s="5">
        <v>5726</v>
      </c>
      <c r="J131" s="5">
        <v>25</v>
      </c>
      <c r="K131" s="5">
        <v>6155</v>
      </c>
      <c r="L131" s="1"/>
    </row>
    <row r="132" spans="1:12" x14ac:dyDescent="0.25">
      <c r="A132" s="4" t="s">
        <v>79</v>
      </c>
      <c r="B132" s="4" t="s">
        <v>80</v>
      </c>
      <c r="C132" s="4" t="s">
        <v>92</v>
      </c>
      <c r="D132" s="5">
        <v>25</v>
      </c>
      <c r="E132" s="5">
        <v>7595</v>
      </c>
      <c r="F132" s="6">
        <v>0.114</v>
      </c>
      <c r="G132" s="6">
        <v>0.97899999999999998</v>
      </c>
      <c r="H132" s="5">
        <v>22</v>
      </c>
      <c r="I132" s="5">
        <v>6817</v>
      </c>
      <c r="J132" s="5">
        <v>24</v>
      </c>
      <c r="K132" s="5">
        <v>7282</v>
      </c>
      <c r="L132" s="1"/>
    </row>
    <row r="133" spans="1:12" x14ac:dyDescent="0.25">
      <c r="A133" s="4" t="s">
        <v>93</v>
      </c>
      <c r="B133" s="4" t="s">
        <v>80</v>
      </c>
      <c r="C133" s="4" t="s">
        <v>94</v>
      </c>
      <c r="D133" s="5">
        <v>570</v>
      </c>
      <c r="E133" s="5">
        <v>5623</v>
      </c>
      <c r="F133" s="6">
        <v>0.11799999999999999</v>
      </c>
      <c r="G133" s="6">
        <v>0.3</v>
      </c>
      <c r="H133" s="5">
        <v>508</v>
      </c>
      <c r="I133" s="5">
        <v>5007</v>
      </c>
      <c r="J133" s="5">
        <v>201</v>
      </c>
      <c r="K133" s="5">
        <v>1981</v>
      </c>
      <c r="L133" s="1"/>
    </row>
    <row r="134" spans="1:12" x14ac:dyDescent="0.25">
      <c r="A134" s="4" t="s">
        <v>93</v>
      </c>
      <c r="B134" s="4" t="s">
        <v>80</v>
      </c>
      <c r="C134" s="4" t="s">
        <v>95</v>
      </c>
      <c r="D134" s="5">
        <v>119</v>
      </c>
      <c r="E134" s="5">
        <v>43333</v>
      </c>
      <c r="F134" s="6">
        <v>0.23699999999999999</v>
      </c>
      <c r="G134" s="6">
        <v>0.3</v>
      </c>
      <c r="H134" s="5">
        <v>95</v>
      </c>
      <c r="I134" s="5">
        <v>34466</v>
      </c>
      <c r="J134" s="5">
        <v>20</v>
      </c>
      <c r="K134" s="5">
        <v>7304</v>
      </c>
      <c r="L134" s="1"/>
    </row>
    <row r="135" spans="1:12" x14ac:dyDescent="0.25">
      <c r="A135" s="4" t="s">
        <v>93</v>
      </c>
      <c r="B135" s="4" t="s">
        <v>80</v>
      </c>
      <c r="C135" s="4" t="s">
        <v>121</v>
      </c>
      <c r="D135" s="5">
        <v>0</v>
      </c>
      <c r="E135" s="5">
        <v>5808</v>
      </c>
      <c r="F135" s="6">
        <v>9.9000000000000005E-2</v>
      </c>
      <c r="G135" s="6">
        <v>1.339</v>
      </c>
      <c r="H135" s="5">
        <v>0</v>
      </c>
      <c r="I135" s="5">
        <v>5292</v>
      </c>
      <c r="J135" s="5">
        <v>0</v>
      </c>
      <c r="K135" s="5">
        <v>7506</v>
      </c>
      <c r="L135" s="1"/>
    </row>
    <row r="136" spans="1:12" x14ac:dyDescent="0.25">
      <c r="A136" s="4" t="s">
        <v>93</v>
      </c>
      <c r="B136" s="4" t="s">
        <v>80</v>
      </c>
      <c r="C136" s="4" t="s">
        <v>96</v>
      </c>
      <c r="D136" s="5">
        <v>241</v>
      </c>
      <c r="E136" s="5">
        <v>6624</v>
      </c>
      <c r="F136" s="6">
        <v>8.1000000000000003E-2</v>
      </c>
      <c r="G136" s="6">
        <v>1.131</v>
      </c>
      <c r="H136" s="5">
        <v>223</v>
      </c>
      <c r="I136" s="5">
        <v>6130</v>
      </c>
      <c r="J136" s="5">
        <v>309</v>
      </c>
      <c r="K136" s="5">
        <v>8501</v>
      </c>
      <c r="L136" s="1"/>
    </row>
    <row r="137" spans="1:12" x14ac:dyDescent="0.25">
      <c r="A137" s="4" t="s">
        <v>93</v>
      </c>
      <c r="B137" s="4" t="s">
        <v>80</v>
      </c>
      <c r="C137" s="4" t="s">
        <v>97</v>
      </c>
      <c r="D137" s="5">
        <v>0</v>
      </c>
      <c r="E137" s="5">
        <v>13791</v>
      </c>
      <c r="F137" s="6">
        <v>0.183</v>
      </c>
      <c r="G137" s="6">
        <v>1.121</v>
      </c>
      <c r="H137" s="5">
        <v>0</v>
      </c>
      <c r="I137" s="5">
        <v>11676</v>
      </c>
      <c r="J137" s="5">
        <v>0</v>
      </c>
      <c r="K137" s="5">
        <v>10116</v>
      </c>
      <c r="L137" s="1"/>
    </row>
    <row r="138" spans="1:12" x14ac:dyDescent="0.25">
      <c r="A138" s="4" t="s">
        <v>93</v>
      </c>
      <c r="B138" s="4" t="s">
        <v>80</v>
      </c>
      <c r="C138" s="4" t="s">
        <v>98</v>
      </c>
      <c r="D138" s="5">
        <v>651</v>
      </c>
      <c r="E138" s="5">
        <v>10004</v>
      </c>
      <c r="F138" s="6">
        <v>0.13200000000000001</v>
      </c>
      <c r="G138" s="6">
        <v>0.3</v>
      </c>
      <c r="H138" s="5">
        <v>572</v>
      </c>
      <c r="I138" s="5">
        <v>8789</v>
      </c>
      <c r="J138" s="5">
        <v>204</v>
      </c>
      <c r="K138" s="5">
        <v>3137</v>
      </c>
      <c r="L138" s="1"/>
    </row>
    <row r="139" spans="1:12" x14ac:dyDescent="0.25">
      <c r="A139" s="4" t="s">
        <v>93</v>
      </c>
      <c r="B139" s="4" t="s">
        <v>80</v>
      </c>
      <c r="C139" s="4" t="s">
        <v>99</v>
      </c>
      <c r="D139" s="5">
        <v>212</v>
      </c>
      <c r="E139" s="5">
        <v>7940</v>
      </c>
      <c r="F139" s="6">
        <v>0.217</v>
      </c>
      <c r="G139" s="6">
        <v>0.80200000000000005</v>
      </c>
      <c r="H139" s="5">
        <v>174</v>
      </c>
      <c r="I139" s="5">
        <v>6500</v>
      </c>
      <c r="J139" s="5">
        <v>91</v>
      </c>
      <c r="K139" s="5">
        <v>3405</v>
      </c>
      <c r="L139" s="1"/>
    </row>
    <row r="140" spans="1:12" x14ac:dyDescent="0.25">
      <c r="A140" s="4" t="s">
        <v>93</v>
      </c>
      <c r="B140" s="4" t="s">
        <v>80</v>
      </c>
      <c r="C140" s="4" t="s">
        <v>100</v>
      </c>
      <c r="D140" s="5">
        <v>134</v>
      </c>
      <c r="E140" s="5">
        <v>10988</v>
      </c>
      <c r="F140" s="6">
        <v>5.8999999999999997E-2</v>
      </c>
      <c r="G140" s="6">
        <v>0.53</v>
      </c>
      <c r="H140" s="5">
        <v>126</v>
      </c>
      <c r="I140" s="5">
        <v>14811</v>
      </c>
      <c r="J140" s="5">
        <v>128</v>
      </c>
      <c r="K140" s="5">
        <v>10505</v>
      </c>
      <c r="L140" s="1"/>
    </row>
    <row r="141" spans="1:12" x14ac:dyDescent="0.25">
      <c r="A141" s="4" t="s">
        <v>93</v>
      </c>
      <c r="B141" s="4" t="s">
        <v>80</v>
      </c>
      <c r="C141" s="4" t="s">
        <v>101</v>
      </c>
      <c r="D141" s="5">
        <v>210</v>
      </c>
      <c r="E141" s="5">
        <v>15281</v>
      </c>
      <c r="F141" s="6">
        <v>8.3000000000000004E-2</v>
      </c>
      <c r="G141" s="6">
        <v>0.80900000000000005</v>
      </c>
      <c r="H141" s="5">
        <v>194</v>
      </c>
      <c r="I141" s="5">
        <v>20145</v>
      </c>
      <c r="J141" s="5">
        <v>203</v>
      </c>
      <c r="K141" s="5">
        <v>14806</v>
      </c>
      <c r="L141" s="1"/>
    </row>
    <row r="142" spans="1:12" x14ac:dyDescent="0.25">
      <c r="A142" s="4" t="s">
        <v>93</v>
      </c>
      <c r="B142" s="4" t="s">
        <v>80</v>
      </c>
      <c r="C142" s="4" t="s">
        <v>102</v>
      </c>
      <c r="D142" s="5">
        <v>157</v>
      </c>
      <c r="E142" s="5">
        <v>16668</v>
      </c>
      <c r="F142" s="6">
        <v>0.14799999999999999</v>
      </c>
      <c r="G142" s="6">
        <v>1E-3</v>
      </c>
      <c r="H142" s="5">
        <v>135</v>
      </c>
      <c r="I142" s="5">
        <v>14375</v>
      </c>
      <c r="J142" s="5">
        <v>30</v>
      </c>
      <c r="K142" s="5">
        <v>3180</v>
      </c>
      <c r="L142" s="1"/>
    </row>
    <row r="143" spans="1:12" x14ac:dyDescent="0.25">
      <c r="A143" s="4" t="s">
        <v>168</v>
      </c>
      <c r="B143" s="4" t="s">
        <v>169</v>
      </c>
      <c r="C143" s="4" t="s">
        <v>170</v>
      </c>
      <c r="D143" s="5">
        <v>427</v>
      </c>
      <c r="E143" s="5">
        <v>237</v>
      </c>
      <c r="F143" s="6">
        <v>0.13600000000000001</v>
      </c>
      <c r="G143" s="6">
        <v>0.22600000000000001</v>
      </c>
      <c r="H143" s="5">
        <v>373</v>
      </c>
      <c r="I143" s="5">
        <v>207</v>
      </c>
      <c r="J143" s="5">
        <v>117</v>
      </c>
      <c r="K143" s="5">
        <v>65</v>
      </c>
      <c r="L143" s="1"/>
    </row>
    <row r="144" spans="1:12" x14ac:dyDescent="0.25">
      <c r="A144" s="4" t="s">
        <v>171</v>
      </c>
      <c r="B144" s="4" t="s">
        <v>169</v>
      </c>
      <c r="C144" s="4" t="s">
        <v>172</v>
      </c>
      <c r="D144" s="5">
        <v>1230</v>
      </c>
      <c r="E144" s="5">
        <v>2918</v>
      </c>
      <c r="F144" s="6">
        <v>0.40200000000000002</v>
      </c>
      <c r="G144" s="6">
        <v>0.629</v>
      </c>
      <c r="H144" s="5">
        <v>860</v>
      </c>
      <c r="I144" s="5">
        <v>2039</v>
      </c>
      <c r="J144" s="5">
        <v>215</v>
      </c>
      <c r="K144" s="5">
        <v>510</v>
      </c>
      <c r="L144" s="1"/>
    </row>
    <row r="145" spans="1:12" x14ac:dyDescent="0.25">
      <c r="A145" s="4" t="s">
        <v>168</v>
      </c>
      <c r="B145" s="4" t="s">
        <v>173</v>
      </c>
      <c r="C145" s="4" t="s">
        <v>174</v>
      </c>
      <c r="D145" s="5">
        <v>651</v>
      </c>
      <c r="E145" s="5">
        <v>1016</v>
      </c>
      <c r="F145" s="6">
        <v>0.16</v>
      </c>
      <c r="G145" s="6">
        <v>0.17899999999999999</v>
      </c>
      <c r="H145" s="5">
        <v>556</v>
      </c>
      <c r="I145" s="5">
        <v>868</v>
      </c>
      <c r="J145" s="5">
        <v>141</v>
      </c>
      <c r="K145" s="5">
        <v>220</v>
      </c>
      <c r="L145" s="1"/>
    </row>
    <row r="146" spans="1:12" x14ac:dyDescent="0.25">
      <c r="A146" s="4" t="s">
        <v>168</v>
      </c>
      <c r="B146" s="4" t="s">
        <v>173</v>
      </c>
      <c r="C146" s="4" t="s">
        <v>175</v>
      </c>
      <c r="D146" s="5">
        <v>922</v>
      </c>
      <c r="E146" s="5">
        <v>1161</v>
      </c>
      <c r="F146" s="6">
        <v>0.34200000000000003</v>
      </c>
      <c r="G146" s="6">
        <v>0.30099999999999999</v>
      </c>
      <c r="H146" s="5">
        <v>666</v>
      </c>
      <c r="I146" s="5">
        <v>838</v>
      </c>
      <c r="J146" s="5">
        <v>104</v>
      </c>
      <c r="K146" s="5">
        <v>131</v>
      </c>
      <c r="L146" s="1"/>
    </row>
    <row r="147" spans="1:12" x14ac:dyDescent="0.25">
      <c r="A147" s="4" t="s">
        <v>168</v>
      </c>
      <c r="B147" s="4" t="s">
        <v>173</v>
      </c>
      <c r="C147" s="4" t="s">
        <v>176</v>
      </c>
      <c r="D147" s="5">
        <v>1086</v>
      </c>
      <c r="E147" s="5">
        <v>1044</v>
      </c>
      <c r="F147" s="6">
        <v>0.33800000000000002</v>
      </c>
      <c r="G147" s="6">
        <v>0.51900000000000002</v>
      </c>
      <c r="H147" s="5">
        <v>795</v>
      </c>
      <c r="I147" s="5">
        <v>765</v>
      </c>
      <c r="J147" s="5">
        <v>183</v>
      </c>
      <c r="K147" s="5">
        <v>176</v>
      </c>
      <c r="L147" s="1"/>
    </row>
    <row r="148" spans="1:12" x14ac:dyDescent="0.25">
      <c r="A148" s="4" t="s">
        <v>168</v>
      </c>
      <c r="B148" s="4" t="s">
        <v>173</v>
      </c>
      <c r="C148" s="4" t="s">
        <v>177</v>
      </c>
      <c r="D148" s="5">
        <v>438</v>
      </c>
      <c r="E148" s="5">
        <v>1467</v>
      </c>
      <c r="F148" s="6">
        <v>0.10100000000000001</v>
      </c>
      <c r="G148" s="6">
        <v>0.32600000000000001</v>
      </c>
      <c r="H148" s="5">
        <v>397</v>
      </c>
      <c r="I148" s="5">
        <v>1328</v>
      </c>
      <c r="J148" s="5">
        <v>188</v>
      </c>
      <c r="K148" s="5">
        <v>630</v>
      </c>
      <c r="L148" s="1"/>
    </row>
    <row r="149" spans="1:12" x14ac:dyDescent="0.25">
      <c r="A149" s="4" t="s">
        <v>171</v>
      </c>
      <c r="B149" s="4" t="s">
        <v>173</v>
      </c>
      <c r="C149" s="4" t="s">
        <v>178</v>
      </c>
      <c r="D149" s="5">
        <v>894</v>
      </c>
      <c r="E149" s="5">
        <v>417</v>
      </c>
      <c r="F149" s="6">
        <v>0.35099999999999998</v>
      </c>
      <c r="G149" s="6">
        <v>0.58599999999999997</v>
      </c>
      <c r="H149" s="5">
        <v>650</v>
      </c>
      <c r="I149" s="5">
        <v>303</v>
      </c>
      <c r="J149" s="5">
        <v>165</v>
      </c>
      <c r="K149" s="5">
        <v>77</v>
      </c>
      <c r="L149" s="1"/>
    </row>
    <row r="150" spans="1:12" x14ac:dyDescent="0.25">
      <c r="A150" s="4" t="s">
        <v>8</v>
      </c>
      <c r="B150" s="4" t="s">
        <v>103</v>
      </c>
      <c r="C150" s="4" t="s">
        <v>104</v>
      </c>
      <c r="D150" s="5">
        <v>1002</v>
      </c>
      <c r="E150" s="5">
        <v>700</v>
      </c>
      <c r="F150" s="6">
        <v>0.18099999999999999</v>
      </c>
      <c r="G150" s="6">
        <v>0.31900000000000001</v>
      </c>
      <c r="H150" s="5">
        <v>840</v>
      </c>
      <c r="I150" s="5">
        <v>587</v>
      </c>
      <c r="J150" s="5">
        <v>232</v>
      </c>
      <c r="K150" s="5">
        <v>162</v>
      </c>
      <c r="L150" s="1"/>
    </row>
    <row r="151" spans="1:12" x14ac:dyDescent="0.25">
      <c r="A151" s="4" t="s">
        <v>8</v>
      </c>
      <c r="B151" s="4" t="s">
        <v>103</v>
      </c>
      <c r="C151" s="4" t="s">
        <v>105</v>
      </c>
      <c r="D151" s="5">
        <v>155</v>
      </c>
      <c r="E151" s="5">
        <v>51</v>
      </c>
      <c r="F151" s="6">
        <v>0.113</v>
      </c>
      <c r="G151" s="6">
        <v>0.435</v>
      </c>
      <c r="H151" s="5">
        <v>139</v>
      </c>
      <c r="I151" s="5">
        <v>46</v>
      </c>
      <c r="J151" s="5">
        <v>70</v>
      </c>
      <c r="K151" s="5">
        <v>23</v>
      </c>
      <c r="L151" s="1"/>
    </row>
    <row r="152" spans="1:12" x14ac:dyDescent="0.25">
      <c r="A152" s="4" t="s">
        <v>8</v>
      </c>
      <c r="B152" s="4" t="s">
        <v>103</v>
      </c>
      <c r="C152" s="4" t="s">
        <v>106</v>
      </c>
      <c r="D152" s="5">
        <v>485</v>
      </c>
      <c r="E152" s="5">
        <v>719</v>
      </c>
      <c r="F152" s="6">
        <v>0.221</v>
      </c>
      <c r="G152" s="6">
        <v>0.57799999999999996</v>
      </c>
      <c r="H152" s="5">
        <v>394</v>
      </c>
      <c r="I152" s="5">
        <v>584</v>
      </c>
      <c r="J152" s="5">
        <v>141</v>
      </c>
      <c r="K152" s="5">
        <v>209</v>
      </c>
      <c r="L152" s="1"/>
    </row>
    <row r="153" spans="1:12" x14ac:dyDescent="0.25">
      <c r="A153" s="4" t="s">
        <v>8</v>
      </c>
      <c r="B153" s="4" t="s">
        <v>103</v>
      </c>
      <c r="C153" s="4" t="s">
        <v>107</v>
      </c>
      <c r="D153" s="5">
        <v>1079</v>
      </c>
      <c r="E153" s="5">
        <v>2476</v>
      </c>
      <c r="F153" s="6">
        <v>0.25600000000000001</v>
      </c>
      <c r="G153" s="6">
        <v>0.48099999999999998</v>
      </c>
      <c r="H153" s="5">
        <v>848</v>
      </c>
      <c r="I153" s="5">
        <v>1945</v>
      </c>
      <c r="J153" s="5">
        <v>227</v>
      </c>
      <c r="K153" s="5">
        <v>521</v>
      </c>
      <c r="L153" s="1"/>
    </row>
    <row r="154" spans="1:12" x14ac:dyDescent="0.25">
      <c r="A154" s="4" t="s">
        <v>8</v>
      </c>
      <c r="B154" s="4" t="s">
        <v>103</v>
      </c>
      <c r="C154" s="4" t="s">
        <v>108</v>
      </c>
      <c r="D154" s="5">
        <v>1210</v>
      </c>
      <c r="E154" s="5">
        <v>822</v>
      </c>
      <c r="F154" s="6">
        <v>0.249</v>
      </c>
      <c r="G154" s="6">
        <v>0.438</v>
      </c>
      <c r="H154" s="5">
        <v>955</v>
      </c>
      <c r="I154" s="5">
        <v>649</v>
      </c>
      <c r="J154" s="5">
        <v>243</v>
      </c>
      <c r="K154" s="5">
        <v>165</v>
      </c>
      <c r="L154" s="1"/>
    </row>
    <row r="155" spans="1:12" x14ac:dyDescent="0.25">
      <c r="A155" s="4" t="s">
        <v>8</v>
      </c>
      <c r="B155" s="4" t="s">
        <v>103</v>
      </c>
      <c r="C155" s="4" t="s">
        <v>109</v>
      </c>
      <c r="D155" s="5">
        <v>578</v>
      </c>
      <c r="E155" s="5">
        <v>2080</v>
      </c>
      <c r="F155" s="6">
        <v>0.17100000000000001</v>
      </c>
      <c r="G155" s="6">
        <v>0.36699999999999999</v>
      </c>
      <c r="H155" s="5">
        <v>490</v>
      </c>
      <c r="I155" s="5">
        <v>1762</v>
      </c>
      <c r="J155" s="5">
        <v>153</v>
      </c>
      <c r="K155" s="5">
        <v>551</v>
      </c>
      <c r="L155" s="1"/>
    </row>
    <row r="156" spans="1:12" x14ac:dyDescent="0.25">
      <c r="A156" s="4" t="s">
        <v>8</v>
      </c>
      <c r="B156" s="4" t="s">
        <v>103</v>
      </c>
      <c r="C156" s="4" t="s">
        <v>110</v>
      </c>
      <c r="D156" s="5">
        <v>1127</v>
      </c>
      <c r="E156" s="5">
        <v>707</v>
      </c>
      <c r="F156" s="6">
        <v>0.20300000000000001</v>
      </c>
      <c r="G156" s="6">
        <v>0.435</v>
      </c>
      <c r="H156" s="5">
        <v>928</v>
      </c>
      <c r="I156" s="5">
        <v>582</v>
      </c>
      <c r="J156" s="5">
        <v>279</v>
      </c>
      <c r="K156" s="5">
        <v>175</v>
      </c>
      <c r="L156" s="1"/>
    </row>
    <row r="157" spans="1:12" x14ac:dyDescent="0.25">
      <c r="A157" s="4" t="s">
        <v>8</v>
      </c>
      <c r="B157" s="4" t="s">
        <v>103</v>
      </c>
      <c r="C157" s="4" t="s">
        <v>111</v>
      </c>
      <c r="D157" s="5">
        <v>1081</v>
      </c>
      <c r="E157" s="5">
        <v>960</v>
      </c>
      <c r="F157" s="6">
        <v>0.19400000000000001</v>
      </c>
      <c r="G157" s="6">
        <v>0.55000000000000004</v>
      </c>
      <c r="H157" s="5">
        <v>899</v>
      </c>
      <c r="I157" s="5">
        <v>798</v>
      </c>
      <c r="J157" s="5">
        <v>341</v>
      </c>
      <c r="K157" s="5">
        <v>303</v>
      </c>
      <c r="L157" s="1"/>
    </row>
    <row r="158" spans="1:12" x14ac:dyDescent="0.25">
      <c r="A158" s="4" t="s">
        <v>8</v>
      </c>
      <c r="B158" s="4" t="s">
        <v>103</v>
      </c>
      <c r="C158" s="4" t="s">
        <v>112</v>
      </c>
      <c r="D158" s="5">
        <v>747</v>
      </c>
      <c r="E158" s="5">
        <v>2255</v>
      </c>
      <c r="F158" s="6">
        <v>0.22600000000000001</v>
      </c>
      <c r="G158" s="6">
        <v>0.374</v>
      </c>
      <c r="H158" s="5">
        <v>601</v>
      </c>
      <c r="I158" s="5">
        <v>1815</v>
      </c>
      <c r="J158" s="5">
        <v>149</v>
      </c>
      <c r="K158" s="5">
        <v>450</v>
      </c>
      <c r="L158" s="1"/>
    </row>
    <row r="159" spans="1:12" x14ac:dyDescent="0.25">
      <c r="A159" s="4" t="s">
        <v>8</v>
      </c>
      <c r="B159" s="4" t="s">
        <v>103</v>
      </c>
      <c r="C159" s="4" t="s">
        <v>113</v>
      </c>
      <c r="D159" s="5">
        <v>1106</v>
      </c>
      <c r="E159" s="5">
        <v>1258</v>
      </c>
      <c r="F159" s="6">
        <v>0.29099999999999998</v>
      </c>
      <c r="G159" s="6">
        <v>0.64500000000000002</v>
      </c>
      <c r="H159" s="5">
        <v>847</v>
      </c>
      <c r="I159" s="5">
        <v>964</v>
      </c>
      <c r="J159" s="5">
        <v>276</v>
      </c>
      <c r="K159" s="5">
        <v>314</v>
      </c>
      <c r="L159" s="1"/>
    </row>
    <row r="160" spans="1:12" x14ac:dyDescent="0.25">
      <c r="A160" s="4" t="s">
        <v>8</v>
      </c>
      <c r="B160" s="4" t="s">
        <v>114</v>
      </c>
      <c r="C160" s="4" t="s">
        <v>104</v>
      </c>
      <c r="D160" s="5">
        <v>1109</v>
      </c>
      <c r="E160" s="5">
        <v>924</v>
      </c>
      <c r="F160" s="6">
        <v>0.27500000000000002</v>
      </c>
      <c r="G160" s="6">
        <v>0.41399999999999998</v>
      </c>
      <c r="H160" s="5">
        <v>855</v>
      </c>
      <c r="I160" s="5">
        <v>712</v>
      </c>
      <c r="J160" s="5">
        <v>192</v>
      </c>
      <c r="K160" s="5">
        <v>160</v>
      </c>
      <c r="L160" s="1"/>
    </row>
    <row r="161" spans="1:12" x14ac:dyDescent="0.25">
      <c r="A161" s="4" t="s">
        <v>8</v>
      </c>
      <c r="B161" s="4" t="s">
        <v>114</v>
      </c>
      <c r="C161" s="4" t="s">
        <v>106</v>
      </c>
      <c r="D161" s="5">
        <v>225</v>
      </c>
      <c r="E161" s="5">
        <v>383</v>
      </c>
      <c r="F161" s="6">
        <v>0.23400000000000001</v>
      </c>
      <c r="G161" s="6">
        <v>0.68100000000000005</v>
      </c>
      <c r="H161" s="5">
        <v>181</v>
      </c>
      <c r="I161" s="5">
        <v>308</v>
      </c>
      <c r="J161" s="5">
        <v>74</v>
      </c>
      <c r="K161" s="5">
        <v>126</v>
      </c>
      <c r="L161" s="1"/>
    </row>
    <row r="162" spans="1:12" x14ac:dyDescent="0.25">
      <c r="A162" s="4" t="s">
        <v>8</v>
      </c>
      <c r="B162" s="4" t="s">
        <v>114</v>
      </c>
      <c r="C162" s="4" t="s">
        <v>107</v>
      </c>
      <c r="D162" s="5">
        <v>1074</v>
      </c>
      <c r="E162" s="5">
        <v>837</v>
      </c>
      <c r="F162" s="6">
        <v>0.13900000000000001</v>
      </c>
      <c r="G162" s="6">
        <v>0.30599999999999999</v>
      </c>
      <c r="H162" s="5">
        <v>937</v>
      </c>
      <c r="I162" s="5">
        <v>730</v>
      </c>
      <c r="J162" s="5">
        <v>322</v>
      </c>
      <c r="K162" s="5">
        <v>251</v>
      </c>
      <c r="L162" s="1"/>
    </row>
    <row r="163" spans="1:12" x14ac:dyDescent="0.25">
      <c r="A163" s="4" t="s">
        <v>8</v>
      </c>
      <c r="B163" s="4" t="s">
        <v>114</v>
      </c>
      <c r="C163" s="4" t="s">
        <v>108</v>
      </c>
      <c r="D163" s="5">
        <v>1210</v>
      </c>
      <c r="E163" s="5">
        <v>665</v>
      </c>
      <c r="F163" s="6">
        <v>0.28499999999999998</v>
      </c>
      <c r="G163" s="6">
        <v>0.35399999999999998</v>
      </c>
      <c r="H163" s="5">
        <v>922</v>
      </c>
      <c r="I163" s="5">
        <v>507</v>
      </c>
      <c r="J163" s="5">
        <v>182</v>
      </c>
      <c r="K163" s="5">
        <v>100</v>
      </c>
      <c r="L163" s="1"/>
    </row>
    <row r="164" spans="1:12" x14ac:dyDescent="0.25">
      <c r="A164" s="4" t="s">
        <v>8</v>
      </c>
      <c r="B164" s="4" t="s">
        <v>114</v>
      </c>
      <c r="C164" s="4" t="s">
        <v>110</v>
      </c>
      <c r="D164" s="5">
        <v>1174</v>
      </c>
      <c r="E164" s="5">
        <v>727</v>
      </c>
      <c r="F164" s="6">
        <v>0.214</v>
      </c>
      <c r="G164" s="6">
        <v>0.40200000000000002</v>
      </c>
      <c r="H164" s="5">
        <v>956</v>
      </c>
      <c r="I164" s="5">
        <v>592</v>
      </c>
      <c r="J164" s="5">
        <v>260</v>
      </c>
      <c r="K164" s="5">
        <v>161</v>
      </c>
      <c r="L164" s="1"/>
    </row>
    <row r="165" spans="1:12" x14ac:dyDescent="0.25">
      <c r="A165" s="4" t="s">
        <v>8</v>
      </c>
      <c r="B165" s="4" t="s">
        <v>114</v>
      </c>
      <c r="C165" s="4" t="s">
        <v>111</v>
      </c>
      <c r="D165" s="5">
        <v>1090</v>
      </c>
      <c r="E165" s="5">
        <v>707</v>
      </c>
      <c r="F165" s="6">
        <v>0.16900000000000001</v>
      </c>
      <c r="G165" s="6">
        <v>0.35099999999999998</v>
      </c>
      <c r="H165" s="5">
        <v>925</v>
      </c>
      <c r="I165" s="5">
        <v>600</v>
      </c>
      <c r="J165" s="5">
        <v>285</v>
      </c>
      <c r="K165" s="5">
        <v>185</v>
      </c>
      <c r="L165" s="1"/>
    </row>
    <row r="166" spans="1:12" x14ac:dyDescent="0.25">
      <c r="A166" s="4" t="s">
        <v>8</v>
      </c>
      <c r="B166" s="4" t="s">
        <v>114</v>
      </c>
      <c r="C166" s="4" t="s">
        <v>112</v>
      </c>
      <c r="D166" s="5">
        <v>1282</v>
      </c>
      <c r="E166" s="5">
        <v>2511</v>
      </c>
      <c r="F166" s="6">
        <v>0.19500000000000001</v>
      </c>
      <c r="G166" s="6">
        <v>0.29899999999999999</v>
      </c>
      <c r="H166" s="5">
        <v>1061</v>
      </c>
      <c r="I166" s="5">
        <v>2077</v>
      </c>
      <c r="J166" s="5">
        <v>266</v>
      </c>
      <c r="K166" s="5">
        <v>521</v>
      </c>
      <c r="L166" s="1"/>
    </row>
    <row r="167" spans="1:12" x14ac:dyDescent="0.25">
      <c r="A167" s="4" t="s">
        <v>8</v>
      </c>
      <c r="B167" s="4" t="s">
        <v>114</v>
      </c>
      <c r="C167" s="4" t="s">
        <v>113</v>
      </c>
      <c r="D167" s="5">
        <v>1195</v>
      </c>
      <c r="E167" s="5">
        <v>1252</v>
      </c>
      <c r="F167" s="6">
        <v>0.24</v>
      </c>
      <c r="G167" s="6">
        <v>0.57099999999999995</v>
      </c>
      <c r="H167" s="5">
        <v>954</v>
      </c>
      <c r="I167" s="5">
        <v>1000</v>
      </c>
      <c r="J167" s="5">
        <v>316</v>
      </c>
      <c r="K167" s="5">
        <v>331</v>
      </c>
      <c r="L167" s="1"/>
    </row>
    <row r="168" spans="1:12" x14ac:dyDescent="0.25">
      <c r="A168" s="4" t="s">
        <v>115</v>
      </c>
      <c r="B168" s="4" t="s">
        <v>116</v>
      </c>
      <c r="C168" s="4" t="s">
        <v>117</v>
      </c>
      <c r="D168" s="5">
        <v>63</v>
      </c>
      <c r="E168" s="5">
        <v>99427</v>
      </c>
      <c r="F168" s="6">
        <v>0.59599999999999997</v>
      </c>
      <c r="G168" s="6">
        <v>0.86099999999999999</v>
      </c>
      <c r="H168" s="5">
        <v>39</v>
      </c>
      <c r="I168" s="5">
        <v>87798</v>
      </c>
      <c r="J168" s="5">
        <v>12</v>
      </c>
      <c r="K168" s="5">
        <v>18957</v>
      </c>
      <c r="L168" s="1"/>
    </row>
    <row r="169" spans="1:12" x14ac:dyDescent="0.25">
      <c r="A169" s="4" t="s">
        <v>115</v>
      </c>
      <c r="B169" s="4" t="s">
        <v>116</v>
      </c>
      <c r="C169" s="4" t="s">
        <v>118</v>
      </c>
      <c r="D169" s="5">
        <v>968</v>
      </c>
      <c r="E169" s="5">
        <v>24052</v>
      </c>
      <c r="F169" s="6">
        <v>0.28499999999999998</v>
      </c>
      <c r="G169" s="6">
        <v>0.32100000000000001</v>
      </c>
      <c r="H169" s="5">
        <v>737</v>
      </c>
      <c r="I169" s="5">
        <v>18311</v>
      </c>
      <c r="J169" s="5">
        <v>138</v>
      </c>
      <c r="K169" s="5">
        <v>3428</v>
      </c>
      <c r="L169" s="1"/>
    </row>
    <row r="170" spans="1:12" x14ac:dyDescent="0.25">
      <c r="A170" s="4" t="s">
        <v>115</v>
      </c>
      <c r="B170" s="4" t="s">
        <v>116</v>
      </c>
      <c r="C170" s="4" t="s">
        <v>119</v>
      </c>
      <c r="D170" s="5">
        <v>52</v>
      </c>
      <c r="E170" s="5">
        <v>12713</v>
      </c>
      <c r="F170" s="6">
        <v>0.217</v>
      </c>
      <c r="G170" s="6">
        <v>0.82799999999999996</v>
      </c>
      <c r="H170" s="5">
        <v>43</v>
      </c>
      <c r="I170" s="5">
        <v>10413</v>
      </c>
      <c r="J170" s="5">
        <v>23</v>
      </c>
      <c r="K170" s="5">
        <v>5669</v>
      </c>
      <c r="L170" s="1"/>
    </row>
    <row r="171" spans="1:12" x14ac:dyDescent="0.25">
      <c r="A171" s="4" t="s">
        <v>115</v>
      </c>
      <c r="B171" s="4" t="s">
        <v>116</v>
      </c>
      <c r="C171" s="4" t="s">
        <v>120</v>
      </c>
      <c r="D171" s="5">
        <v>822</v>
      </c>
      <c r="E171" s="5">
        <v>4846</v>
      </c>
      <c r="F171" s="6">
        <v>0.105</v>
      </c>
      <c r="G171" s="6">
        <v>1E-3</v>
      </c>
      <c r="H171" s="5">
        <v>740</v>
      </c>
      <c r="I171" s="5">
        <v>4363</v>
      </c>
      <c r="J171" s="5">
        <v>226</v>
      </c>
      <c r="K171" s="5">
        <v>1332</v>
      </c>
      <c r="L171" s="1"/>
    </row>
    <row r="172" spans="1:12" x14ac:dyDescent="0.25">
      <c r="A172" s="4" t="s">
        <v>115</v>
      </c>
      <c r="B172" s="4" t="s">
        <v>116</v>
      </c>
      <c r="C172" s="4" t="s">
        <v>121</v>
      </c>
      <c r="D172" s="5">
        <v>736</v>
      </c>
      <c r="E172" s="5">
        <v>11898</v>
      </c>
      <c r="F172" s="6">
        <v>6.7000000000000004E-2</v>
      </c>
      <c r="G172" s="6">
        <v>0.161</v>
      </c>
      <c r="H172" s="5">
        <v>689</v>
      </c>
      <c r="I172" s="5">
        <v>11131</v>
      </c>
      <c r="J172" s="5">
        <v>387</v>
      </c>
      <c r="K172" s="5">
        <v>6254</v>
      </c>
      <c r="L172" s="1"/>
    </row>
    <row r="173" spans="1:12" x14ac:dyDescent="0.25">
      <c r="A173" s="4" t="s">
        <v>115</v>
      </c>
      <c r="B173" s="4" t="s">
        <v>116</v>
      </c>
      <c r="C173" s="4" t="s">
        <v>122</v>
      </c>
      <c r="D173" s="5">
        <v>0</v>
      </c>
      <c r="E173" s="5">
        <v>25536</v>
      </c>
      <c r="F173" s="6">
        <v>0.114</v>
      </c>
      <c r="G173" s="6">
        <v>0.28399999999999997</v>
      </c>
      <c r="H173" s="5">
        <v>0</v>
      </c>
      <c r="I173" s="5">
        <v>22826</v>
      </c>
      <c r="J173" s="5">
        <v>0</v>
      </c>
      <c r="K173" s="5">
        <v>9114</v>
      </c>
      <c r="L173" s="1"/>
    </row>
    <row r="174" spans="1:12" x14ac:dyDescent="0.25">
      <c r="A174" s="4" t="s">
        <v>115</v>
      </c>
      <c r="B174" s="4" t="s">
        <v>116</v>
      </c>
      <c r="C174" s="4" t="s">
        <v>123</v>
      </c>
      <c r="D174" s="5">
        <v>3</v>
      </c>
      <c r="E174" s="5">
        <v>14723</v>
      </c>
      <c r="F174" s="6">
        <v>0.104</v>
      </c>
      <c r="G174" s="6">
        <v>0.191</v>
      </c>
      <c r="H174" s="5">
        <v>3</v>
      </c>
      <c r="I174" s="5">
        <v>13282</v>
      </c>
      <c r="J174" s="5">
        <v>1</v>
      </c>
      <c r="K174" s="5">
        <v>5099</v>
      </c>
      <c r="L174" s="1"/>
    </row>
    <row r="175" spans="1:12" x14ac:dyDescent="0.25">
      <c r="A175" s="4" t="s">
        <v>115</v>
      </c>
      <c r="B175" s="4" t="s">
        <v>116</v>
      </c>
      <c r="C175" s="4" t="s">
        <v>124</v>
      </c>
      <c r="D175" s="5">
        <v>304</v>
      </c>
      <c r="E175" s="5">
        <v>12792</v>
      </c>
      <c r="F175" s="6">
        <v>0.23400000000000001</v>
      </c>
      <c r="G175" s="6">
        <v>0.3</v>
      </c>
      <c r="H175" s="5">
        <v>242</v>
      </c>
      <c r="I175" s="5">
        <v>10203</v>
      </c>
      <c r="J175" s="5">
        <v>52</v>
      </c>
      <c r="K175" s="5">
        <v>2186</v>
      </c>
      <c r="L175" s="1"/>
    </row>
    <row r="176" spans="1:12" x14ac:dyDescent="0.25">
      <c r="A176" s="4" t="s">
        <v>79</v>
      </c>
      <c r="B176" s="4" t="s">
        <v>116</v>
      </c>
      <c r="C176" s="4" t="s">
        <v>179</v>
      </c>
      <c r="D176" s="5">
        <v>0</v>
      </c>
      <c r="E176" s="5">
        <v>6810</v>
      </c>
      <c r="F176" s="6">
        <v>6.8000000000000005E-2</v>
      </c>
      <c r="G176" s="6">
        <v>0.70899999999999996</v>
      </c>
      <c r="H176" s="5">
        <v>0</v>
      </c>
      <c r="I176" s="5">
        <v>6372</v>
      </c>
      <c r="J176" s="5">
        <v>0</v>
      </c>
      <c r="K176" s="5">
        <v>7006</v>
      </c>
      <c r="L176" s="1"/>
    </row>
    <row r="177" spans="1:12" x14ac:dyDescent="0.25">
      <c r="A177" s="4" t="s">
        <v>79</v>
      </c>
      <c r="B177" s="4" t="s">
        <v>116</v>
      </c>
      <c r="C177" s="4" t="s">
        <v>85</v>
      </c>
      <c r="D177" s="5">
        <v>0</v>
      </c>
      <c r="E177" s="5">
        <v>5936</v>
      </c>
      <c r="F177" s="6">
        <v>7.4999999999999997E-2</v>
      </c>
      <c r="G177" s="6">
        <v>0.51400000000000001</v>
      </c>
      <c r="H177" s="5">
        <v>0</v>
      </c>
      <c r="I177" s="5">
        <v>5515</v>
      </c>
      <c r="J177" s="5">
        <v>0</v>
      </c>
      <c r="K177" s="5">
        <v>4459</v>
      </c>
      <c r="L177" s="1"/>
    </row>
    <row r="178" spans="1:12" x14ac:dyDescent="0.25">
      <c r="A178" s="4" t="s">
        <v>79</v>
      </c>
      <c r="B178" s="4" t="s">
        <v>116</v>
      </c>
      <c r="C178" s="4" t="s">
        <v>86</v>
      </c>
      <c r="D178" s="5">
        <v>0</v>
      </c>
      <c r="E178" s="5">
        <v>15015</v>
      </c>
      <c r="F178" s="6">
        <v>9.5000000000000001E-2</v>
      </c>
      <c r="G178" s="6">
        <v>1E-3</v>
      </c>
      <c r="H178" s="5">
        <v>0</v>
      </c>
      <c r="I178" s="5">
        <v>13654</v>
      </c>
      <c r="J178" s="5">
        <v>0</v>
      </c>
      <c r="K178" s="5">
        <v>4585</v>
      </c>
      <c r="L178" s="1"/>
    </row>
    <row r="179" spans="1:12" x14ac:dyDescent="0.25">
      <c r="A179" s="4" t="s">
        <v>79</v>
      </c>
      <c r="B179" s="4" t="s">
        <v>116</v>
      </c>
      <c r="C179" s="4" t="s">
        <v>125</v>
      </c>
      <c r="D179" s="5">
        <v>0</v>
      </c>
      <c r="E179" s="5">
        <v>10883</v>
      </c>
      <c r="F179" s="6">
        <v>0.129</v>
      </c>
      <c r="G179" s="6">
        <v>0.51400000000000001</v>
      </c>
      <c r="H179" s="5">
        <v>0</v>
      </c>
      <c r="I179" s="5">
        <v>9605</v>
      </c>
      <c r="J179" s="5">
        <v>0</v>
      </c>
      <c r="K179" s="5">
        <v>4853</v>
      </c>
      <c r="L179" s="1"/>
    </row>
    <row r="180" spans="1:12" x14ac:dyDescent="0.25">
      <c r="A180" s="4" t="s">
        <v>79</v>
      </c>
      <c r="B180" s="4" t="s">
        <v>116</v>
      </c>
      <c r="C180" s="4" t="s">
        <v>90</v>
      </c>
      <c r="D180" s="5">
        <v>0</v>
      </c>
      <c r="E180" s="5">
        <v>10077</v>
      </c>
      <c r="F180" s="6">
        <v>4.2999999999999997E-2</v>
      </c>
      <c r="G180" s="6">
        <v>1E-3</v>
      </c>
      <c r="H180" s="5">
        <v>0</v>
      </c>
      <c r="I180" s="5">
        <v>9653</v>
      </c>
      <c r="J180" s="5">
        <v>0</v>
      </c>
      <c r="K180" s="5">
        <v>6979</v>
      </c>
      <c r="L180" s="1"/>
    </row>
    <row r="181" spans="1:12" x14ac:dyDescent="0.25">
      <c r="A181" s="4" t="s">
        <v>40</v>
      </c>
      <c r="B181" s="4" t="s">
        <v>126</v>
      </c>
      <c r="C181" s="4" t="s">
        <v>42</v>
      </c>
      <c r="D181" s="5">
        <v>1367</v>
      </c>
      <c r="E181" s="5">
        <v>2848</v>
      </c>
      <c r="F181" s="6">
        <v>0.223</v>
      </c>
      <c r="G181" s="6">
        <v>0.47199999999999998</v>
      </c>
      <c r="H181" s="5">
        <v>1106</v>
      </c>
      <c r="I181" s="5">
        <v>2304</v>
      </c>
      <c r="J181" s="5">
        <v>327</v>
      </c>
      <c r="K181" s="5">
        <v>681</v>
      </c>
      <c r="L181" s="1"/>
    </row>
    <row r="182" spans="1:12" x14ac:dyDescent="0.25">
      <c r="A182" s="4" t="s">
        <v>40</v>
      </c>
      <c r="B182" s="4" t="s">
        <v>126</v>
      </c>
      <c r="C182" s="4" t="s">
        <v>43</v>
      </c>
      <c r="D182" s="5">
        <v>2709</v>
      </c>
      <c r="E182" s="5">
        <v>3294</v>
      </c>
      <c r="F182" s="6">
        <v>0.64400000000000002</v>
      </c>
      <c r="G182" s="6">
        <v>0.75600000000000001</v>
      </c>
      <c r="H182" s="5">
        <v>1603</v>
      </c>
      <c r="I182" s="5">
        <v>1949</v>
      </c>
      <c r="J182" s="5">
        <v>384</v>
      </c>
      <c r="K182" s="5">
        <v>467</v>
      </c>
      <c r="L182" s="1"/>
    </row>
    <row r="183" spans="1:12" x14ac:dyDescent="0.25">
      <c r="A183" s="4" t="s">
        <v>8</v>
      </c>
      <c r="B183" s="4" t="s">
        <v>126</v>
      </c>
      <c r="C183" s="4" t="s">
        <v>104</v>
      </c>
      <c r="D183" s="5">
        <v>1161</v>
      </c>
      <c r="E183" s="5">
        <v>753</v>
      </c>
      <c r="F183" s="6">
        <v>0.187</v>
      </c>
      <c r="G183" s="6">
        <v>0.68500000000000005</v>
      </c>
      <c r="H183" s="5">
        <v>974</v>
      </c>
      <c r="I183" s="5">
        <v>632</v>
      </c>
      <c r="J183" s="5">
        <v>475</v>
      </c>
      <c r="K183" s="5">
        <v>308</v>
      </c>
      <c r="L183" s="1"/>
    </row>
    <row r="184" spans="1:12" x14ac:dyDescent="0.25">
      <c r="A184" s="4" t="s">
        <v>8</v>
      </c>
      <c r="B184" s="4" t="s">
        <v>126</v>
      </c>
      <c r="C184" s="4" t="s">
        <v>127</v>
      </c>
      <c r="D184" s="5">
        <v>213</v>
      </c>
      <c r="E184" s="5">
        <v>1290</v>
      </c>
      <c r="F184" s="6">
        <v>0.2</v>
      </c>
      <c r="G184" s="6">
        <v>0.3</v>
      </c>
      <c r="H184" s="5">
        <v>175</v>
      </c>
      <c r="I184" s="5">
        <v>1062</v>
      </c>
      <c r="J184" s="5">
        <v>43</v>
      </c>
      <c r="K184" s="5">
        <v>261</v>
      </c>
      <c r="L184" s="1"/>
    </row>
    <row r="185" spans="1:12" x14ac:dyDescent="0.25">
      <c r="A185" s="4" t="s">
        <v>8</v>
      </c>
      <c r="B185" s="4" t="s">
        <v>126</v>
      </c>
      <c r="C185" s="4" t="s">
        <v>10</v>
      </c>
      <c r="D185" s="5">
        <v>862</v>
      </c>
      <c r="E185" s="5">
        <v>4436</v>
      </c>
      <c r="F185" s="6">
        <v>0.13200000000000001</v>
      </c>
      <c r="G185" s="6">
        <v>0.433</v>
      </c>
      <c r="H185" s="5">
        <v>758</v>
      </c>
      <c r="I185" s="5">
        <v>3902</v>
      </c>
      <c r="J185" s="5">
        <v>331</v>
      </c>
      <c r="K185" s="5">
        <v>1703</v>
      </c>
      <c r="L185" s="1"/>
    </row>
    <row r="186" spans="1:12" x14ac:dyDescent="0.25">
      <c r="A186" s="4" t="s">
        <v>8</v>
      </c>
      <c r="B186" s="4" t="s">
        <v>126</v>
      </c>
      <c r="C186" s="4" t="s">
        <v>106</v>
      </c>
      <c r="D186" s="5">
        <v>680</v>
      </c>
      <c r="E186" s="5">
        <v>418</v>
      </c>
      <c r="F186" s="6">
        <v>0.2</v>
      </c>
      <c r="G186" s="6">
        <v>0.61899999999999999</v>
      </c>
      <c r="H186" s="5">
        <v>563</v>
      </c>
      <c r="I186" s="5">
        <v>346</v>
      </c>
      <c r="J186" s="5">
        <v>234</v>
      </c>
      <c r="K186" s="5">
        <v>144</v>
      </c>
      <c r="L186" s="1"/>
    </row>
    <row r="187" spans="1:12" x14ac:dyDescent="0.25">
      <c r="A187" s="4" t="s">
        <v>8</v>
      </c>
      <c r="B187" s="4" t="s">
        <v>126</v>
      </c>
      <c r="C187" s="4" t="s">
        <v>107</v>
      </c>
      <c r="D187" s="5">
        <v>1023</v>
      </c>
      <c r="E187" s="5">
        <v>1599</v>
      </c>
      <c r="F187" s="6">
        <v>0.252</v>
      </c>
      <c r="G187" s="6">
        <v>0.46600000000000003</v>
      </c>
      <c r="H187" s="5">
        <v>806</v>
      </c>
      <c r="I187" s="5">
        <v>1260</v>
      </c>
      <c r="J187" s="5">
        <v>213</v>
      </c>
      <c r="K187" s="5">
        <v>333</v>
      </c>
      <c r="L187" s="1"/>
    </row>
    <row r="188" spans="1:12" x14ac:dyDescent="0.25">
      <c r="A188" s="4" t="s">
        <v>8</v>
      </c>
      <c r="B188" s="4" t="s">
        <v>126</v>
      </c>
      <c r="C188" s="4" t="s">
        <v>108</v>
      </c>
      <c r="D188" s="5">
        <v>1207</v>
      </c>
      <c r="E188" s="5">
        <v>731</v>
      </c>
      <c r="F188" s="6">
        <v>0.23699999999999999</v>
      </c>
      <c r="G188" s="6">
        <v>0.39200000000000002</v>
      </c>
      <c r="H188" s="5">
        <v>962</v>
      </c>
      <c r="I188" s="5">
        <v>583</v>
      </c>
      <c r="J188" s="5">
        <v>236</v>
      </c>
      <c r="K188" s="5">
        <v>143</v>
      </c>
      <c r="L188" s="1"/>
    </row>
    <row r="189" spans="1:12" x14ac:dyDescent="0.25">
      <c r="A189" s="4" t="s">
        <v>8</v>
      </c>
      <c r="B189" s="4" t="s">
        <v>126</v>
      </c>
      <c r="C189" s="4" t="s">
        <v>109</v>
      </c>
      <c r="D189" s="5">
        <v>623</v>
      </c>
      <c r="E189" s="5">
        <v>3108</v>
      </c>
      <c r="F189" s="6">
        <v>0.28999999999999998</v>
      </c>
      <c r="G189" s="6">
        <v>0.627</v>
      </c>
      <c r="H189" s="5">
        <v>477</v>
      </c>
      <c r="I189" s="5">
        <v>2381</v>
      </c>
      <c r="J189" s="5">
        <v>151</v>
      </c>
      <c r="K189" s="5">
        <v>753</v>
      </c>
      <c r="L189" s="1"/>
    </row>
    <row r="190" spans="1:12" x14ac:dyDescent="0.25">
      <c r="A190" s="4" t="s">
        <v>8</v>
      </c>
      <c r="B190" s="4" t="s">
        <v>126</v>
      </c>
      <c r="C190" s="4" t="s">
        <v>44</v>
      </c>
      <c r="D190" s="5">
        <v>1522</v>
      </c>
      <c r="E190" s="5">
        <v>2002</v>
      </c>
      <c r="F190" s="6">
        <v>0.30499999999999999</v>
      </c>
      <c r="G190" s="6">
        <v>0.73899999999999999</v>
      </c>
      <c r="H190" s="5">
        <v>1156</v>
      </c>
      <c r="I190" s="5">
        <v>1521</v>
      </c>
      <c r="J190" s="5">
        <v>431</v>
      </c>
      <c r="K190" s="5">
        <v>567</v>
      </c>
      <c r="L190" s="1"/>
    </row>
    <row r="191" spans="1:12" x14ac:dyDescent="0.25">
      <c r="A191" s="4" t="s">
        <v>8</v>
      </c>
      <c r="B191" s="4" t="s">
        <v>126</v>
      </c>
      <c r="C191" s="4" t="s">
        <v>110</v>
      </c>
      <c r="D191" s="5">
        <v>1155</v>
      </c>
      <c r="E191" s="5">
        <v>840</v>
      </c>
      <c r="F191" s="6">
        <v>0.217</v>
      </c>
      <c r="G191" s="6">
        <v>0.505</v>
      </c>
      <c r="H191" s="5">
        <v>940</v>
      </c>
      <c r="I191" s="5">
        <v>684</v>
      </c>
      <c r="J191" s="5">
        <v>301</v>
      </c>
      <c r="K191" s="5">
        <v>219</v>
      </c>
      <c r="L191" s="1"/>
    </row>
    <row r="192" spans="1:12" x14ac:dyDescent="0.25">
      <c r="A192" s="4" t="s">
        <v>8</v>
      </c>
      <c r="B192" s="4" t="s">
        <v>126</v>
      </c>
      <c r="C192" s="4" t="s">
        <v>111</v>
      </c>
      <c r="D192" s="5">
        <v>1193</v>
      </c>
      <c r="E192" s="5">
        <v>1406</v>
      </c>
      <c r="F192" s="6">
        <v>0.23100000000000001</v>
      </c>
      <c r="G192" s="6">
        <v>0.54500000000000004</v>
      </c>
      <c r="H192" s="5">
        <v>960</v>
      </c>
      <c r="I192" s="5">
        <v>1131</v>
      </c>
      <c r="J192" s="5">
        <v>313</v>
      </c>
      <c r="K192" s="5">
        <v>369</v>
      </c>
      <c r="L192" s="1"/>
    </row>
    <row r="193" spans="1:12" x14ac:dyDescent="0.25">
      <c r="A193" s="4" t="s">
        <v>8</v>
      </c>
      <c r="B193" s="4" t="s">
        <v>126</v>
      </c>
      <c r="C193" s="4" t="s">
        <v>46</v>
      </c>
      <c r="D193" s="5">
        <v>811</v>
      </c>
      <c r="E193" s="5">
        <v>865</v>
      </c>
      <c r="F193" s="6">
        <v>0.187</v>
      </c>
      <c r="G193" s="6">
        <v>0.627</v>
      </c>
      <c r="H193" s="5">
        <v>680</v>
      </c>
      <c r="I193" s="5">
        <v>725</v>
      </c>
      <c r="J193" s="5">
        <v>302</v>
      </c>
      <c r="K193" s="5">
        <v>322</v>
      </c>
      <c r="L193" s="1"/>
    </row>
    <row r="194" spans="1:12" x14ac:dyDescent="0.25">
      <c r="A194" s="4" t="s">
        <v>8</v>
      </c>
      <c r="B194" s="4" t="s">
        <v>126</v>
      </c>
      <c r="C194" s="4" t="s">
        <v>112</v>
      </c>
      <c r="D194" s="5">
        <v>833</v>
      </c>
      <c r="E194" s="5">
        <v>2161</v>
      </c>
      <c r="F194" s="6">
        <v>0.222</v>
      </c>
      <c r="G194" s="6">
        <v>0.61199999999999999</v>
      </c>
      <c r="H194" s="5">
        <v>676</v>
      </c>
      <c r="I194" s="5">
        <v>1755</v>
      </c>
      <c r="J194" s="5">
        <v>256</v>
      </c>
      <c r="K194" s="5">
        <v>664</v>
      </c>
      <c r="L194" s="1"/>
    </row>
    <row r="195" spans="1:12" x14ac:dyDescent="0.25">
      <c r="A195" s="4" t="s">
        <v>8</v>
      </c>
      <c r="B195" s="4" t="s">
        <v>126</v>
      </c>
      <c r="C195" s="4" t="s">
        <v>11</v>
      </c>
      <c r="D195" s="5">
        <v>1071</v>
      </c>
      <c r="E195" s="5">
        <v>2651</v>
      </c>
      <c r="F195" s="6">
        <v>0.20899999999999999</v>
      </c>
      <c r="G195" s="6">
        <v>0.65400000000000003</v>
      </c>
      <c r="H195" s="5">
        <v>880</v>
      </c>
      <c r="I195" s="5">
        <v>2179</v>
      </c>
      <c r="J195" s="5">
        <v>375</v>
      </c>
      <c r="K195" s="5">
        <v>928</v>
      </c>
      <c r="L195" s="1"/>
    </row>
    <row r="196" spans="1:12" x14ac:dyDescent="0.25">
      <c r="A196" s="4" t="s">
        <v>8</v>
      </c>
      <c r="B196" s="4" t="s">
        <v>126</v>
      </c>
      <c r="C196" s="4" t="s">
        <v>113</v>
      </c>
      <c r="D196" s="5">
        <v>1499</v>
      </c>
      <c r="E196" s="5">
        <v>2078</v>
      </c>
      <c r="F196" s="6">
        <v>0.32300000000000001</v>
      </c>
      <c r="G196" s="6">
        <v>0.76200000000000001</v>
      </c>
      <c r="H196" s="5">
        <v>1123</v>
      </c>
      <c r="I196" s="5">
        <v>1557</v>
      </c>
      <c r="J196" s="5">
        <v>419</v>
      </c>
      <c r="K196" s="5">
        <v>581</v>
      </c>
      <c r="L196" s="1"/>
    </row>
    <row r="197" spans="1:12" x14ac:dyDescent="0.25">
      <c r="A197" s="4" t="s">
        <v>8</v>
      </c>
      <c r="B197" s="4" t="s">
        <v>126</v>
      </c>
      <c r="C197" s="4" t="s">
        <v>49</v>
      </c>
      <c r="D197" s="5">
        <v>982</v>
      </c>
      <c r="E197" s="5">
        <v>1190</v>
      </c>
      <c r="F197" s="6">
        <v>0.19400000000000001</v>
      </c>
      <c r="G197" s="6">
        <v>0.57799999999999996</v>
      </c>
      <c r="H197" s="5">
        <v>817</v>
      </c>
      <c r="I197" s="5">
        <v>990</v>
      </c>
      <c r="J197" s="5">
        <v>325</v>
      </c>
      <c r="K197" s="5">
        <v>394</v>
      </c>
      <c r="L197" s="1"/>
    </row>
    <row r="198" spans="1:12" s="1" customFormat="1" x14ac:dyDescent="0.25">
      <c r="A198" s="4" t="s">
        <v>8</v>
      </c>
      <c r="B198" s="4" t="s">
        <v>126</v>
      </c>
      <c r="C198" s="4" t="s">
        <v>50</v>
      </c>
      <c r="D198" s="5">
        <v>707</v>
      </c>
      <c r="E198" s="5">
        <v>571</v>
      </c>
      <c r="F198" s="6">
        <v>0.125</v>
      </c>
      <c r="G198" s="6">
        <v>8.3000000000000004E-2</v>
      </c>
      <c r="H198" s="5">
        <v>624</v>
      </c>
      <c r="I198" s="5">
        <v>504</v>
      </c>
      <c r="J198" s="5">
        <v>177</v>
      </c>
      <c r="K198" s="5">
        <v>143</v>
      </c>
    </row>
    <row r="199" spans="1:12" s="1" customFormat="1" x14ac:dyDescent="0.25">
      <c r="A199" s="4" t="s">
        <v>40</v>
      </c>
      <c r="B199" s="4" t="s">
        <v>128</v>
      </c>
      <c r="C199" s="4" t="s">
        <v>42</v>
      </c>
      <c r="D199" s="5">
        <v>1458</v>
      </c>
      <c r="E199" s="5">
        <v>6651</v>
      </c>
      <c r="F199" s="6">
        <v>0.216</v>
      </c>
      <c r="G199" s="6">
        <v>0.313</v>
      </c>
      <c r="H199" s="5">
        <v>1183</v>
      </c>
      <c r="I199" s="5">
        <v>5397</v>
      </c>
      <c r="J199" s="5">
        <v>277</v>
      </c>
      <c r="K199" s="5">
        <v>1264</v>
      </c>
    </row>
    <row r="200" spans="1:12" s="1" customFormat="1" x14ac:dyDescent="0.25">
      <c r="A200" s="4" t="s">
        <v>40</v>
      </c>
      <c r="B200" s="4" t="s">
        <v>128</v>
      </c>
      <c r="C200" s="4" t="s">
        <v>43</v>
      </c>
      <c r="D200" s="5">
        <v>1223</v>
      </c>
      <c r="E200" s="5">
        <v>1549</v>
      </c>
      <c r="F200" s="6">
        <v>0.29899999999999999</v>
      </c>
      <c r="G200" s="6">
        <v>0.69</v>
      </c>
      <c r="H200" s="5">
        <v>932</v>
      </c>
      <c r="I200" s="5">
        <v>1180</v>
      </c>
      <c r="J200" s="5">
        <v>323</v>
      </c>
      <c r="K200" s="5">
        <v>409</v>
      </c>
    </row>
    <row r="201" spans="1:12" s="1" customFormat="1" x14ac:dyDescent="0.25">
      <c r="A201" s="4" t="s">
        <v>8</v>
      </c>
      <c r="B201" s="4" t="s">
        <v>128</v>
      </c>
      <c r="C201" s="4" t="s">
        <v>104</v>
      </c>
      <c r="D201" s="5">
        <v>512</v>
      </c>
      <c r="E201" s="5">
        <v>313</v>
      </c>
      <c r="F201" s="6">
        <v>0.182</v>
      </c>
      <c r="G201" s="6">
        <v>0.54200000000000004</v>
      </c>
      <c r="H201" s="5">
        <v>430</v>
      </c>
      <c r="I201" s="5">
        <v>263</v>
      </c>
      <c r="J201" s="5">
        <v>170</v>
      </c>
      <c r="K201" s="5">
        <v>104</v>
      </c>
    </row>
    <row r="202" spans="1:12" s="1" customFormat="1" x14ac:dyDescent="0.25">
      <c r="A202" s="4" t="s">
        <v>8</v>
      </c>
      <c r="B202" s="4" t="s">
        <v>128</v>
      </c>
      <c r="C202" s="4" t="s">
        <v>10</v>
      </c>
      <c r="D202" s="5">
        <v>670</v>
      </c>
      <c r="E202" s="5">
        <v>5257</v>
      </c>
      <c r="F202" s="6">
        <v>7.6999999999999999E-2</v>
      </c>
      <c r="G202" s="6">
        <v>0.184</v>
      </c>
      <c r="H202" s="5">
        <v>621</v>
      </c>
      <c r="I202" s="5">
        <v>4870</v>
      </c>
      <c r="J202" s="5">
        <v>314</v>
      </c>
      <c r="K202" s="5">
        <v>2464</v>
      </c>
    </row>
    <row r="203" spans="1:12" s="1" customFormat="1" x14ac:dyDescent="0.25">
      <c r="A203" s="4" t="s">
        <v>8</v>
      </c>
      <c r="B203" s="4" t="s">
        <v>128</v>
      </c>
      <c r="C203" s="4" t="s">
        <v>107</v>
      </c>
      <c r="D203" s="5">
        <v>917</v>
      </c>
      <c r="E203" s="5">
        <v>2183</v>
      </c>
      <c r="F203" s="6">
        <v>0.28299999999999997</v>
      </c>
      <c r="G203" s="6">
        <v>0.59099999999999997</v>
      </c>
      <c r="H203" s="5">
        <v>706</v>
      </c>
      <c r="I203" s="5">
        <v>1680</v>
      </c>
      <c r="J203" s="5">
        <v>213</v>
      </c>
      <c r="K203" s="5">
        <v>507</v>
      </c>
    </row>
    <row r="204" spans="1:12" s="1" customFormat="1" x14ac:dyDescent="0.25">
      <c r="A204" s="4" t="s">
        <v>8</v>
      </c>
      <c r="B204" s="4" t="s">
        <v>128</v>
      </c>
      <c r="C204" s="4" t="s">
        <v>108</v>
      </c>
      <c r="D204" s="5">
        <v>1635</v>
      </c>
      <c r="E204" s="5">
        <v>1070</v>
      </c>
      <c r="F204" s="6">
        <v>0.57799999999999996</v>
      </c>
      <c r="G204" s="6">
        <v>0.67600000000000005</v>
      </c>
      <c r="H204" s="5">
        <v>1004</v>
      </c>
      <c r="I204" s="5">
        <v>657</v>
      </c>
      <c r="J204" s="5">
        <v>217</v>
      </c>
      <c r="K204" s="5">
        <v>142</v>
      </c>
    </row>
    <row r="205" spans="1:12" s="1" customFormat="1" x14ac:dyDescent="0.25">
      <c r="A205" s="4" t="s">
        <v>8</v>
      </c>
      <c r="B205" s="4" t="s">
        <v>128</v>
      </c>
      <c r="C205" s="4" t="s">
        <v>109</v>
      </c>
      <c r="D205" s="5">
        <v>1212</v>
      </c>
      <c r="E205" s="5">
        <v>7066</v>
      </c>
      <c r="F205" s="6">
        <v>0.72599999999999998</v>
      </c>
      <c r="G205" s="6">
        <v>0.86299999999999999</v>
      </c>
      <c r="H205" s="5">
        <v>690</v>
      </c>
      <c r="I205" s="5">
        <v>4021</v>
      </c>
      <c r="J205" s="5">
        <v>193</v>
      </c>
      <c r="K205" s="5">
        <v>1125</v>
      </c>
    </row>
    <row r="206" spans="1:12" s="1" customFormat="1" x14ac:dyDescent="0.25">
      <c r="A206" s="4" t="s">
        <v>8</v>
      </c>
      <c r="B206" s="4" t="s">
        <v>128</v>
      </c>
      <c r="C206" s="4" t="s">
        <v>44</v>
      </c>
      <c r="D206" s="5">
        <v>2171</v>
      </c>
      <c r="E206" s="5">
        <v>3415</v>
      </c>
      <c r="F206" s="6">
        <v>0.46800000000000003</v>
      </c>
      <c r="G206" s="6">
        <v>0.71899999999999997</v>
      </c>
      <c r="H206" s="5">
        <v>1450</v>
      </c>
      <c r="I206" s="5">
        <v>2281</v>
      </c>
      <c r="J206" s="5">
        <v>391</v>
      </c>
      <c r="K206" s="5">
        <v>615</v>
      </c>
    </row>
    <row r="207" spans="1:12" s="1" customFormat="1" x14ac:dyDescent="0.25">
      <c r="A207" s="4" t="s">
        <v>8</v>
      </c>
      <c r="B207" s="4" t="s">
        <v>128</v>
      </c>
      <c r="C207" s="4" t="s">
        <v>110</v>
      </c>
      <c r="D207" s="5">
        <v>1287</v>
      </c>
      <c r="E207" s="5">
        <v>840</v>
      </c>
      <c r="F207" s="6">
        <v>0.189</v>
      </c>
      <c r="G207" s="6">
        <v>0.41899999999999998</v>
      </c>
      <c r="H207" s="5">
        <v>1073</v>
      </c>
      <c r="I207" s="5">
        <v>700</v>
      </c>
      <c r="J207" s="5">
        <v>334</v>
      </c>
      <c r="K207" s="5">
        <v>218</v>
      </c>
    </row>
    <row r="208" spans="1:12" s="1" customFormat="1" x14ac:dyDescent="0.25">
      <c r="A208" s="4" t="s">
        <v>8</v>
      </c>
      <c r="B208" s="4" t="s">
        <v>128</v>
      </c>
      <c r="C208" s="4" t="s">
        <v>111</v>
      </c>
      <c r="D208" s="5">
        <v>1082</v>
      </c>
      <c r="E208" s="5">
        <v>1209</v>
      </c>
      <c r="F208" s="6">
        <v>0.246</v>
      </c>
      <c r="G208" s="6">
        <v>0.63700000000000001</v>
      </c>
      <c r="H208" s="5">
        <v>861</v>
      </c>
      <c r="I208" s="5">
        <v>962</v>
      </c>
      <c r="J208" s="5">
        <v>314</v>
      </c>
      <c r="K208" s="5">
        <v>351</v>
      </c>
    </row>
    <row r="209" spans="1:11" s="1" customFormat="1" x14ac:dyDescent="0.25">
      <c r="A209" s="4" t="s">
        <v>8</v>
      </c>
      <c r="B209" s="4" t="s">
        <v>128</v>
      </c>
      <c r="C209" s="4" t="s">
        <v>46</v>
      </c>
      <c r="D209" s="5">
        <v>798</v>
      </c>
      <c r="E209" s="5">
        <v>516</v>
      </c>
      <c r="F209" s="6">
        <v>0.20699999999999999</v>
      </c>
      <c r="G209" s="6">
        <v>0.56699999999999995</v>
      </c>
      <c r="H209" s="5">
        <v>656</v>
      </c>
      <c r="I209" s="5">
        <v>424</v>
      </c>
      <c r="J209" s="5">
        <v>243</v>
      </c>
      <c r="K209" s="5">
        <v>157</v>
      </c>
    </row>
    <row r="210" spans="1:11" s="1" customFormat="1" x14ac:dyDescent="0.25">
      <c r="A210" s="4" t="s">
        <v>8</v>
      </c>
      <c r="B210" s="4" t="s">
        <v>128</v>
      </c>
      <c r="C210" s="4" t="s">
        <v>112</v>
      </c>
      <c r="D210" s="5">
        <v>985</v>
      </c>
      <c r="E210" s="5">
        <v>2094</v>
      </c>
      <c r="F210" s="6">
        <v>0.249</v>
      </c>
      <c r="G210" s="6">
        <v>0.54400000000000004</v>
      </c>
      <c r="H210" s="5">
        <v>780</v>
      </c>
      <c r="I210" s="5">
        <v>1658</v>
      </c>
      <c r="J210" s="5">
        <v>239</v>
      </c>
      <c r="K210" s="5">
        <v>508</v>
      </c>
    </row>
    <row r="211" spans="1:11" s="1" customFormat="1" x14ac:dyDescent="0.25">
      <c r="A211" s="4" t="s">
        <v>8</v>
      </c>
      <c r="B211" s="4" t="s">
        <v>128</v>
      </c>
      <c r="C211" s="4" t="s">
        <v>11</v>
      </c>
      <c r="D211" s="5">
        <v>986</v>
      </c>
      <c r="E211" s="5">
        <v>3186</v>
      </c>
      <c r="F211" s="6">
        <v>0.189</v>
      </c>
      <c r="G211" s="6">
        <v>0.56200000000000006</v>
      </c>
      <c r="H211" s="5">
        <v>824</v>
      </c>
      <c r="I211" s="5">
        <v>2662</v>
      </c>
      <c r="J211" s="5">
        <v>326</v>
      </c>
      <c r="K211" s="5">
        <v>1053</v>
      </c>
    </row>
    <row r="212" spans="1:11" s="1" customFormat="1" x14ac:dyDescent="0.25">
      <c r="A212" s="4" t="s">
        <v>8</v>
      </c>
      <c r="B212" s="4" t="s">
        <v>128</v>
      </c>
      <c r="C212" s="4" t="s">
        <v>113</v>
      </c>
      <c r="D212" s="5">
        <v>959</v>
      </c>
      <c r="E212" s="5">
        <v>1136</v>
      </c>
      <c r="F212" s="6">
        <v>0.187</v>
      </c>
      <c r="G212" s="6">
        <v>0.56899999999999995</v>
      </c>
      <c r="H212" s="5">
        <v>803</v>
      </c>
      <c r="I212" s="5">
        <v>951</v>
      </c>
      <c r="J212" s="5">
        <v>324</v>
      </c>
      <c r="K212" s="5">
        <v>384</v>
      </c>
    </row>
    <row r="213" spans="1:11" s="1" customFormat="1" x14ac:dyDescent="0.25">
      <c r="A213" s="4" t="s">
        <v>8</v>
      </c>
      <c r="B213" s="4" t="s">
        <v>128</v>
      </c>
      <c r="C213" s="4" t="s">
        <v>49</v>
      </c>
      <c r="D213" s="5">
        <v>825</v>
      </c>
      <c r="E213" s="5">
        <v>1415</v>
      </c>
      <c r="F213" s="6">
        <v>0.183</v>
      </c>
      <c r="G213" s="6">
        <v>0.59799999999999998</v>
      </c>
      <c r="H213" s="5">
        <v>693</v>
      </c>
      <c r="I213" s="5">
        <v>1189</v>
      </c>
      <c r="J213" s="5">
        <v>299</v>
      </c>
      <c r="K213" s="5">
        <v>513</v>
      </c>
    </row>
    <row r="214" spans="1:11" s="1" customFormat="1" x14ac:dyDescent="0.25">
      <c r="A214" s="4" t="s">
        <v>8</v>
      </c>
      <c r="B214" s="4" t="s">
        <v>128</v>
      </c>
      <c r="C214" s="4" t="s">
        <v>50</v>
      </c>
      <c r="D214" s="5">
        <v>1062</v>
      </c>
      <c r="E214" s="5">
        <v>816</v>
      </c>
      <c r="F214" s="6">
        <v>0.71199999999999997</v>
      </c>
      <c r="G214" s="6">
        <v>0.53600000000000003</v>
      </c>
      <c r="H214" s="5">
        <v>581</v>
      </c>
      <c r="I214" s="5">
        <v>446</v>
      </c>
      <c r="J214" s="5">
        <v>82</v>
      </c>
      <c r="K214" s="5">
        <v>63</v>
      </c>
    </row>
    <row r="215" spans="1:11" s="1" customFormat="1" x14ac:dyDescent="0.25">
      <c r="A215" s="4" t="s">
        <v>40</v>
      </c>
      <c r="B215" s="4" t="s">
        <v>129</v>
      </c>
      <c r="C215" s="4" t="s">
        <v>42</v>
      </c>
      <c r="D215" s="5">
        <v>715</v>
      </c>
      <c r="E215" s="5">
        <v>4862</v>
      </c>
      <c r="F215" s="6">
        <v>0.14199999999999999</v>
      </c>
      <c r="G215" s="6">
        <v>0.4</v>
      </c>
      <c r="H215" s="5">
        <v>623</v>
      </c>
      <c r="I215" s="5">
        <v>4235</v>
      </c>
      <c r="J215" s="5">
        <v>242</v>
      </c>
      <c r="K215" s="5">
        <v>1645</v>
      </c>
    </row>
    <row r="216" spans="1:11" s="1" customFormat="1" x14ac:dyDescent="0.25">
      <c r="A216" s="4" t="s">
        <v>40</v>
      </c>
      <c r="B216" s="4" t="s">
        <v>129</v>
      </c>
      <c r="C216" s="4" t="s">
        <v>43</v>
      </c>
      <c r="D216" s="5">
        <v>2248</v>
      </c>
      <c r="E216" s="5">
        <v>3879</v>
      </c>
      <c r="F216" s="6">
        <v>0.27400000000000002</v>
      </c>
      <c r="G216" s="6">
        <v>0.66</v>
      </c>
      <c r="H216" s="5">
        <v>1747</v>
      </c>
      <c r="I216" s="5">
        <v>3015</v>
      </c>
      <c r="J216" s="5">
        <v>612</v>
      </c>
      <c r="K216" s="5">
        <v>1056</v>
      </c>
    </row>
    <row r="217" spans="1:11" s="1" customFormat="1" x14ac:dyDescent="0.25">
      <c r="A217" s="4" t="s">
        <v>8</v>
      </c>
      <c r="B217" s="4" t="s">
        <v>129</v>
      </c>
      <c r="C217" s="4" t="s">
        <v>104</v>
      </c>
      <c r="D217" s="5">
        <v>1350</v>
      </c>
      <c r="E217" s="5">
        <v>1076</v>
      </c>
      <c r="F217" s="6">
        <v>0.29899999999999999</v>
      </c>
      <c r="G217" s="6">
        <v>0.39600000000000002</v>
      </c>
      <c r="H217" s="5">
        <v>1018</v>
      </c>
      <c r="I217" s="5">
        <v>811</v>
      </c>
      <c r="J217" s="5">
        <v>207</v>
      </c>
      <c r="K217" s="5">
        <v>165</v>
      </c>
    </row>
    <row r="218" spans="1:11" s="1" customFormat="1" x14ac:dyDescent="0.25">
      <c r="A218" s="4" t="s">
        <v>8</v>
      </c>
      <c r="B218" s="4" t="s">
        <v>129</v>
      </c>
      <c r="C218" s="4" t="s">
        <v>10</v>
      </c>
      <c r="D218" s="5">
        <v>566</v>
      </c>
      <c r="E218" s="5">
        <v>6379</v>
      </c>
      <c r="F218" s="6">
        <v>0.159</v>
      </c>
      <c r="G218" s="6">
        <v>0.3</v>
      </c>
      <c r="H218" s="5">
        <v>485</v>
      </c>
      <c r="I218" s="5">
        <v>5461</v>
      </c>
      <c r="J218" s="5">
        <v>146</v>
      </c>
      <c r="K218" s="5">
        <v>1646</v>
      </c>
    </row>
    <row r="219" spans="1:11" s="1" customFormat="1" x14ac:dyDescent="0.25">
      <c r="A219" s="4" t="s">
        <v>8</v>
      </c>
      <c r="B219" s="4" t="s">
        <v>129</v>
      </c>
      <c r="C219" s="4" t="s">
        <v>107</v>
      </c>
      <c r="D219" s="5">
        <v>1355</v>
      </c>
      <c r="E219" s="5">
        <v>3179</v>
      </c>
      <c r="F219" s="6">
        <v>0.38600000000000001</v>
      </c>
      <c r="G219" s="6">
        <v>0.70699999999999996</v>
      </c>
      <c r="H219" s="5">
        <v>963</v>
      </c>
      <c r="I219" s="5">
        <v>2260</v>
      </c>
      <c r="J219" s="5">
        <v>288</v>
      </c>
      <c r="K219" s="5">
        <v>676</v>
      </c>
    </row>
    <row r="220" spans="1:11" s="1" customFormat="1" x14ac:dyDescent="0.25">
      <c r="A220" s="4" t="s">
        <v>8</v>
      </c>
      <c r="B220" s="4" t="s">
        <v>129</v>
      </c>
      <c r="C220" s="4" t="s">
        <v>108</v>
      </c>
      <c r="D220" s="5">
        <v>1165</v>
      </c>
      <c r="E220" s="5">
        <v>672</v>
      </c>
      <c r="F220" s="6">
        <v>0.33</v>
      </c>
      <c r="G220" s="6">
        <v>0.76500000000000001</v>
      </c>
      <c r="H220" s="5">
        <v>868</v>
      </c>
      <c r="I220" s="5">
        <v>501</v>
      </c>
      <c r="J220" s="5">
        <v>321</v>
      </c>
      <c r="K220" s="5">
        <v>185</v>
      </c>
    </row>
    <row r="221" spans="1:11" s="1" customFormat="1" x14ac:dyDescent="0.25">
      <c r="A221" s="4" t="s">
        <v>8</v>
      </c>
      <c r="B221" s="4" t="s">
        <v>129</v>
      </c>
      <c r="C221" s="4" t="s">
        <v>109</v>
      </c>
      <c r="D221" s="5">
        <v>50</v>
      </c>
      <c r="E221" s="5">
        <v>198</v>
      </c>
      <c r="F221" s="6">
        <v>0.47599999999999998</v>
      </c>
      <c r="G221" s="6">
        <v>1.379</v>
      </c>
      <c r="H221" s="5">
        <v>35</v>
      </c>
      <c r="I221" s="5">
        <v>137</v>
      </c>
      <c r="J221" s="5">
        <v>25</v>
      </c>
      <c r="K221" s="5">
        <v>100</v>
      </c>
    </row>
    <row r="222" spans="1:11" s="1" customFormat="1" x14ac:dyDescent="0.25">
      <c r="A222" s="4" t="s">
        <v>8</v>
      </c>
      <c r="B222" s="4" t="s">
        <v>129</v>
      </c>
      <c r="C222" s="4" t="s">
        <v>44</v>
      </c>
      <c r="D222" s="5">
        <v>784</v>
      </c>
      <c r="E222" s="5">
        <v>1652</v>
      </c>
      <c r="F222" s="6">
        <v>0.19900000000000001</v>
      </c>
      <c r="G222" s="6">
        <v>0.86899999999999999</v>
      </c>
      <c r="H222" s="5">
        <v>653</v>
      </c>
      <c r="I222" s="5">
        <v>1375</v>
      </c>
      <c r="J222" s="5">
        <v>399</v>
      </c>
      <c r="K222" s="5">
        <v>841</v>
      </c>
    </row>
    <row r="223" spans="1:11" s="1" customFormat="1" x14ac:dyDescent="0.25">
      <c r="A223" s="4" t="s">
        <v>8</v>
      </c>
      <c r="B223" s="4" t="s">
        <v>129</v>
      </c>
      <c r="C223" s="4" t="s">
        <v>110</v>
      </c>
      <c r="D223" s="5">
        <v>1414</v>
      </c>
      <c r="E223" s="5">
        <v>960</v>
      </c>
      <c r="F223" s="6">
        <v>0.18099999999999999</v>
      </c>
      <c r="G223" s="6">
        <v>0.495</v>
      </c>
      <c r="H223" s="5">
        <v>1189</v>
      </c>
      <c r="I223" s="5">
        <v>807</v>
      </c>
      <c r="J223" s="5">
        <v>436</v>
      </c>
      <c r="K223" s="5">
        <v>296</v>
      </c>
    </row>
    <row r="224" spans="1:11" s="1" customFormat="1" x14ac:dyDescent="0.25">
      <c r="A224" s="4" t="s">
        <v>8</v>
      </c>
      <c r="B224" s="4" t="s">
        <v>129</v>
      </c>
      <c r="C224" s="4" t="s">
        <v>111</v>
      </c>
      <c r="D224" s="5">
        <v>1293</v>
      </c>
      <c r="E224" s="5">
        <v>1367</v>
      </c>
      <c r="F224" s="6">
        <v>0.254</v>
      </c>
      <c r="G224" s="6">
        <v>0.74099999999999999</v>
      </c>
      <c r="H224" s="5">
        <v>1025</v>
      </c>
      <c r="I224" s="5">
        <v>1083</v>
      </c>
      <c r="J224" s="5">
        <v>436</v>
      </c>
      <c r="K224" s="5">
        <v>461</v>
      </c>
    </row>
    <row r="225" spans="1:11" s="1" customFormat="1" x14ac:dyDescent="0.25">
      <c r="A225" s="4" t="s">
        <v>8</v>
      </c>
      <c r="B225" s="4" t="s">
        <v>129</v>
      </c>
      <c r="C225" s="4" t="s">
        <v>46</v>
      </c>
      <c r="D225" s="5">
        <v>823</v>
      </c>
      <c r="E225" s="5">
        <v>588</v>
      </c>
      <c r="F225" s="6">
        <v>0.155</v>
      </c>
      <c r="G225" s="6">
        <v>0.376</v>
      </c>
      <c r="H225" s="5">
        <v>708</v>
      </c>
      <c r="I225" s="5">
        <v>506</v>
      </c>
      <c r="J225" s="5">
        <v>245</v>
      </c>
      <c r="K225" s="5">
        <v>175</v>
      </c>
    </row>
    <row r="226" spans="1:11" s="1" customFormat="1" x14ac:dyDescent="0.25">
      <c r="A226" s="4" t="s">
        <v>8</v>
      </c>
      <c r="B226" s="4" t="s">
        <v>129</v>
      </c>
      <c r="C226" s="4" t="s">
        <v>112</v>
      </c>
      <c r="D226" s="5">
        <v>859</v>
      </c>
      <c r="E226" s="5">
        <v>1759</v>
      </c>
      <c r="F226" s="6">
        <v>0.21099999999999999</v>
      </c>
      <c r="G226" s="6">
        <v>0.3</v>
      </c>
      <c r="H226" s="5">
        <v>700</v>
      </c>
      <c r="I226" s="5">
        <v>1434</v>
      </c>
      <c r="J226" s="5">
        <v>164</v>
      </c>
      <c r="K226" s="5">
        <v>336</v>
      </c>
    </row>
    <row r="227" spans="1:11" s="1" customFormat="1" x14ac:dyDescent="0.25">
      <c r="A227" s="4" t="s">
        <v>8</v>
      </c>
      <c r="B227" s="4" t="s">
        <v>129</v>
      </c>
      <c r="C227" s="4" t="s">
        <v>11</v>
      </c>
      <c r="D227" s="5">
        <v>1053</v>
      </c>
      <c r="E227" s="5">
        <v>3403</v>
      </c>
      <c r="F227" s="6">
        <v>0.23699999999999999</v>
      </c>
      <c r="G227" s="6">
        <v>0.68899999999999995</v>
      </c>
      <c r="H227" s="5">
        <v>845</v>
      </c>
      <c r="I227" s="5">
        <v>2732</v>
      </c>
      <c r="J227" s="5">
        <v>347</v>
      </c>
      <c r="K227" s="5">
        <v>1121</v>
      </c>
    </row>
    <row r="228" spans="1:11" s="1" customFormat="1" x14ac:dyDescent="0.25">
      <c r="A228" s="4" t="s">
        <v>8</v>
      </c>
      <c r="B228" s="4" t="s">
        <v>129</v>
      </c>
      <c r="C228" s="4" t="s">
        <v>113</v>
      </c>
      <c r="D228" s="5">
        <v>1059</v>
      </c>
      <c r="E228" s="5">
        <v>1256</v>
      </c>
      <c r="F228" s="6">
        <v>0.308</v>
      </c>
      <c r="G228" s="6">
        <v>0.3</v>
      </c>
      <c r="H228" s="5">
        <v>789</v>
      </c>
      <c r="I228" s="5">
        <v>936</v>
      </c>
      <c r="J228" s="5">
        <v>134</v>
      </c>
      <c r="K228" s="5">
        <v>159</v>
      </c>
    </row>
    <row r="229" spans="1:11" s="1" customFormat="1" x14ac:dyDescent="0.25">
      <c r="A229" s="4" t="s">
        <v>8</v>
      </c>
      <c r="B229" s="4" t="s">
        <v>129</v>
      </c>
      <c r="C229" s="4" t="s">
        <v>49</v>
      </c>
      <c r="D229" s="5">
        <v>700</v>
      </c>
      <c r="E229" s="5">
        <v>772</v>
      </c>
      <c r="F229" s="6">
        <v>0.14000000000000001</v>
      </c>
      <c r="G229" s="6">
        <v>0.45900000000000002</v>
      </c>
      <c r="H229" s="5">
        <v>611</v>
      </c>
      <c r="I229" s="5">
        <v>674</v>
      </c>
      <c r="J229" s="5">
        <v>264</v>
      </c>
      <c r="K229" s="5">
        <v>291</v>
      </c>
    </row>
    <row r="230" spans="1:11" s="1" customFormat="1" x14ac:dyDescent="0.25">
      <c r="A230" s="4" t="s">
        <v>40</v>
      </c>
      <c r="B230" s="4" t="s">
        <v>130</v>
      </c>
      <c r="C230" s="4" t="s">
        <v>42</v>
      </c>
      <c r="D230" s="5">
        <v>771</v>
      </c>
      <c r="E230" s="5">
        <v>5839</v>
      </c>
      <c r="F230" s="6">
        <v>0.125</v>
      </c>
      <c r="G230" s="6">
        <v>0.59199999999999997</v>
      </c>
      <c r="H230" s="5">
        <v>683</v>
      </c>
      <c r="I230" s="5">
        <v>5176</v>
      </c>
      <c r="J230" s="5">
        <v>399</v>
      </c>
      <c r="K230" s="5">
        <v>3022</v>
      </c>
    </row>
    <row r="231" spans="1:11" s="1" customFormat="1" x14ac:dyDescent="0.25">
      <c r="A231" s="4" t="s">
        <v>40</v>
      </c>
      <c r="B231" s="4" t="s">
        <v>130</v>
      </c>
      <c r="C231" s="4" t="s">
        <v>43</v>
      </c>
      <c r="D231" s="5">
        <v>3345</v>
      </c>
      <c r="E231" s="5">
        <v>3869</v>
      </c>
      <c r="F231" s="6">
        <v>0.441</v>
      </c>
      <c r="G231" s="6">
        <v>0.433</v>
      </c>
      <c r="H231" s="5">
        <v>2234</v>
      </c>
      <c r="I231" s="5">
        <v>2584</v>
      </c>
      <c r="J231" s="5">
        <v>358</v>
      </c>
      <c r="K231" s="5">
        <v>414</v>
      </c>
    </row>
    <row r="232" spans="1:11" s="1" customFormat="1" x14ac:dyDescent="0.25">
      <c r="A232" s="4" t="s">
        <v>8</v>
      </c>
      <c r="B232" s="4" t="s">
        <v>130</v>
      </c>
      <c r="C232" s="4" t="s">
        <v>104</v>
      </c>
      <c r="D232" s="5">
        <v>1319</v>
      </c>
      <c r="E232" s="5">
        <v>1534</v>
      </c>
      <c r="F232" s="6">
        <v>0.3</v>
      </c>
      <c r="G232" s="6">
        <v>0.19500000000000001</v>
      </c>
      <c r="H232" s="5">
        <v>985</v>
      </c>
      <c r="I232" s="5">
        <v>1146</v>
      </c>
      <c r="J232" s="5">
        <v>147</v>
      </c>
      <c r="K232" s="5">
        <v>171</v>
      </c>
    </row>
    <row r="233" spans="1:11" s="1" customFormat="1" x14ac:dyDescent="0.25">
      <c r="A233" s="4" t="s">
        <v>8</v>
      </c>
      <c r="B233" s="4" t="s">
        <v>130</v>
      </c>
      <c r="C233" s="4" t="s">
        <v>10</v>
      </c>
      <c r="D233" s="5">
        <v>372</v>
      </c>
      <c r="E233" s="5">
        <v>5247</v>
      </c>
      <c r="F233" s="6">
        <v>8.8999999999999996E-2</v>
      </c>
      <c r="G233" s="6">
        <v>0.252</v>
      </c>
      <c r="H233" s="5">
        <v>341</v>
      </c>
      <c r="I233" s="5">
        <v>4805</v>
      </c>
      <c r="J233" s="5">
        <v>164</v>
      </c>
      <c r="K233" s="5">
        <v>2314</v>
      </c>
    </row>
    <row r="234" spans="1:11" s="1" customFormat="1" x14ac:dyDescent="0.25">
      <c r="A234" s="4" t="s">
        <v>8</v>
      </c>
      <c r="B234" s="4" t="s">
        <v>130</v>
      </c>
      <c r="C234" s="4" t="s">
        <v>107</v>
      </c>
      <c r="D234" s="5">
        <v>1810</v>
      </c>
      <c r="E234" s="5">
        <v>3259</v>
      </c>
      <c r="F234" s="6">
        <v>0.94399999999999995</v>
      </c>
      <c r="G234" s="6">
        <v>0.88300000000000001</v>
      </c>
      <c r="H234" s="5">
        <v>911</v>
      </c>
      <c r="I234" s="5">
        <v>1640</v>
      </c>
      <c r="J234" s="5">
        <v>235</v>
      </c>
      <c r="K234" s="5">
        <v>423</v>
      </c>
    </row>
    <row r="235" spans="1:11" s="1" customFormat="1" x14ac:dyDescent="0.25">
      <c r="A235" s="4" t="s">
        <v>8</v>
      </c>
      <c r="B235" s="4" t="s">
        <v>130</v>
      </c>
      <c r="C235" s="4" t="s">
        <v>108</v>
      </c>
      <c r="D235" s="5">
        <v>833</v>
      </c>
      <c r="E235" s="5">
        <v>596</v>
      </c>
      <c r="F235" s="6">
        <v>0.29299999999999998</v>
      </c>
      <c r="G235" s="6">
        <v>0.53800000000000003</v>
      </c>
      <c r="H235" s="5">
        <v>635</v>
      </c>
      <c r="I235" s="5">
        <v>454</v>
      </c>
      <c r="J235" s="5">
        <v>169</v>
      </c>
      <c r="K235" s="5">
        <v>121</v>
      </c>
    </row>
    <row r="236" spans="1:11" s="1" customFormat="1" x14ac:dyDescent="0.25">
      <c r="A236" s="4" t="s">
        <v>8</v>
      </c>
      <c r="B236" s="4" t="s">
        <v>130</v>
      </c>
      <c r="C236" s="4" t="s">
        <v>110</v>
      </c>
      <c r="D236" s="5">
        <v>551</v>
      </c>
      <c r="E236" s="5">
        <v>286</v>
      </c>
      <c r="F236" s="6">
        <v>0.11600000000000001</v>
      </c>
      <c r="G236" s="6">
        <v>0.41599999999999998</v>
      </c>
      <c r="H236" s="5">
        <v>492</v>
      </c>
      <c r="I236" s="5">
        <v>255</v>
      </c>
      <c r="J236" s="5">
        <v>235</v>
      </c>
      <c r="K236" s="5">
        <v>122</v>
      </c>
    </row>
    <row r="237" spans="1:11" s="1" customFormat="1" x14ac:dyDescent="0.25">
      <c r="A237" s="4" t="s">
        <v>8</v>
      </c>
      <c r="B237" s="4" t="s">
        <v>130</v>
      </c>
      <c r="C237" s="4" t="s">
        <v>111</v>
      </c>
      <c r="D237" s="5">
        <v>801</v>
      </c>
      <c r="E237" s="5">
        <v>668</v>
      </c>
      <c r="F237" s="6">
        <v>0.156</v>
      </c>
      <c r="G237" s="6">
        <v>0.41499999999999998</v>
      </c>
      <c r="H237" s="5">
        <v>689</v>
      </c>
      <c r="I237" s="5">
        <v>574</v>
      </c>
      <c r="J237" s="5">
        <v>252</v>
      </c>
      <c r="K237" s="5">
        <v>210</v>
      </c>
    </row>
    <row r="238" spans="1:11" s="1" customFormat="1" x14ac:dyDescent="0.25">
      <c r="A238" s="4" t="s">
        <v>8</v>
      </c>
      <c r="B238" s="4" t="s">
        <v>130</v>
      </c>
      <c r="C238" s="4" t="s">
        <v>46</v>
      </c>
      <c r="D238" s="5">
        <v>846</v>
      </c>
      <c r="E238" s="5">
        <v>510</v>
      </c>
      <c r="F238" s="6">
        <v>0.127</v>
      </c>
      <c r="G238" s="6">
        <v>0.13700000000000001</v>
      </c>
      <c r="H238" s="5">
        <v>746</v>
      </c>
      <c r="I238" s="5">
        <v>450</v>
      </c>
      <c r="J238" s="5">
        <v>222</v>
      </c>
      <c r="K238" s="5">
        <v>134</v>
      </c>
    </row>
    <row r="239" spans="1:11" s="1" customFormat="1" x14ac:dyDescent="0.25">
      <c r="A239" s="4" t="s">
        <v>8</v>
      </c>
      <c r="B239" s="4" t="s">
        <v>130</v>
      </c>
      <c r="C239" s="4" t="s">
        <v>11</v>
      </c>
      <c r="D239" s="5">
        <v>1083</v>
      </c>
      <c r="E239" s="5">
        <v>3217</v>
      </c>
      <c r="F239" s="6">
        <v>0.28199999999999997</v>
      </c>
      <c r="G239" s="6">
        <v>0.56399999999999995</v>
      </c>
      <c r="H239" s="5">
        <v>834</v>
      </c>
      <c r="I239" s="5">
        <v>2476</v>
      </c>
      <c r="J239" s="5">
        <v>240</v>
      </c>
      <c r="K239" s="5">
        <v>713</v>
      </c>
    </row>
    <row r="240" spans="1:11" s="1" customFormat="1" x14ac:dyDescent="0.25">
      <c r="A240" s="4" t="s">
        <v>8</v>
      </c>
      <c r="B240" s="4" t="s">
        <v>130</v>
      </c>
      <c r="C240" s="4" t="s">
        <v>180</v>
      </c>
      <c r="D240" s="5">
        <v>126</v>
      </c>
      <c r="E240" s="5">
        <v>336</v>
      </c>
      <c r="F240" s="6">
        <v>6.2E-2</v>
      </c>
      <c r="G240" s="6">
        <v>1E-3</v>
      </c>
      <c r="H240" s="5">
        <v>118</v>
      </c>
      <c r="I240" s="5">
        <v>316</v>
      </c>
      <c r="J240" s="5">
        <v>60</v>
      </c>
      <c r="K240" s="5">
        <v>160</v>
      </c>
    </row>
    <row r="241" spans="1:12" s="1" customFormat="1" x14ac:dyDescent="0.25">
      <c r="A241" s="4" t="s">
        <v>8</v>
      </c>
      <c r="B241" s="4" t="s">
        <v>130</v>
      </c>
      <c r="C241" s="4" t="s">
        <v>49</v>
      </c>
      <c r="D241" s="5">
        <v>802</v>
      </c>
      <c r="E241" s="5">
        <v>967</v>
      </c>
      <c r="F241" s="6">
        <v>0.183</v>
      </c>
      <c r="G241" s="6">
        <v>0.35499999999999998</v>
      </c>
      <c r="H241" s="5">
        <v>672</v>
      </c>
      <c r="I241" s="5">
        <v>810</v>
      </c>
      <c r="J241" s="5">
        <v>194</v>
      </c>
      <c r="K241" s="5">
        <v>234</v>
      </c>
    </row>
    <row r="242" spans="1:12" s="1" customFormat="1" x14ac:dyDescent="0.25">
      <c r="A242" s="4" t="s">
        <v>8</v>
      </c>
      <c r="B242" s="4" t="s">
        <v>131</v>
      </c>
      <c r="C242" s="4" t="s">
        <v>60</v>
      </c>
      <c r="D242" s="5">
        <v>337</v>
      </c>
      <c r="E242" s="5">
        <v>246</v>
      </c>
      <c r="F242" s="6">
        <v>8.6999999999999994E-2</v>
      </c>
      <c r="G242" s="6">
        <v>0.193</v>
      </c>
      <c r="H242" s="5">
        <v>309</v>
      </c>
      <c r="I242" s="5">
        <v>226</v>
      </c>
      <c r="J242" s="5">
        <v>141</v>
      </c>
      <c r="K242" s="5">
        <v>103</v>
      </c>
    </row>
    <row r="243" spans="1:12" s="1" customFormat="1" x14ac:dyDescent="0.25">
      <c r="A243" s="4" t="s">
        <v>8</v>
      </c>
      <c r="B243" s="4" t="s">
        <v>131</v>
      </c>
      <c r="C243" s="4" t="s">
        <v>132</v>
      </c>
      <c r="D243" s="5">
        <v>747</v>
      </c>
      <c r="E243" s="5">
        <v>1425</v>
      </c>
      <c r="F243" s="6">
        <v>0.23400000000000001</v>
      </c>
      <c r="G243" s="6">
        <v>0.78100000000000003</v>
      </c>
      <c r="H243" s="5">
        <v>603</v>
      </c>
      <c r="I243" s="5">
        <v>1149</v>
      </c>
      <c r="J243" s="5">
        <v>290</v>
      </c>
      <c r="K243" s="5">
        <v>553</v>
      </c>
    </row>
    <row r="244" spans="1:12" s="1" customFormat="1" x14ac:dyDescent="0.25">
      <c r="A244" s="4" t="s">
        <v>8</v>
      </c>
      <c r="B244" s="4" t="s">
        <v>131</v>
      </c>
      <c r="C244" s="4" t="s">
        <v>67</v>
      </c>
      <c r="D244" s="5">
        <v>626</v>
      </c>
      <c r="E244" s="5">
        <v>132</v>
      </c>
      <c r="F244" s="6">
        <v>0.27800000000000002</v>
      </c>
      <c r="G244" s="6">
        <v>0.78400000000000003</v>
      </c>
      <c r="H244" s="5">
        <v>487</v>
      </c>
      <c r="I244" s="5">
        <v>103</v>
      </c>
      <c r="J244" s="5">
        <v>209</v>
      </c>
      <c r="K244" s="5">
        <v>44</v>
      </c>
    </row>
    <row r="245" spans="1:12" s="1" customFormat="1" x14ac:dyDescent="0.25">
      <c r="A245" s="4" t="s">
        <v>51</v>
      </c>
      <c r="B245" s="4" t="s">
        <v>133</v>
      </c>
      <c r="C245" s="4" t="s">
        <v>181</v>
      </c>
      <c r="D245" s="5">
        <v>525</v>
      </c>
      <c r="E245" s="5">
        <v>8213</v>
      </c>
      <c r="F245" s="6">
        <v>0.34499999999999997</v>
      </c>
      <c r="G245" s="6">
        <v>0.89900000000000002</v>
      </c>
      <c r="H245" s="5">
        <v>389</v>
      </c>
      <c r="I245" s="5">
        <v>6081</v>
      </c>
      <c r="J245" s="5">
        <v>175</v>
      </c>
      <c r="K245" s="5">
        <v>2738</v>
      </c>
    </row>
    <row r="246" spans="1:12" s="1" customFormat="1" x14ac:dyDescent="0.25">
      <c r="A246" s="4" t="s">
        <v>51</v>
      </c>
      <c r="B246" s="4" t="s">
        <v>133</v>
      </c>
      <c r="C246" s="4" t="s">
        <v>134</v>
      </c>
      <c r="D246" s="5">
        <v>39</v>
      </c>
      <c r="E246" s="5">
        <v>5613</v>
      </c>
      <c r="F246" s="6">
        <v>0.158</v>
      </c>
      <c r="G246" s="6">
        <v>1.1679999999999999</v>
      </c>
      <c r="H246" s="5">
        <v>34</v>
      </c>
      <c r="I246" s="5">
        <v>4855</v>
      </c>
      <c r="J246" s="5">
        <v>33</v>
      </c>
      <c r="K246" s="5">
        <v>4769</v>
      </c>
    </row>
    <row r="247" spans="1:12" s="1" customFormat="1" x14ac:dyDescent="0.25">
      <c r="A247" s="4" t="s">
        <v>51</v>
      </c>
      <c r="B247" s="4" t="s">
        <v>133</v>
      </c>
      <c r="C247" s="4" t="s">
        <v>135</v>
      </c>
      <c r="D247" s="5">
        <v>503</v>
      </c>
      <c r="E247" s="5">
        <v>5186</v>
      </c>
      <c r="F247" s="6">
        <v>0.19800000000000001</v>
      </c>
      <c r="G247" s="6">
        <v>0.98499999999999999</v>
      </c>
      <c r="H247" s="5">
        <v>420</v>
      </c>
      <c r="I247" s="5">
        <v>4328</v>
      </c>
      <c r="J247" s="5">
        <v>299</v>
      </c>
      <c r="K247" s="5">
        <v>3083</v>
      </c>
    </row>
    <row r="248" spans="1:12" s="1" customFormat="1" x14ac:dyDescent="0.25">
      <c r="A248" s="4" t="s">
        <v>51</v>
      </c>
      <c r="B248" s="4" t="s">
        <v>133</v>
      </c>
      <c r="C248" s="4" t="s">
        <v>136</v>
      </c>
      <c r="D248" s="5">
        <v>22</v>
      </c>
      <c r="E248" s="5">
        <v>6216</v>
      </c>
      <c r="F248" s="6">
        <v>0.187</v>
      </c>
      <c r="G248" s="6">
        <v>1.0029999999999999</v>
      </c>
      <c r="H248" s="5">
        <v>19</v>
      </c>
      <c r="I248" s="5">
        <v>5237</v>
      </c>
      <c r="J248" s="5">
        <v>14</v>
      </c>
      <c r="K248" s="5">
        <v>3946</v>
      </c>
    </row>
    <row r="249" spans="1:12" s="1" customFormat="1" x14ac:dyDescent="0.25">
      <c r="A249" s="4" t="s">
        <v>51</v>
      </c>
      <c r="B249" s="4" t="s">
        <v>133</v>
      </c>
      <c r="C249" s="4" t="s">
        <v>182</v>
      </c>
      <c r="D249" s="5">
        <v>2255</v>
      </c>
      <c r="E249" s="5">
        <v>3544</v>
      </c>
      <c r="F249" s="6">
        <v>0.66900000000000004</v>
      </c>
      <c r="G249" s="6">
        <v>0.92200000000000004</v>
      </c>
      <c r="H249" s="5">
        <v>1339</v>
      </c>
      <c r="I249" s="5">
        <v>2105</v>
      </c>
      <c r="J249" s="5">
        <v>437</v>
      </c>
      <c r="K249" s="5">
        <v>687</v>
      </c>
    </row>
    <row r="250" spans="1:12" s="1" customFormat="1" x14ac:dyDescent="0.25">
      <c r="A250" s="4" t="s">
        <v>51</v>
      </c>
      <c r="B250" s="4" t="s">
        <v>133</v>
      </c>
      <c r="C250" s="4" t="s">
        <v>183</v>
      </c>
      <c r="D250" s="5">
        <v>8</v>
      </c>
      <c r="E250" s="5">
        <v>7545</v>
      </c>
      <c r="F250" s="6">
        <v>0.112</v>
      </c>
      <c r="G250" s="6">
        <v>0.3</v>
      </c>
      <c r="H250" s="5">
        <v>7</v>
      </c>
      <c r="I250" s="5">
        <v>6758</v>
      </c>
      <c r="J250" s="5">
        <v>3</v>
      </c>
      <c r="K250" s="5">
        <v>2806</v>
      </c>
    </row>
    <row r="251" spans="1:12" s="1" customFormat="1" x14ac:dyDescent="0.25">
      <c r="A251" s="4" t="s">
        <v>51</v>
      </c>
      <c r="B251" s="4" t="s">
        <v>133</v>
      </c>
      <c r="C251" s="4" t="s">
        <v>137</v>
      </c>
      <c r="D251" s="5">
        <v>3</v>
      </c>
      <c r="E251" s="5">
        <v>3799</v>
      </c>
      <c r="F251" s="6">
        <v>9.9000000000000005E-2</v>
      </c>
      <c r="G251" s="6">
        <v>0.191</v>
      </c>
      <c r="H251" s="5">
        <v>3</v>
      </c>
      <c r="I251" s="5">
        <v>3444</v>
      </c>
      <c r="J251" s="5">
        <v>1</v>
      </c>
      <c r="K251" s="5">
        <v>1385</v>
      </c>
    </row>
    <row r="252" spans="1:12" ht="15.75" thickBot="1" x14ac:dyDescent="0.3">
      <c r="A252" s="4" t="s">
        <v>51</v>
      </c>
      <c r="B252" s="4" t="s">
        <v>133</v>
      </c>
      <c r="C252" s="4" t="s">
        <v>138</v>
      </c>
      <c r="D252" s="5">
        <v>789</v>
      </c>
      <c r="E252" s="5">
        <v>17036</v>
      </c>
      <c r="F252" s="6">
        <v>0.39700000000000002</v>
      </c>
      <c r="G252" s="6">
        <v>0.68400000000000005</v>
      </c>
      <c r="H252" s="5">
        <v>555</v>
      </c>
      <c r="I252" s="5">
        <v>11990</v>
      </c>
      <c r="J252" s="5">
        <v>156</v>
      </c>
      <c r="K252" s="5">
        <v>3367</v>
      </c>
      <c r="L252" s="1"/>
    </row>
    <row r="253" spans="1:12" ht="30" customHeight="1" x14ac:dyDescent="0.25">
      <c r="A253" s="16" t="s">
        <v>185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</row>
    <row r="254" spans="1:12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</sheetData>
  <mergeCells count="2">
    <mergeCell ref="A253:K253"/>
    <mergeCell ref="A254:K2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workbookViewId="0"/>
  </sheetViews>
  <sheetFormatPr defaultRowHeight="15" x14ac:dyDescent="0.25"/>
  <cols>
    <col min="1" max="1" width="10.7109375" customWidth="1"/>
    <col min="2" max="2" width="18.7109375" customWidth="1"/>
    <col min="3" max="3" width="14.7109375" customWidth="1"/>
    <col min="4" max="4" width="12.7109375" customWidth="1"/>
    <col min="5" max="5" width="15.7109375" customWidth="1"/>
    <col min="6" max="7" width="10.7109375" customWidth="1"/>
    <col min="8" max="11" width="15.7109375" customWidth="1"/>
  </cols>
  <sheetData>
    <row r="1" spans="1:12" ht="49.5" thickBot="1" x14ac:dyDescent="0.3">
      <c r="A1" s="3" t="s">
        <v>0</v>
      </c>
      <c r="B1" s="3" t="s">
        <v>1</v>
      </c>
      <c r="C1" s="3" t="s">
        <v>2</v>
      </c>
      <c r="D1" s="12" t="s">
        <v>3</v>
      </c>
      <c r="E1" s="12" t="s">
        <v>139</v>
      </c>
      <c r="F1" s="12" t="s">
        <v>4</v>
      </c>
      <c r="G1" s="12" t="s">
        <v>5</v>
      </c>
      <c r="H1" s="12" t="s">
        <v>140</v>
      </c>
      <c r="I1" s="12" t="s">
        <v>141</v>
      </c>
      <c r="J1" s="12" t="s">
        <v>6</v>
      </c>
      <c r="K1" s="12" t="s">
        <v>7</v>
      </c>
      <c r="L1" s="11"/>
    </row>
    <row r="2" spans="1:12" ht="16.5" thickTop="1" thickBot="1" x14ac:dyDescent="0.3">
      <c r="A2" s="13" t="s">
        <v>25</v>
      </c>
      <c r="B2" s="13" t="s">
        <v>22</v>
      </c>
      <c r="C2" s="13" t="s">
        <v>27</v>
      </c>
      <c r="D2" s="5">
        <v>937</v>
      </c>
      <c r="E2" s="5">
        <v>1284</v>
      </c>
      <c r="F2" s="6">
        <v>0.11899999999999999</v>
      </c>
      <c r="G2" s="6">
        <v>0.21</v>
      </c>
      <c r="H2" s="5">
        <v>833</v>
      </c>
      <c r="I2" s="5">
        <v>1142</v>
      </c>
      <c r="J2" s="5">
        <v>289</v>
      </c>
      <c r="K2" s="5">
        <v>396</v>
      </c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s="1" customFormat="1" x14ac:dyDescent="0.25"/>
    <row r="5" spans="1:12" ht="36.75" x14ac:dyDescent="0.25">
      <c r="A5" s="7" t="s">
        <v>142</v>
      </c>
      <c r="B5" s="7" t="s">
        <v>144</v>
      </c>
      <c r="C5" s="7" t="s">
        <v>145</v>
      </c>
      <c r="D5" s="7" t="s">
        <v>143</v>
      </c>
      <c r="F5" s="18" t="str">
        <f>B2&amp;" - "&amp;C2&amp;", "&amp;A2</f>
        <v>Bakken Central - McKenzie, ND</v>
      </c>
      <c r="G5" s="18"/>
      <c r="H5" s="18"/>
      <c r="I5" s="18"/>
      <c r="J5" s="18"/>
    </row>
    <row r="6" spans="1:12" x14ac:dyDescent="0.25">
      <c r="A6" s="2">
        <v>0</v>
      </c>
      <c r="B6" s="9"/>
      <c r="C6" s="9">
        <f>B6*30.4/1000</f>
        <v>0</v>
      </c>
      <c r="D6" s="10">
        <f>SUM(C6:C366)</f>
        <v>288.98526407230474</v>
      </c>
    </row>
    <row r="7" spans="1:12" x14ac:dyDescent="0.25">
      <c r="A7" s="2">
        <v>1</v>
      </c>
      <c r="B7" s="9">
        <f>$D$2/((1+$G$2*$F$2*A7)^(1/$G$2))</f>
        <v>833.09349152636014</v>
      </c>
      <c r="C7" s="9">
        <f t="shared" ref="C7:C70" si="0">B7*30.4/1000</f>
        <v>25.326042142401349</v>
      </c>
      <c r="D7" s="2"/>
    </row>
    <row r="8" spans="1:12" x14ac:dyDescent="0.25">
      <c r="A8" s="2">
        <v>2</v>
      </c>
      <c r="B8" s="9">
        <f t="shared" ref="B8:B71" si="1">$D$2/((1+$G$2*$F$2*A8)^(1/$G$2))</f>
        <v>742.80968727379377</v>
      </c>
      <c r="C8" s="9">
        <f t="shared" si="0"/>
        <v>22.581414493123333</v>
      </c>
      <c r="D8" s="2"/>
    </row>
    <row r="9" spans="1:12" x14ac:dyDescent="0.25">
      <c r="A9" s="2">
        <v>3</v>
      </c>
      <c r="B9" s="9">
        <f t="shared" si="1"/>
        <v>664.09955581779127</v>
      </c>
      <c r="C9" s="9">
        <f t="shared" si="0"/>
        <v>20.188626496860852</v>
      </c>
      <c r="D9" s="2"/>
    </row>
    <row r="10" spans="1:12" x14ac:dyDescent="0.25">
      <c r="A10" s="2">
        <v>4</v>
      </c>
      <c r="B10" s="9">
        <f t="shared" si="1"/>
        <v>595.26009619518186</v>
      </c>
      <c r="C10" s="9">
        <f t="shared" si="0"/>
        <v>18.09590692433353</v>
      </c>
      <c r="D10" s="2"/>
    </row>
    <row r="11" spans="1:12" x14ac:dyDescent="0.25">
      <c r="A11" s="2">
        <v>5</v>
      </c>
      <c r="B11" s="9">
        <f t="shared" si="1"/>
        <v>534.86978716178987</v>
      </c>
      <c r="C11" s="9">
        <f t="shared" si="0"/>
        <v>16.260041529718411</v>
      </c>
      <c r="D11" s="2"/>
    </row>
    <row r="12" spans="1:12" x14ac:dyDescent="0.25">
      <c r="A12" s="2">
        <v>6</v>
      </c>
      <c r="B12" s="9">
        <f t="shared" si="1"/>
        <v>481.73717102429907</v>
      </c>
      <c r="C12" s="9">
        <f t="shared" si="0"/>
        <v>14.644809999138692</v>
      </c>
      <c r="D12" s="2"/>
    </row>
    <row r="13" spans="1:12" x14ac:dyDescent="0.25">
      <c r="A13" s="2">
        <v>7</v>
      </c>
      <c r="B13" s="9">
        <f t="shared" si="1"/>
        <v>434.8596862242066</v>
      </c>
      <c r="C13" s="9">
        <f t="shared" si="0"/>
        <v>13.219734461215879</v>
      </c>
      <c r="D13" s="2"/>
    </row>
    <row r="14" spans="1:12" x14ac:dyDescent="0.25">
      <c r="A14" s="2">
        <v>8</v>
      </c>
      <c r="B14" s="9">
        <f t="shared" si="1"/>
        <v>393.39054186830776</v>
      </c>
      <c r="C14" s="9">
        <f t="shared" si="0"/>
        <v>11.959072472796555</v>
      </c>
      <c r="D14" s="2"/>
    </row>
    <row r="15" spans="1:12" x14ac:dyDescent="0.25">
      <c r="A15" s="2">
        <v>9</v>
      </c>
      <c r="B15" s="9">
        <f t="shared" si="1"/>
        <v>356.61193648485289</v>
      </c>
      <c r="C15" s="9">
        <f t="shared" si="0"/>
        <v>10.841002869139528</v>
      </c>
      <c r="D15" s="2"/>
    </row>
    <row r="16" spans="1:12" x14ac:dyDescent="0.25">
      <c r="A16" s="2">
        <v>10</v>
      </c>
      <c r="B16" s="9">
        <f t="shared" si="1"/>
        <v>323.9133074099563</v>
      </c>
      <c r="C16" s="9">
        <f t="shared" si="0"/>
        <v>9.8469645452626722</v>
      </c>
      <c r="D16" s="2"/>
    </row>
    <row r="17" spans="1:4" x14ac:dyDescent="0.25">
      <c r="A17" s="2">
        <v>11</v>
      </c>
      <c r="B17" s="9">
        <f t="shared" si="1"/>
        <v>294.77358882304497</v>
      </c>
      <c r="C17" s="9">
        <f t="shared" si="0"/>
        <v>8.9611171002205658</v>
      </c>
      <c r="D17" s="2"/>
    </row>
    <row r="18" spans="1:4" x14ac:dyDescent="0.25">
      <c r="A18" s="2">
        <v>12</v>
      </c>
      <c r="B18" s="9">
        <f t="shared" si="1"/>
        <v>268.74667913142548</v>
      </c>
      <c r="C18" s="9">
        <f t="shared" si="0"/>
        <v>8.1698990455953346</v>
      </c>
      <c r="D18" s="2"/>
    </row>
    <row r="19" spans="1:4" x14ac:dyDescent="0.25">
      <c r="A19" s="2">
        <v>13</v>
      </c>
      <c r="B19" s="9">
        <f t="shared" si="1"/>
        <v>245.44948940257595</v>
      </c>
      <c r="C19" s="9">
        <f t="shared" si="0"/>
        <v>7.4616644778383092</v>
      </c>
      <c r="D19" s="2"/>
    </row>
    <row r="20" spans="1:4" x14ac:dyDescent="0.25">
      <c r="A20" s="2">
        <v>14</v>
      </c>
      <c r="B20" s="9">
        <f t="shared" si="1"/>
        <v>224.5520765613341</v>
      </c>
      <c r="C20" s="9">
        <f t="shared" si="0"/>
        <v>6.8263831274645561</v>
      </c>
      <c r="D20" s="2"/>
    </row>
    <row r="21" spans="1:4" x14ac:dyDescent="0.25">
      <c r="A21" s="2">
        <v>15</v>
      </c>
      <c r="B21" s="9">
        <f t="shared" si="1"/>
        <v>205.76946752065481</v>
      </c>
      <c r="C21" s="9">
        <f t="shared" si="0"/>
        <v>6.2553918126279058</v>
      </c>
      <c r="D21" s="2"/>
    </row>
    <row r="22" spans="1:4" x14ac:dyDescent="0.25">
      <c r="A22" s="2">
        <v>16</v>
      </c>
      <c r="B22" s="9">
        <f t="shared" si="1"/>
        <v>188.8548603160107</v>
      </c>
      <c r="C22" s="9">
        <f t="shared" si="0"/>
        <v>5.7411877536067246</v>
      </c>
      <c r="D22" s="2"/>
    </row>
    <row r="23" spans="1:4" x14ac:dyDescent="0.25">
      <c r="A23" s="2">
        <v>17</v>
      </c>
      <c r="B23" s="9">
        <f t="shared" si="1"/>
        <v>173.59395092589614</v>
      </c>
      <c r="C23" s="9">
        <f t="shared" si="0"/>
        <v>5.2772561081472427</v>
      </c>
      <c r="D23" s="2"/>
    </row>
    <row r="24" spans="1:4" x14ac:dyDescent="0.25">
      <c r="A24" s="2">
        <v>18</v>
      </c>
      <c r="B24" s="9">
        <f t="shared" si="1"/>
        <v>159.80018375078828</v>
      </c>
      <c r="C24" s="9">
        <f t="shared" si="0"/>
        <v>4.8579255860239634</v>
      </c>
      <c r="D24" s="2"/>
    </row>
    <row r="25" spans="1:4" x14ac:dyDescent="0.25">
      <c r="A25" s="2">
        <v>19</v>
      </c>
      <c r="B25" s="9">
        <f t="shared" si="1"/>
        <v>147.31076269679787</v>
      </c>
      <c r="C25" s="9">
        <f t="shared" si="0"/>
        <v>4.4782471859826547</v>
      </c>
      <c r="D25" s="2"/>
    </row>
    <row r="26" spans="1:4" x14ac:dyDescent="0.25">
      <c r="A26" s="2">
        <v>20</v>
      </c>
      <c r="B26" s="9">
        <f t="shared" si="1"/>
        <v>135.98329075858354</v>
      </c>
      <c r="C26" s="9">
        <f t="shared" si="0"/>
        <v>4.1338920390609388</v>
      </c>
      <c r="D26" s="2"/>
    </row>
    <row r="27" spans="1:4" x14ac:dyDescent="0.25">
      <c r="A27" s="2">
        <v>21</v>
      </c>
      <c r="B27" s="9">
        <f t="shared" si="1"/>
        <v>125.6929306726035</v>
      </c>
      <c r="C27" s="9">
        <f t="shared" si="0"/>
        <v>3.8210650924471459</v>
      </c>
      <c r="D27" s="2"/>
    </row>
    <row r="28" spans="1:4" x14ac:dyDescent="0.25">
      <c r="A28" s="2">
        <v>22</v>
      </c>
      <c r="B28" s="9">
        <f t="shared" si="1"/>
        <v>116.32999896552532</v>
      </c>
      <c r="C28" s="9">
        <f t="shared" si="0"/>
        <v>3.5364319685519696</v>
      </c>
      <c r="D28" s="2"/>
    </row>
    <row r="29" spans="1:4" x14ac:dyDescent="0.25">
      <c r="A29" s="2">
        <v>23</v>
      </c>
      <c r="B29" s="9">
        <f t="shared" si="1"/>
        <v>107.79792159622689</v>
      </c>
      <c r="C29" s="9">
        <f t="shared" si="0"/>
        <v>3.2770568165252971</v>
      </c>
      <c r="D29" s="2"/>
    </row>
    <row r="30" spans="1:4" x14ac:dyDescent="0.25">
      <c r="A30" s="2">
        <v>24</v>
      </c>
      <c r="B30" s="9">
        <f t="shared" si="1"/>
        <v>100.01149219266335</v>
      </c>
      <c r="C30" s="9">
        <f t="shared" si="0"/>
        <v>3.0403493626569658</v>
      </c>
      <c r="D30" s="2"/>
    </row>
    <row r="31" spans="1:4" x14ac:dyDescent="0.25">
      <c r="A31" s="2">
        <v>25</v>
      </c>
      <c r="B31" s="9">
        <f t="shared" si="1"/>
        <v>92.895384247930082</v>
      </c>
      <c r="C31" s="9">
        <f t="shared" si="0"/>
        <v>2.8240196811370741</v>
      </c>
      <c r="D31" s="2"/>
    </row>
    <row r="32" spans="1:4" x14ac:dyDescent="0.25">
      <c r="A32" s="2">
        <v>26</v>
      </c>
      <c r="B32" s="9">
        <f t="shared" si="1"/>
        <v>86.382877057081473</v>
      </c>
      <c r="C32" s="9">
        <f t="shared" si="0"/>
        <v>2.6260394625352763</v>
      </c>
      <c r="D32" s="2"/>
    </row>
    <row r="33" spans="1:4" x14ac:dyDescent="0.25">
      <c r="A33" s="2">
        <v>27</v>
      </c>
      <c r="B33" s="9">
        <f t="shared" si="1"/>
        <v>80.414762035918557</v>
      </c>
      <c r="C33" s="9">
        <f t="shared" si="0"/>
        <v>2.4446087658919242</v>
      </c>
      <c r="D33" s="2"/>
    </row>
    <row r="34" spans="1:4" x14ac:dyDescent="0.25">
      <c r="A34" s="2">
        <v>28</v>
      </c>
      <c r="B34" s="9">
        <f t="shared" si="1"/>
        <v>74.938401671384824</v>
      </c>
      <c r="C34" s="9">
        <f t="shared" si="0"/>
        <v>2.2781274108100984</v>
      </c>
      <c r="D34" s="2"/>
    </row>
    <row r="35" spans="1:4" x14ac:dyDescent="0.25">
      <c r="A35" s="2">
        <v>29</v>
      </c>
      <c r="B35" s="9">
        <f t="shared" si="1"/>
        <v>69.906917953035347</v>
      </c>
      <c r="C35" s="9">
        <f t="shared" si="0"/>
        <v>2.1251703057722744</v>
      </c>
      <c r="D35" s="2"/>
    </row>
    <row r="36" spans="1:4" x14ac:dyDescent="0.25">
      <c r="A36" s="2">
        <v>30</v>
      </c>
      <c r="B36" s="9">
        <f t="shared" si="1"/>
        <v>65.278490919136232</v>
      </c>
      <c r="C36" s="9">
        <f t="shared" si="0"/>
        <v>1.9844661239417414</v>
      </c>
      <c r="D36" s="2"/>
    </row>
    <row r="37" spans="1:4" x14ac:dyDescent="0.25">
      <c r="A37" s="2">
        <v>31</v>
      </c>
      <c r="B37" s="9">
        <f t="shared" si="1"/>
        <v>61.015751073162058</v>
      </c>
      <c r="C37" s="9">
        <f t="shared" si="0"/>
        <v>1.8548788326241266</v>
      </c>
      <c r="D37" s="2"/>
    </row>
    <row r="38" spans="1:4" x14ac:dyDescent="0.25">
      <c r="A38" s="2">
        <v>32</v>
      </c>
      <c r="B38" s="9">
        <f t="shared" si="1"/>
        <v>57.085252009935097</v>
      </c>
      <c r="C38" s="9">
        <f t="shared" si="0"/>
        <v>1.7353916611020268</v>
      </c>
      <c r="D38" s="2"/>
    </row>
    <row r="39" spans="1:4" x14ac:dyDescent="0.25">
      <c r="A39" s="2">
        <v>33</v>
      </c>
      <c r="B39" s="9">
        <f t="shared" si="1"/>
        <v>53.457011734287498</v>
      </c>
      <c r="C39" s="9">
        <f t="shared" si="0"/>
        <v>1.6250931567223399</v>
      </c>
      <c r="D39" s="2"/>
    </row>
    <row r="40" spans="1:4" x14ac:dyDescent="0.25">
      <c r="A40" s="2">
        <v>34</v>
      </c>
      <c r="B40" s="9">
        <f t="shared" si="1"/>
        <v>50.104112938617106</v>
      </c>
      <c r="C40" s="9">
        <f t="shared" si="0"/>
        <v>1.5231650333339599</v>
      </c>
      <c r="D40" s="2"/>
    </row>
    <row r="41" spans="1:4" x14ac:dyDescent="0.25">
      <c r="A41" s="2">
        <v>35</v>
      </c>
      <c r="B41" s="9">
        <f t="shared" si="1"/>
        <v>47.002353993438625</v>
      </c>
      <c r="C41" s="9">
        <f t="shared" si="0"/>
        <v>1.4288715614005341</v>
      </c>
      <c r="D41" s="2"/>
    </row>
    <row r="42" spans="1:4" x14ac:dyDescent="0.25">
      <c r="A42" s="2">
        <v>36</v>
      </c>
      <c r="B42" s="9">
        <f t="shared" si="1"/>
        <v>44.129943649216969</v>
      </c>
      <c r="C42" s="9">
        <f t="shared" si="0"/>
        <v>1.3415502869361957</v>
      </c>
      <c r="D42" s="2"/>
    </row>
    <row r="43" spans="1:4" x14ac:dyDescent="0.25">
      <c r="A43" s="2">
        <v>37</v>
      </c>
      <c r="B43" s="9">
        <f t="shared" si="1"/>
        <v>41.467233490857289</v>
      </c>
      <c r="C43" s="9">
        <f t="shared" si="0"/>
        <v>1.2606038981220615</v>
      </c>
      <c r="D43" s="2"/>
    </row>
    <row r="44" spans="1:4" x14ac:dyDescent="0.25">
      <c r="A44" s="2">
        <v>38</v>
      </c>
      <c r="B44" s="9">
        <f t="shared" si="1"/>
        <v>38.9964830628195</v>
      </c>
      <c r="C44" s="9">
        <f t="shared" si="0"/>
        <v>1.185493085109713</v>
      </c>
      <c r="D44" s="2"/>
    </row>
    <row r="45" spans="1:4" x14ac:dyDescent="0.25">
      <c r="A45" s="2">
        <v>39</v>
      </c>
      <c r="B45" s="9">
        <f t="shared" si="1"/>
        <v>36.701653321234716</v>
      </c>
      <c r="C45" s="9">
        <f t="shared" si="0"/>
        <v>1.1157302609655353</v>
      </c>
      <c r="D45" s="2"/>
    </row>
    <row r="46" spans="1:4" x14ac:dyDescent="0.25">
      <c r="A46" s="2">
        <v>40</v>
      </c>
      <c r="B46" s="9">
        <f t="shared" si="1"/>
        <v>34.568224692823712</v>
      </c>
      <c r="C46" s="9">
        <f t="shared" si="0"/>
        <v>1.0508740306618409</v>
      </c>
      <c r="D46" s="2"/>
    </row>
    <row r="47" spans="1:4" x14ac:dyDescent="0.25">
      <c r="A47" s="2">
        <v>41</v>
      </c>
      <c r="B47" s="9">
        <f t="shared" si="1"/>
        <v>32.583036547929311</v>
      </c>
      <c r="C47" s="9">
        <f t="shared" si="0"/>
        <v>0.99052431105705108</v>
      </c>
      <c r="D47" s="2"/>
    </row>
    <row r="48" spans="1:4" x14ac:dyDescent="0.25">
      <c r="A48" s="2">
        <v>42</v>
      </c>
      <c r="B48" s="9">
        <f t="shared" si="1"/>
        <v>30.734145342300074</v>
      </c>
      <c r="C48" s="9">
        <f t="shared" si="0"/>
        <v>0.93431801840592221</v>
      </c>
      <c r="D48" s="2"/>
    </row>
    <row r="49" spans="1:4" x14ac:dyDescent="0.25">
      <c r="A49" s="2">
        <v>43</v>
      </c>
      <c r="B49" s="9">
        <f t="shared" si="1"/>
        <v>29.010699062386067</v>
      </c>
      <c r="C49" s="9">
        <f t="shared" si="0"/>
        <v>0.88192525149653633</v>
      </c>
      <c r="D49" s="2"/>
    </row>
    <row r="50" spans="1:4" x14ac:dyDescent="0.25">
      <c r="A50" s="2">
        <v>44</v>
      </c>
      <c r="B50" s="9">
        <f t="shared" si="1"/>
        <v>27.402825932593274</v>
      </c>
      <c r="C50" s="9">
        <f t="shared" si="0"/>
        <v>0.83304590835083547</v>
      </c>
      <c r="D50" s="2"/>
    </row>
    <row r="51" spans="1:4" x14ac:dyDescent="0.25">
      <c r="A51" s="2">
        <v>45</v>
      </c>
      <c r="B51" s="9">
        <f t="shared" si="1"/>
        <v>25.901535619118427</v>
      </c>
      <c r="C51" s="9">
        <f t="shared" si="0"/>
        <v>0.78740668282120008</v>
      </c>
      <c r="D51" s="2"/>
    </row>
    <row r="52" spans="1:4" x14ac:dyDescent="0.25">
      <c r="A52" s="2">
        <v>46</v>
      </c>
      <c r="B52" s="9">
        <f t="shared" si="1"/>
        <v>24.498631401090091</v>
      </c>
      <c r="C52" s="9">
        <f t="shared" si="0"/>
        <v>0.74475839459313875</v>
      </c>
      <c r="D52" s="2"/>
    </row>
    <row r="53" spans="1:4" x14ac:dyDescent="0.25">
      <c r="A53" s="2">
        <v>47</v>
      </c>
      <c r="B53" s="9">
        <f t="shared" si="1"/>
        <v>23.186631981967771</v>
      </c>
      <c r="C53" s="9">
        <f t="shared" si="0"/>
        <v>0.70487361225182021</v>
      </c>
      <c r="D53" s="2"/>
    </row>
    <row r="54" spans="1:4" x14ac:dyDescent="0.25">
      <c r="A54" s="2">
        <v>48</v>
      </c>
      <c r="B54" s="9">
        <f t="shared" si="1"/>
        <v>21.958701787688096</v>
      </c>
      <c r="C54" s="9">
        <f t="shared" si="0"/>
        <v>0.66754453434571803</v>
      </c>
      <c r="D54" s="2"/>
    </row>
    <row r="55" spans="1:4" x14ac:dyDescent="0.25">
      <c r="A55" s="2">
        <v>49</v>
      </c>
      <c r="B55" s="9">
        <f t="shared" si="1"/>
        <v>20.808588747231074</v>
      </c>
      <c r="C55" s="9">
        <f t="shared" si="0"/>
        <v>0.63258109791582451</v>
      </c>
      <c r="D55" s="2"/>
    </row>
    <row r="56" spans="1:4" x14ac:dyDescent="0.25">
      <c r="A56" s="2">
        <v>50</v>
      </c>
      <c r="B56" s="9">
        <f t="shared" si="1"/>
        <v>19.730568679759063</v>
      </c>
      <c r="C56" s="9">
        <f t="shared" si="0"/>
        <v>0.59980928786467558</v>
      </c>
      <c r="D56" s="2"/>
    </row>
    <row r="57" spans="1:4" x14ac:dyDescent="0.25">
      <c r="A57" s="2">
        <v>51</v>
      </c>
      <c r="B57" s="9">
        <f t="shared" si="1"/>
        <v>18.719395523318507</v>
      </c>
      <c r="C57" s="9">
        <f t="shared" si="0"/>
        <v>0.5690696239088826</v>
      </c>
      <c r="D57" s="2"/>
    </row>
    <row r="58" spans="1:4" x14ac:dyDescent="0.25">
      <c r="A58" s="2">
        <v>52</v>
      </c>
      <c r="B58" s="9">
        <f t="shared" si="1"/>
        <v>17.770256735877332</v>
      </c>
      <c r="C58" s="9">
        <f t="shared" si="0"/>
        <v>0.54021580477067088</v>
      </c>
      <c r="D58" s="2"/>
    </row>
    <row r="59" spans="1:4" x14ac:dyDescent="0.25">
      <c r="A59" s="2">
        <v>53</v>
      </c>
      <c r="B59" s="9">
        <f t="shared" si="1"/>
        <v>16.878733282376874</v>
      </c>
      <c r="C59" s="9">
        <f t="shared" si="0"/>
        <v>0.51311349178425703</v>
      </c>
      <c r="D59" s="2"/>
    </row>
    <row r="60" spans="1:4" x14ac:dyDescent="0.25">
      <c r="A60" s="2">
        <v>54</v>
      </c>
      <c r="B60" s="9">
        <f t="shared" si="1"/>
        <v>16.040763693358564</v>
      </c>
      <c r="C60" s="9">
        <f t="shared" si="0"/>
        <v>0.48763921627810031</v>
      </c>
      <c r="D60" s="2"/>
    </row>
    <row r="61" spans="1:4" x14ac:dyDescent="0.25">
      <c r="A61" s="2">
        <v>55</v>
      </c>
      <c r="B61" s="9">
        <f t="shared" si="1"/>
        <v>15.252611743141518</v>
      </c>
      <c r="C61" s="9">
        <f t="shared" si="0"/>
        <v>0.46367939699150212</v>
      </c>
      <c r="D61" s="2"/>
    </row>
    <row r="62" spans="1:4" x14ac:dyDescent="0.25">
      <c r="A62" s="2">
        <v>56</v>
      </c>
      <c r="B62" s="9">
        <f t="shared" si="1"/>
        <v>14.510837349812917</v>
      </c>
      <c r="C62" s="9">
        <f t="shared" si="0"/>
        <v>0.44112945543431265</v>
      </c>
      <c r="D62" s="2"/>
    </row>
    <row r="63" spans="1:4" x14ac:dyDescent="0.25">
      <c r="A63" s="2">
        <v>57</v>
      </c>
      <c r="B63" s="9">
        <f t="shared" si="1"/>
        <v>13.812270346574685</v>
      </c>
      <c r="C63" s="9">
        <f t="shared" si="0"/>
        <v>0.41989301853587041</v>
      </c>
      <c r="D63" s="2"/>
    </row>
    <row r="64" spans="1:4" x14ac:dyDescent="0.25">
      <c r="A64" s="2">
        <v>58</v>
      </c>
      <c r="B64" s="9">
        <f t="shared" si="1"/>
        <v>13.153986815236781</v>
      </c>
      <c r="C64" s="9">
        <f t="shared" si="0"/>
        <v>0.39988119918319814</v>
      </c>
      <c r="D64" s="2"/>
    </row>
    <row r="65" spans="1:4" x14ac:dyDescent="0.25">
      <c r="A65" s="2">
        <v>59</v>
      </c>
      <c r="B65" s="9">
        <f t="shared" si="1"/>
        <v>12.533287708676195</v>
      </c>
      <c r="C65" s="9">
        <f t="shared" si="0"/>
        <v>0.38101194634375629</v>
      </c>
      <c r="D65" s="2"/>
    </row>
    <row r="66" spans="1:4" x14ac:dyDescent="0.25">
      <c r="A66" s="2">
        <v>60</v>
      </c>
      <c r="B66" s="9">
        <f t="shared" si="1"/>
        <v>11.947679520602788</v>
      </c>
      <c r="C66" s="9">
        <f t="shared" si="0"/>
        <v>0.36320945742632477</v>
      </c>
      <c r="D66" s="2"/>
    </row>
    <row r="67" spans="1:4" x14ac:dyDescent="0.25">
      <c r="A67" s="2">
        <v>61</v>
      </c>
      <c r="B67" s="9">
        <f t="shared" si="1"/>
        <v>11.394856788583834</v>
      </c>
      <c r="C67" s="9">
        <f t="shared" si="0"/>
        <v>0.34640364637294851</v>
      </c>
      <c r="D67" s="2"/>
    </row>
    <row r="68" spans="1:4" x14ac:dyDescent="0.25">
      <c r="A68" s="2">
        <v>62</v>
      </c>
      <c r="B68" s="9">
        <f t="shared" si="1"/>
        <v>10.87268624050278</v>
      </c>
      <c r="C68" s="9">
        <f t="shared" si="0"/>
        <v>0.33052966171128451</v>
      </c>
      <c r="D68" s="2"/>
    </row>
    <row r="69" spans="1:4" x14ac:dyDescent="0.25">
      <c r="A69" s="2">
        <v>63</v>
      </c>
      <c r="B69" s="9">
        <f t="shared" si="1"/>
        <v>10.379192415903265</v>
      </c>
      <c r="C69" s="9">
        <f t="shared" si="0"/>
        <v>0.31552744944345928</v>
      </c>
      <c r="D69" s="2"/>
    </row>
    <row r="70" spans="1:4" x14ac:dyDescent="0.25">
      <c r="A70" s="2">
        <v>64</v>
      </c>
      <c r="B70" s="9">
        <f t="shared" si="1"/>
        <v>9.9125446123835061</v>
      </c>
      <c r="C70" s="9">
        <f t="shared" si="0"/>
        <v>0.30134135621645858</v>
      </c>
      <c r="D70" s="2"/>
    </row>
    <row r="71" spans="1:4" x14ac:dyDescent="0.25">
      <c r="A71" s="2">
        <v>65</v>
      </c>
      <c r="B71" s="9">
        <f t="shared" si="1"/>
        <v>9.4710450236862656</v>
      </c>
      <c r="C71" s="9">
        <f t="shared" ref="C71:C134" si="2">B71*30.4/1000</f>
        <v>0.28791976872006247</v>
      </c>
      <c r="D71" s="2"/>
    </row>
    <row r="72" spans="1:4" x14ac:dyDescent="0.25">
      <c r="A72" s="2">
        <v>66</v>
      </c>
      <c r="B72" s="9">
        <f t="shared" ref="B72:B135" si="3">$D$2/((1+$G$2*$F$2*A72)^(1/$G$2))</f>
        <v>9.053117950661365</v>
      </c>
      <c r="C72" s="9">
        <f t="shared" si="2"/>
        <v>0.27521478570010549</v>
      </c>
      <c r="D72" s="2"/>
    </row>
    <row r="73" spans="1:4" x14ac:dyDescent="0.25">
      <c r="A73" s="2">
        <v>67</v>
      </c>
      <c r="B73" s="9">
        <f t="shared" si="3"/>
        <v>8.6572999791072842</v>
      </c>
      <c r="C73" s="9">
        <f t="shared" si="2"/>
        <v>0.26318191936486141</v>
      </c>
      <c r="D73" s="2"/>
    </row>
    <row r="74" spans="1:4" x14ac:dyDescent="0.25">
      <c r="A74" s="2">
        <v>68</v>
      </c>
      <c r="B74" s="9">
        <f t="shared" si="3"/>
        <v>8.2822310298383286</v>
      </c>
      <c r="C74" s="9">
        <f t="shared" si="2"/>
        <v>0.25177982330708515</v>
      </c>
      <c r="D74" s="2"/>
    </row>
    <row r="75" spans="1:4" x14ac:dyDescent="0.25">
      <c r="A75" s="2">
        <v>69</v>
      </c>
      <c r="B75" s="9">
        <f t="shared" si="3"/>
        <v>7.926646196359731</v>
      </c>
      <c r="C75" s="9">
        <f t="shared" si="2"/>
        <v>0.24097004436933583</v>
      </c>
      <c r="D75" s="2"/>
    </row>
    <row r="76" spans="1:4" x14ac:dyDescent="0.25">
      <c r="A76" s="2">
        <v>70</v>
      </c>
      <c r="B76" s="9">
        <f t="shared" si="3"/>
        <v>7.589368294424359</v>
      </c>
      <c r="C76" s="9">
        <f t="shared" si="2"/>
        <v>0.2307167961505005</v>
      </c>
      <c r="D76" s="2"/>
    </row>
    <row r="77" spans="1:4" x14ac:dyDescent="0.25">
      <c r="A77" s="2">
        <v>71</v>
      </c>
      <c r="B77" s="9">
        <f t="shared" si="3"/>
        <v>7.2693010556315629</v>
      </c>
      <c r="C77" s="9">
        <f t="shared" si="2"/>
        <v>0.2209867520911995</v>
      </c>
      <c r="D77" s="2"/>
    </row>
    <row r="78" spans="1:4" x14ac:dyDescent="0.25">
      <c r="A78" s="2">
        <v>72</v>
      </c>
      <c r="B78" s="9">
        <f t="shared" si="3"/>
        <v>6.9654229042319864</v>
      </c>
      <c r="C78" s="9">
        <f t="shared" si="2"/>
        <v>0.21174885628865237</v>
      </c>
      <c r="D78" s="2"/>
    </row>
    <row r="79" spans="1:4" x14ac:dyDescent="0.25">
      <c r="A79" s="2">
        <v>73</v>
      </c>
      <c r="B79" s="9">
        <f t="shared" si="3"/>
        <v>6.6767812625279142</v>
      </c>
      <c r="C79" s="9">
        <f t="shared" si="2"/>
        <v>0.20297415038084859</v>
      </c>
      <c r="D79" s="2"/>
    </row>
    <row r="80" spans="1:4" x14ac:dyDescent="0.25">
      <c r="A80" s="2">
        <v>74</v>
      </c>
      <c r="B80" s="9">
        <f t="shared" si="3"/>
        <v>6.4024873357992904</v>
      </c>
      <c r="C80" s="9">
        <f t="shared" si="2"/>
        <v>0.19463561500829843</v>
      </c>
      <c r="D80" s="2"/>
    </row>
    <row r="81" spans="1:4" x14ac:dyDescent="0.25">
      <c r="A81" s="2">
        <v>75</v>
      </c>
      <c r="B81" s="9">
        <f t="shared" si="3"/>
        <v>6.1417113326212291</v>
      </c>
      <c r="C81" s="9">
        <f t="shared" si="2"/>
        <v>0.18670802451168536</v>
      </c>
      <c r="D81" s="2"/>
    </row>
    <row r="82" spans="1:4" x14ac:dyDescent="0.25">
      <c r="A82" s="2">
        <v>76</v>
      </c>
      <c r="B82" s="9">
        <f t="shared" si="3"/>
        <v>5.8936780808404325</v>
      </c>
      <c r="C82" s="9">
        <f t="shared" si="2"/>
        <v>0.17916781365754914</v>
      </c>
      <c r="D82" s="2"/>
    </row>
    <row r="83" spans="1:4" x14ac:dyDescent="0.25">
      <c r="A83" s="2">
        <v>77</v>
      </c>
      <c r="B83" s="9">
        <f t="shared" si="3"/>
        <v>5.6576630034075723</v>
      </c>
      <c r="C83" s="9">
        <f t="shared" si="2"/>
        <v>0.17199295530359018</v>
      </c>
      <c r="D83" s="2"/>
    </row>
    <row r="84" spans="1:4" x14ac:dyDescent="0.25">
      <c r="A84" s="2">
        <v>78</v>
      </c>
      <c r="B84" s="9">
        <f t="shared" si="3"/>
        <v>5.4329884217736089</v>
      </c>
      <c r="C84" s="9">
        <f t="shared" si="2"/>
        <v>0.16516284802191772</v>
      </c>
      <c r="D84" s="2"/>
    </row>
    <row r="85" spans="1:4" x14ac:dyDescent="0.25">
      <c r="A85" s="2">
        <v>79</v>
      </c>
      <c r="B85" s="9">
        <f t="shared" si="3"/>
        <v>5.2190201576991235</v>
      </c>
      <c r="C85" s="9">
        <f t="shared" si="2"/>
        <v>0.15865821279405334</v>
      </c>
      <c r="D85" s="2"/>
    </row>
    <row r="86" spans="1:4" x14ac:dyDescent="0.25">
      <c r="A86" s="2">
        <v>80</v>
      </c>
      <c r="B86" s="9">
        <f t="shared" si="3"/>
        <v>5.0151644071373358</v>
      </c>
      <c r="C86" s="9">
        <f t="shared" si="2"/>
        <v>0.15246099797697499</v>
      </c>
      <c r="D86" s="2"/>
    </row>
    <row r="87" spans="1:4" x14ac:dyDescent="0.25">
      <c r="A87" s="2">
        <v>81</v>
      </c>
      <c r="B87" s="9">
        <f t="shared" si="3"/>
        <v>4.8208648623719705</v>
      </c>
      <c r="C87" s="9">
        <f t="shared" si="2"/>
        <v>0.14655429181610791</v>
      </c>
      <c r="D87" s="2"/>
    </row>
    <row r="88" spans="1:4" x14ac:dyDescent="0.25">
      <c r="A88" s="2">
        <v>82</v>
      </c>
      <c r="B88" s="9">
        <f t="shared" si="3"/>
        <v>4.6356000608514192</v>
      </c>
      <c r="C88" s="9">
        <f t="shared" si="2"/>
        <v>0.14092224184988314</v>
      </c>
      <c r="D88" s="2"/>
    </row>
    <row r="89" spans="1:4" x14ac:dyDescent="0.25">
      <c r="A89" s="2">
        <v>83</v>
      </c>
      <c r="B89" s="9">
        <f t="shared" si="3"/>
        <v>4.4588809411905714</v>
      </c>
      <c r="C89" s="9">
        <f t="shared" si="2"/>
        <v>0.13554998061219337</v>
      </c>
      <c r="D89" s="2"/>
    </row>
    <row r="90" spans="1:4" x14ac:dyDescent="0.25">
      <c r="A90" s="2">
        <v>84</v>
      </c>
      <c r="B90" s="9">
        <f t="shared" si="3"/>
        <v>4.290248588635416</v>
      </c>
      <c r="C90" s="9">
        <f t="shared" si="2"/>
        <v>0.13042355709451664</v>
      </c>
      <c r="D90" s="2"/>
    </row>
    <row r="91" spans="1:4" x14ac:dyDescent="0.25">
      <c r="A91" s="2">
        <v>85</v>
      </c>
      <c r="B91" s="9">
        <f t="shared" si="3"/>
        <v>4.129272153926328</v>
      </c>
      <c r="C91" s="9">
        <f t="shared" si="2"/>
        <v>0.12552987347936037</v>
      </c>
      <c r="D91" s="2"/>
    </row>
    <row r="92" spans="1:4" x14ac:dyDescent="0.25">
      <c r="A92" s="2">
        <v>86</v>
      </c>
      <c r="B92" s="9">
        <f t="shared" si="3"/>
        <v>3.9755469309728584</v>
      </c>
      <c r="C92" s="9">
        <f t="shared" si="2"/>
        <v>0.12085662670157489</v>
      </c>
      <c r="D92" s="2"/>
    </row>
    <row r="93" spans="1:4" x14ac:dyDescent="0.25">
      <c r="A93" s="2">
        <v>87</v>
      </c>
      <c r="B93" s="9">
        <f t="shared" si="3"/>
        <v>3.8286925800834211</v>
      </c>
      <c r="C93" s="9">
        <f t="shared" si="2"/>
        <v>0.116392254434536</v>
      </c>
      <c r="D93" s="2"/>
    </row>
    <row r="94" spans="1:4" x14ac:dyDescent="0.25">
      <c r="A94" s="2">
        <v>88</v>
      </c>
      <c r="B94" s="9">
        <f t="shared" si="3"/>
        <v>3.6883514846936554</v>
      </c>
      <c r="C94" s="9">
        <f t="shared" si="2"/>
        <v>0.11212588513468712</v>
      </c>
      <c r="D94" s="2"/>
    </row>
    <row r="95" spans="1:4" x14ac:dyDescent="0.25">
      <c r="A95" s="2">
        <v>89</v>
      </c>
      <c r="B95" s="9">
        <f t="shared" si="3"/>
        <v>3.5541872306199154</v>
      </c>
      <c r="C95" s="9">
        <f t="shared" si="2"/>
        <v>0.10804729181084542</v>
      </c>
      <c r="D95" s="2"/>
    </row>
    <row r="96" spans="1:4" x14ac:dyDescent="0.25">
      <c r="A96" s="2">
        <v>90</v>
      </c>
      <c r="B96" s="9">
        <f t="shared" si="3"/>
        <v>3.4258831978430906</v>
      </c>
      <c r="C96" s="9">
        <f t="shared" si="2"/>
        <v>0.10414684921442995</v>
      </c>
      <c r="D96" s="2"/>
    </row>
    <row r="97" spans="1:4" x14ac:dyDescent="0.25">
      <c r="A97" s="2">
        <v>91</v>
      </c>
      <c r="B97" s="9">
        <f t="shared" si="3"/>
        <v>3.3031412557118811</v>
      </c>
      <c r="C97" s="9">
        <f t="shared" si="2"/>
        <v>0.10041549417364118</v>
      </c>
      <c r="D97" s="2"/>
    </row>
    <row r="98" spans="1:4" x14ac:dyDescent="0.25">
      <c r="A98" s="2">
        <v>92</v>
      </c>
      <c r="B98" s="9">
        <f t="shared" si="3"/>
        <v>3.1856805532552044</v>
      </c>
      <c r="C98" s="9">
        <f t="shared" si="2"/>
        <v>9.6844688818958205E-2</v>
      </c>
      <c r="D98" s="2"/>
    </row>
    <row r="99" spans="1:4" x14ac:dyDescent="0.25">
      <c r="A99" s="2">
        <v>93</v>
      </c>
      <c r="B99" s="9">
        <f t="shared" si="3"/>
        <v>3.0732363970175691</v>
      </c>
      <c r="C99" s="9">
        <f t="shared" si="2"/>
        <v>9.3426386469334086E-2</v>
      </c>
      <c r="D99" s="2"/>
    </row>
    <row r="100" spans="1:4" x14ac:dyDescent="0.25">
      <c r="A100" s="2">
        <v>94</v>
      </c>
      <c r="B100" s="9">
        <f t="shared" si="3"/>
        <v>2.9655592094877563</v>
      </c>
      <c r="C100" s="9">
        <f t="shared" si="2"/>
        <v>9.0152999968427794E-2</v>
      </c>
      <c r="D100" s="2"/>
    </row>
    <row r="101" spans="1:4" x14ac:dyDescent="0.25">
      <c r="A101" s="2">
        <v>95</v>
      </c>
      <c r="B101" s="9">
        <f t="shared" si="3"/>
        <v>2.8624135617864286</v>
      </c>
      <c r="C101" s="9">
        <f t="shared" si="2"/>
        <v>8.7017372278307414E-2</v>
      </c>
      <c r="D101" s="2"/>
    </row>
    <row r="102" spans="1:4" x14ac:dyDescent="0.25">
      <c r="A102" s="2">
        <v>96</v>
      </c>
      <c r="B102" s="9">
        <f t="shared" si="3"/>
        <v>2.7635772748185063</v>
      </c>
      <c r="C102" s="9">
        <f t="shared" si="2"/>
        <v>8.4012749154482591E-2</v>
      </c>
      <c r="D102" s="2"/>
    </row>
    <row r="103" spans="1:4" x14ac:dyDescent="0.25">
      <c r="A103" s="2">
        <v>97</v>
      </c>
      <c r="B103" s="9">
        <f t="shared" si="3"/>
        <v>2.6688405835864732</v>
      </c>
      <c r="C103" s="9">
        <f t="shared" si="2"/>
        <v>8.1132753741028782E-2</v>
      </c>
      <c r="D103" s="2"/>
    </row>
    <row r="104" spans="1:4" x14ac:dyDescent="0.25">
      <c r="A104" s="2">
        <v>98</v>
      </c>
      <c r="B104" s="9">
        <f t="shared" si="3"/>
        <v>2.5780053598069399</v>
      </c>
      <c r="C104" s="9">
        <f t="shared" si="2"/>
        <v>7.8371362938130976E-2</v>
      </c>
      <c r="D104" s="2"/>
    </row>
    <row r="105" spans="1:4" x14ac:dyDescent="0.25">
      <c r="A105" s="2">
        <v>99</v>
      </c>
      <c r="B105" s="9">
        <f t="shared" si="3"/>
        <v>2.4908843883779248</v>
      </c>
      <c r="C105" s="9">
        <f t="shared" si="2"/>
        <v>7.5722885406688922E-2</v>
      </c>
      <c r="D105" s="2"/>
    </row>
    <row r="106" spans="1:4" x14ac:dyDescent="0.25">
      <c r="A106" s="2">
        <v>100</v>
      </c>
      <c r="B106" s="9">
        <f t="shared" si="3"/>
        <v>2.4073006936134376</v>
      </c>
      <c r="C106" s="9">
        <f t="shared" si="2"/>
        <v>7.3181941085848495E-2</v>
      </c>
      <c r="D106" s="2"/>
    </row>
    <row r="107" spans="1:4" x14ac:dyDescent="0.25">
      <c r="A107" s="2">
        <v>101</v>
      </c>
      <c r="B107" s="9">
        <f t="shared" si="3"/>
        <v>2.3270869114980446</v>
      </c>
      <c r="C107" s="9">
        <f t="shared" si="2"/>
        <v>7.0743442109540547E-2</v>
      </c>
      <c r="D107" s="2"/>
    </row>
    <row r="108" spans="1:4" x14ac:dyDescent="0.25">
      <c r="A108" s="2">
        <v>102</v>
      </c>
      <c r="B108" s="9">
        <f t="shared" si="3"/>
        <v>2.250084704520193</v>
      </c>
      <c r="C108" s="9">
        <f t="shared" si="2"/>
        <v>6.8402575017413869E-2</v>
      </c>
      <c r="D108" s="2"/>
    </row>
    <row r="109" spans="1:4" x14ac:dyDescent="0.25">
      <c r="A109" s="2">
        <v>103</v>
      </c>
      <c r="B109" s="9">
        <f t="shared" si="3"/>
        <v>2.1761442159224327</v>
      </c>
      <c r="C109" s="9">
        <f t="shared" si="2"/>
        <v>6.6154784164041955E-2</v>
      </c>
      <c r="D109" s="2"/>
    </row>
    <row r="110" spans="1:4" x14ac:dyDescent="0.25">
      <c r="A110" s="2">
        <v>104</v>
      </c>
      <c r="B110" s="9">
        <f t="shared" si="3"/>
        <v>2.1051235604615801</v>
      </c>
      <c r="C110" s="9">
        <f t="shared" si="2"/>
        <v>6.3995756238032026E-2</v>
      </c>
      <c r="D110" s="2"/>
    </row>
    <row r="111" spans="1:4" x14ac:dyDescent="0.25">
      <c r="A111" s="2">
        <v>105</v>
      </c>
      <c r="B111" s="9">
        <f t="shared" si="3"/>
        <v>2.0368883490044616</v>
      </c>
      <c r="C111" s="9">
        <f t="shared" si="2"/>
        <v>6.1921405809735632E-2</v>
      </c>
      <c r="D111" s="2"/>
    </row>
    <row r="112" spans="1:4" x14ac:dyDescent="0.25">
      <c r="A112" s="2">
        <v>106</v>
      </c>
      <c r="B112" s="9">
        <f t="shared" si="3"/>
        <v>1.9713112444975949</v>
      </c>
      <c r="C112" s="9">
        <f t="shared" si="2"/>
        <v>5.9927861832726886E-2</v>
      </c>
      <c r="D112" s="2"/>
    </row>
    <row r="113" spans="1:4" x14ac:dyDescent="0.25">
      <c r="A113" s="2">
        <v>107</v>
      </c>
      <c r="B113" s="9">
        <f t="shared" si="3"/>
        <v>1.9082715470435845</v>
      </c>
      <c r="C113" s="9">
        <f t="shared" si="2"/>
        <v>5.8011455030124962E-2</v>
      </c>
      <c r="D113" s="2"/>
    </row>
    <row r="114" spans="1:4" x14ac:dyDescent="0.25">
      <c r="A114" s="2">
        <v>108</v>
      </c>
      <c r="B114" s="9">
        <f t="shared" si="3"/>
        <v>1.8476548059948601</v>
      </c>
      <c r="C114" s="9">
        <f t="shared" si="2"/>
        <v>5.6168706102243747E-2</v>
      </c>
      <c r="D114" s="2"/>
    </row>
    <row r="115" spans="1:4" x14ac:dyDescent="0.25">
      <c r="A115" s="2">
        <v>109</v>
      </c>
      <c r="B115" s="9">
        <f t="shared" si="3"/>
        <v>1.789352457138174</v>
      </c>
      <c r="C115" s="9">
        <f t="shared" si="2"/>
        <v>5.4396314697000493E-2</v>
      </c>
      <c r="D115" s="2"/>
    </row>
    <row r="116" spans="1:4" x14ac:dyDescent="0.25">
      <c r="A116" s="2">
        <v>110</v>
      </c>
      <c r="B116" s="9">
        <f t="shared" si="3"/>
        <v>1.733261483192539</v>
      </c>
      <c r="C116" s="9">
        <f t="shared" si="2"/>
        <v>5.2691149089053181E-2</v>
      </c>
      <c r="D116" s="2"/>
    </row>
    <row r="117" spans="1:4" x14ac:dyDescent="0.25">
      <c r="A117" s="2">
        <v>111</v>
      </c>
      <c r="B117" s="9">
        <f t="shared" si="3"/>
        <v>1.6792840959798654</v>
      </c>
      <c r="C117" s="9">
        <f t="shared" si="2"/>
        <v>5.1050236517787909E-2</v>
      </c>
      <c r="D117" s="2"/>
    </row>
    <row r="118" spans="1:4" x14ac:dyDescent="0.25">
      <c r="A118" s="2">
        <v>112</v>
      </c>
      <c r="B118" s="9">
        <f t="shared" si="3"/>
        <v>1.627327438753009</v>
      </c>
      <c r="C118" s="9">
        <f t="shared" si="2"/>
        <v>4.9470754138091474E-2</v>
      </c>
      <c r="D118" s="2"/>
    </row>
    <row r="119" spans="1:4" x14ac:dyDescent="0.25">
      <c r="A119" s="2">
        <v>113</v>
      </c>
      <c r="B119" s="9">
        <f t="shared" si="3"/>
        <v>1.577303307280949</v>
      </c>
      <c r="C119" s="9">
        <f t="shared" si="2"/>
        <v>4.795002054134085E-2</v>
      </c>
      <c r="D119" s="2"/>
    </row>
    <row r="120" spans="1:4" x14ac:dyDescent="0.25">
      <c r="A120" s="2">
        <v>114</v>
      </c>
      <c r="B120" s="9">
        <f t="shared" si="3"/>
        <v>1.5291278883964747</v>
      </c>
      <c r="C120" s="9">
        <f t="shared" si="2"/>
        <v>4.6485487807252833E-2</v>
      </c>
      <c r="D120" s="2"/>
    </row>
    <row r="121" spans="1:4" x14ac:dyDescent="0.25">
      <c r="A121" s="2">
        <v>115</v>
      </c>
      <c r="B121" s="9">
        <f t="shared" si="3"/>
        <v>1.4827215148087483</v>
      </c>
      <c r="C121" s="9">
        <f t="shared" si="2"/>
        <v>4.5074734050185944E-2</v>
      </c>
      <c r="D121" s="2"/>
    </row>
    <row r="122" spans="1:4" x14ac:dyDescent="0.25">
      <c r="A122" s="2">
        <v>116</v>
      </c>
      <c r="B122" s="9">
        <f t="shared" si="3"/>
        <v>1.4380084350723517</v>
      </c>
      <c r="C122" s="9">
        <f t="shared" si="2"/>
        <v>4.3715456426199485E-2</v>
      </c>
      <c r="D122" s="2"/>
    </row>
    <row r="123" spans="1:4" x14ac:dyDescent="0.25">
      <c r="A123" s="2">
        <v>117</v>
      </c>
      <c r="B123" s="9">
        <f t="shared" si="3"/>
        <v>1.3949165976864342</v>
      </c>
      <c r="C123" s="9">
        <f t="shared" si="2"/>
        <v>4.2405464569667595E-2</v>
      </c>
      <c r="D123" s="2"/>
    </row>
    <row r="124" spans="1:4" x14ac:dyDescent="0.25">
      <c r="A124" s="2">
        <v>118</v>
      </c>
      <c r="B124" s="9">
        <f t="shared" si="3"/>
        <v>1.3533774483730898</v>
      </c>
      <c r="C124" s="9">
        <f t="shared" si="2"/>
        <v>4.1142674430541933E-2</v>
      </c>
      <c r="D124" s="2"/>
    </row>
    <row r="125" spans="1:4" x14ac:dyDescent="0.25">
      <c r="A125" s="2">
        <v>119</v>
      </c>
      <c r="B125" s="9">
        <f t="shared" si="3"/>
        <v>1.3133257396535487</v>
      </c>
      <c r="C125" s="9">
        <f t="shared" si="2"/>
        <v>3.9925102485467885E-2</v>
      </c>
      <c r="D125" s="2"/>
    </row>
    <row r="126" spans="1:4" x14ac:dyDescent="0.25">
      <c r="A126" s="2">
        <v>120</v>
      </c>
      <c r="B126" s="9">
        <f t="shared" si="3"/>
        <v>1.2746993519048382</v>
      </c>
      <c r="C126" s="9">
        <f t="shared" si="2"/>
        <v>3.8750860297907079E-2</v>
      </c>
      <c r="D126" s="2"/>
    </row>
    <row r="127" spans="1:4" x14ac:dyDescent="0.25">
      <c r="A127" s="2">
        <v>121</v>
      </c>
      <c r="B127" s="9">
        <f t="shared" si="3"/>
        <v>1.2374391251385597</v>
      </c>
      <c r="C127" s="9">
        <f t="shared" si="2"/>
        <v>3.7618149404212209E-2</v>
      </c>
      <c r="D127" s="2"/>
    </row>
    <row r="128" spans="1:4" x14ac:dyDescent="0.25">
      <c r="A128" s="2">
        <v>122</v>
      </c>
      <c r="B128" s="9">
        <f t="shared" si="3"/>
        <v>1.2014887007978208</v>
      </c>
      <c r="C128" s="9">
        <f t="shared" si="2"/>
        <v>3.6525256504253749E-2</v>
      </c>
      <c r="D128" s="2"/>
    </row>
    <row r="129" spans="1:4" x14ac:dyDescent="0.25">
      <c r="A129" s="2">
        <v>123</v>
      </c>
      <c r="B129" s="9">
        <f t="shared" si="3"/>
        <v>1.1667943729185997</v>
      </c>
      <c r="C129" s="9">
        <f t="shared" si="2"/>
        <v>3.5470548936725431E-2</v>
      </c>
      <c r="D129" s="2"/>
    </row>
    <row r="130" spans="1:4" x14ac:dyDescent="0.25">
      <c r="A130" s="2">
        <v>124</v>
      </c>
      <c r="B130" s="9">
        <f t="shared" si="3"/>
        <v>1.1333049480481496</v>
      </c>
      <c r="C130" s="9">
        <f t="shared" si="2"/>
        <v>3.4452470420663746E-2</v>
      </c>
      <c r="D130" s="2"/>
    </row>
    <row r="131" spans="1:4" x14ac:dyDescent="0.25">
      <c r="A131" s="2">
        <v>125</v>
      </c>
      <c r="B131" s="9">
        <f t="shared" si="3"/>
        <v>1.1009716133558272</v>
      </c>
      <c r="C131" s="9">
        <f t="shared" si="2"/>
        <v>3.3469537046017142E-2</v>
      </c>
      <c r="D131" s="2"/>
    </row>
    <row r="132" spans="1:4" x14ac:dyDescent="0.25">
      <c r="A132" s="2">
        <v>126</v>
      </c>
      <c r="B132" s="9">
        <f t="shared" si="3"/>
        <v>1.0697478124113109</v>
      </c>
      <c r="C132" s="9">
        <f t="shared" si="2"/>
        <v>3.2520333497303849E-2</v>
      </c>
      <c r="D132" s="2"/>
    </row>
    <row r="133" spans="1:4" x14ac:dyDescent="0.25">
      <c r="A133" s="2">
        <v>127</v>
      </c>
      <c r="B133" s="9">
        <f t="shared" si="3"/>
        <v>1.0395891281417262</v>
      </c>
      <c r="C133" s="9">
        <f t="shared" si="2"/>
        <v>3.1603509495508476E-2</v>
      </c>
      <c r="D133" s="2"/>
    </row>
    <row r="134" spans="1:4" x14ac:dyDescent="0.25">
      <c r="A134" s="2">
        <v>128</v>
      </c>
      <c r="B134" s="9">
        <f t="shared" si="3"/>
        <v>1.0104531725129666</v>
      </c>
      <c r="C134" s="9">
        <f t="shared" si="2"/>
        <v>3.0717776444394183E-2</v>
      </c>
      <c r="D134" s="2"/>
    </row>
    <row r="135" spans="1:4" x14ac:dyDescent="0.25">
      <c r="A135" s="2">
        <v>129</v>
      </c>
      <c r="B135" s="9">
        <f t="shared" si="3"/>
        <v>0.98229948251185606</v>
      </c>
      <c r="C135" s="9">
        <f t="shared" ref="C135:C198" si="4">B135*30.4/1000</f>
        <v>2.9861904268360422E-2</v>
      </c>
      <c r="D135" s="2"/>
    </row>
    <row r="136" spans="1:4" x14ac:dyDescent="0.25">
      <c r="A136" s="2">
        <v>130</v>
      </c>
      <c r="B136" s="9">
        <f t="shared" ref="B136:B199" si="5">$D$2/((1+$G$2*$F$2*A136)^(1/$G$2))</f>
        <v>0.95508942203471292</v>
      </c>
      <c r="C136" s="9">
        <f t="shared" si="4"/>
        <v>2.903471842985527E-2</v>
      </c>
      <c r="D136" s="2"/>
    </row>
    <row r="137" spans="1:4" x14ac:dyDescent="0.25">
      <c r="A137" s="2">
        <v>131</v>
      </c>
      <c r="B137" s="9">
        <f t="shared" si="5"/>
        <v>0.92878608931472129</v>
      </c>
      <c r="C137" s="9">
        <f t="shared" si="4"/>
        <v>2.8235097115167525E-2</v>
      </c>
      <c r="D137" s="2"/>
    </row>
    <row r="138" spans="1:4" x14ac:dyDescent="0.25">
      <c r="A138" s="2">
        <v>132</v>
      </c>
      <c r="B138" s="9">
        <f t="shared" si="5"/>
        <v>0.90335422954538669</v>
      </c>
      <c r="C138" s="9">
        <f t="shared" si="4"/>
        <v>2.7461968578179754E-2</v>
      </c>
      <c r="D138" s="2"/>
    </row>
    <row r="139" spans="1:4" x14ac:dyDescent="0.25">
      <c r="A139" s="2">
        <v>133</v>
      </c>
      <c r="B139" s="9">
        <f t="shared" si="5"/>
        <v>0.8787601523803481</v>
      </c>
      <c r="C139" s="9">
        <f t="shared" si="4"/>
        <v>2.6714308632362582E-2</v>
      </c>
      <c r="D139" s="2"/>
    </row>
    <row r="140" spans="1:4" x14ac:dyDescent="0.25">
      <c r="A140" s="2">
        <v>134</v>
      </c>
      <c r="B140" s="9">
        <f t="shared" si="5"/>
        <v>0.85497165401129749</v>
      </c>
      <c r="C140" s="9">
        <f t="shared" si="4"/>
        <v>2.5991138281943441E-2</v>
      </c>
      <c r="D140" s="2"/>
    </row>
    <row r="141" spans="1:4" x14ac:dyDescent="0.25">
      <c r="A141" s="2">
        <v>135</v>
      </c>
      <c r="B141" s="9">
        <f t="shared" si="5"/>
        <v>0.83195794354545693</v>
      </c>
      <c r="C141" s="9">
        <f t="shared" si="4"/>
        <v>2.529152148378189E-2</v>
      </c>
      <c r="D141" s="2"/>
    </row>
    <row r="142" spans="1:4" x14ac:dyDescent="0.25">
      <c r="A142" s="2">
        <v>136</v>
      </c>
      <c r="B142" s="9">
        <f t="shared" si="5"/>
        <v>0.80968957342257997</v>
      </c>
      <c r="C142" s="9">
        <f t="shared" si="4"/>
        <v>2.4614563032046431E-2</v>
      </c>
      <c r="D142" s="2"/>
    </row>
    <row r="143" spans="1:4" x14ac:dyDescent="0.25">
      <c r="A143" s="2">
        <v>137</v>
      </c>
      <c r="B143" s="9">
        <f t="shared" si="5"/>
        <v>0.78813837362849148</v>
      </c>
      <c r="C143" s="9">
        <f t="shared" si="4"/>
        <v>2.395940655830614E-2</v>
      </c>
      <c r="D143" s="2"/>
    </row>
    <row r="144" spans="1:4" x14ac:dyDescent="0.25">
      <c r="A144" s="2">
        <v>138</v>
      </c>
      <c r="B144" s="9">
        <f t="shared" si="5"/>
        <v>0.76727738947806645</v>
      </c>
      <c r="C144" s="9">
        <f t="shared" si="4"/>
        <v>2.3325232640133219E-2</v>
      </c>
      <c r="D144" s="2"/>
    </row>
    <row r="145" spans="1:4" x14ac:dyDescent="0.25">
      <c r="A145" s="2">
        <v>139</v>
      </c>
      <c r="B145" s="9">
        <f t="shared" si="5"/>
        <v>0.74708082275534027</v>
      </c>
      <c r="C145" s="9">
        <f t="shared" si="4"/>
        <v>2.2711257011762343E-2</v>
      </c>
      <c r="D145" s="2"/>
    </row>
    <row r="146" spans="1:4" x14ac:dyDescent="0.25">
      <c r="A146" s="2">
        <v>140</v>
      </c>
      <c r="B146" s="9">
        <f t="shared" si="5"/>
        <v>0.72752397601211227</v>
      </c>
      <c r="C146" s="9">
        <f t="shared" si="4"/>
        <v>2.2116728870768213E-2</v>
      </c>
      <c r="D146" s="2"/>
    </row>
    <row r="147" spans="1:4" x14ac:dyDescent="0.25">
      <c r="A147" s="2">
        <v>141</v>
      </c>
      <c r="B147" s="9">
        <f t="shared" si="5"/>
        <v>0.70858319983925722</v>
      </c>
      <c r="C147" s="9">
        <f t="shared" si="4"/>
        <v>2.1540929275113415E-2</v>
      </c>
      <c r="D147" s="2"/>
    </row>
    <row r="148" spans="1:4" x14ac:dyDescent="0.25">
      <c r="A148" s="2">
        <v>142</v>
      </c>
      <c r="B148" s="9">
        <f t="shared" si="5"/>
        <v>0.69023584293676588</v>
      </c>
      <c r="C148" s="9">
        <f t="shared" si="4"/>
        <v>2.0983169625277683E-2</v>
      </c>
      <c r="D148" s="2"/>
    </row>
    <row r="149" spans="1:4" x14ac:dyDescent="0.25">
      <c r="A149" s="2">
        <v>143</v>
      </c>
      <c r="B149" s="9">
        <f t="shared" si="5"/>
        <v>0.67246020481964242</v>
      </c>
      <c r="C149" s="9">
        <f t="shared" si="4"/>
        <v>2.044279022651713E-2</v>
      </c>
      <c r="D149" s="2"/>
    </row>
    <row r="150" spans="1:4" x14ac:dyDescent="0.25">
      <c r="A150" s="2">
        <v>144</v>
      </c>
      <c r="B150" s="9">
        <f t="shared" si="5"/>
        <v>0.65523549100709044</v>
      </c>
      <c r="C150" s="9">
        <f t="shared" si="4"/>
        <v>1.9919158926615547E-2</v>
      </c>
      <c r="D150" s="2"/>
    </row>
    <row r="151" spans="1:4" x14ac:dyDescent="0.25">
      <c r="A151" s="2">
        <v>145</v>
      </c>
      <c r="B151" s="9">
        <f t="shared" si="5"/>
        <v>0.6385417705519929</v>
      </c>
      <c r="C151" s="9">
        <f t="shared" si="4"/>
        <v>1.9411669824780584E-2</v>
      </c>
      <c r="D151" s="2"/>
    </row>
    <row r="152" spans="1:4" x14ac:dyDescent="0.25">
      <c r="A152" s="2">
        <v>146</v>
      </c>
      <c r="B152" s="9">
        <f t="shared" si="5"/>
        <v>0.62235993577667081</v>
      </c>
      <c r="C152" s="9">
        <f t="shared" si="4"/>
        <v>1.8919742047610794E-2</v>
      </c>
      <c r="D152" s="2"/>
    </row>
    <row r="153" spans="1:4" x14ac:dyDescent="0.25">
      <c r="A153" s="2">
        <v>147</v>
      </c>
      <c r="B153" s="9">
        <f t="shared" si="5"/>
        <v>0.60667166408923734</v>
      </c>
      <c r="C153" s="9">
        <f t="shared" si="4"/>
        <v>1.8442818588312815E-2</v>
      </c>
      <c r="D153" s="2"/>
    </row>
    <row r="154" spans="1:4" x14ac:dyDescent="0.25">
      <c r="A154" s="2">
        <v>148</v>
      </c>
      <c r="B154" s="9">
        <f t="shared" si="5"/>
        <v>0.59145938176264046</v>
      </c>
      <c r="C154" s="9">
        <f t="shared" si="4"/>
        <v>1.798036520558427E-2</v>
      </c>
      <c r="D154" s="2"/>
    </row>
    <row r="155" spans="1:4" x14ac:dyDescent="0.25">
      <c r="A155" s="2">
        <v>149</v>
      </c>
      <c r="B155" s="9">
        <f t="shared" si="5"/>
        <v>0.57670622956576389</v>
      </c>
      <c r="C155" s="9">
        <f t="shared" si="4"/>
        <v>1.7531869378799223E-2</v>
      </c>
      <c r="D155" s="2"/>
    </row>
    <row r="156" spans="1:4" x14ac:dyDescent="0.25">
      <c r="A156" s="2">
        <v>150</v>
      </c>
      <c r="B156" s="9">
        <f t="shared" si="5"/>
        <v>0.56239603014272643</v>
      </c>
      <c r="C156" s="9">
        <f t="shared" si="4"/>
        <v>1.7096839316338885E-2</v>
      </c>
      <c r="D156" s="2"/>
    </row>
    <row r="157" spans="1:4" x14ac:dyDescent="0.25">
      <c r="A157" s="2">
        <v>151</v>
      </c>
      <c r="B157" s="9">
        <f t="shared" si="5"/>
        <v>0.54851325704286247</v>
      </c>
      <c r="C157" s="9">
        <f t="shared" si="4"/>
        <v>1.6674803014103019E-2</v>
      </c>
      <c r="D157" s="2"/>
    </row>
    <row r="158" spans="1:4" x14ac:dyDescent="0.25">
      <c r="A158" s="2">
        <v>152</v>
      </c>
      <c r="B158" s="9">
        <f t="shared" si="5"/>
        <v>0.53504300530976623</v>
      </c>
      <c r="C158" s="9">
        <f t="shared" si="4"/>
        <v>1.6265307361416893E-2</v>
      </c>
      <c r="D158" s="2"/>
    </row>
    <row r="159" spans="1:4" x14ac:dyDescent="0.25">
      <c r="A159" s="2">
        <v>153</v>
      </c>
      <c r="B159" s="9">
        <f t="shared" si="5"/>
        <v>0.52197096354332284</v>
      </c>
      <c r="C159" s="9">
        <f t="shared" si="4"/>
        <v>1.5867917291717014E-2</v>
      </c>
      <c r="D159" s="2"/>
    </row>
    <row r="160" spans="1:4" x14ac:dyDescent="0.25">
      <c r="A160" s="2">
        <v>154</v>
      </c>
      <c r="B160" s="9">
        <f t="shared" si="5"/>
        <v>0.50928338735382506</v>
      </c>
      <c r="C160" s="9">
        <f t="shared" si="4"/>
        <v>1.5482214975556281E-2</v>
      </c>
      <c r="D160" s="2"/>
    </row>
    <row r="161" spans="1:4" x14ac:dyDescent="0.25">
      <c r="A161" s="2">
        <v>155</v>
      </c>
      <c r="B161" s="9">
        <f t="shared" si="5"/>
        <v>0.49696707413206287</v>
      </c>
      <c r="C161" s="9">
        <f t="shared" si="4"/>
        <v>1.5107799053614712E-2</v>
      </c>
      <c r="D161" s="2"/>
    </row>
    <row r="162" spans="1:4" x14ac:dyDescent="0.25">
      <c r="A162" s="2">
        <v>156</v>
      </c>
      <c r="B162" s="9">
        <f t="shared" si="5"/>
        <v>0.48500933906387428</v>
      </c>
      <c r="C162" s="9">
        <f t="shared" si="4"/>
        <v>1.4744283907541778E-2</v>
      </c>
      <c r="D162" s="2"/>
    </row>
    <row r="163" spans="1:4" x14ac:dyDescent="0.25">
      <c r="A163" s="2">
        <v>157</v>
      </c>
      <c r="B163" s="9">
        <f t="shared" si="5"/>
        <v>0.4733979923217857</v>
      </c>
      <c r="C163" s="9">
        <f t="shared" si="4"/>
        <v>1.4391298966582285E-2</v>
      </c>
      <c r="D163" s="2"/>
    </row>
    <row r="164" spans="1:4" x14ac:dyDescent="0.25">
      <c r="A164" s="2">
        <v>158</v>
      </c>
      <c r="B164" s="9">
        <f t="shared" si="5"/>
        <v>0.46212131737040302</v>
      </c>
      <c r="C164" s="9">
        <f t="shared" si="4"/>
        <v>1.4048488048060252E-2</v>
      </c>
      <c r="D164" s="2"/>
    </row>
    <row r="165" spans="1:4" x14ac:dyDescent="0.25">
      <c r="A165" s="2">
        <v>159</v>
      </c>
      <c r="B165" s="9">
        <f t="shared" si="5"/>
        <v>0.45116805032588808</v>
      </c>
      <c r="C165" s="9">
        <f t="shared" si="4"/>
        <v>1.3715508729906997E-2</v>
      </c>
      <c r="D165" s="2"/>
    </row>
    <row r="166" spans="1:4" x14ac:dyDescent="0.25">
      <c r="A166" s="2">
        <v>160</v>
      </c>
      <c r="B166" s="9">
        <f t="shared" si="5"/>
        <v>0.44052736031333584</v>
      </c>
      <c r="C166" s="9">
        <f t="shared" si="4"/>
        <v>1.3392031753525409E-2</v>
      </c>
      <c r="D166" s="2"/>
    </row>
    <row r="167" spans="1:4" x14ac:dyDescent="0.25">
      <c r="A167" s="2">
        <v>161</v>
      </c>
      <c r="B167" s="9">
        <f t="shared" si="5"/>
        <v>0.43018883076913317</v>
      </c>
      <c r="C167" s="9">
        <f t="shared" si="4"/>
        <v>1.3077740455381648E-2</v>
      </c>
      <c r="D167" s="2"/>
    </row>
    <row r="168" spans="1:4" x14ac:dyDescent="0.25">
      <c r="A168" s="2">
        <v>162</v>
      </c>
      <c r="B168" s="9">
        <f t="shared" si="5"/>
        <v>0.42014244163842157</v>
      </c>
      <c r="C168" s="9">
        <f t="shared" si="4"/>
        <v>1.2772330225808017E-2</v>
      </c>
      <c r="D168" s="2"/>
    </row>
    <row r="169" spans="1:4" x14ac:dyDescent="0.25">
      <c r="A169" s="2">
        <v>163</v>
      </c>
      <c r="B169" s="9">
        <f t="shared" si="5"/>
        <v>0.41037855242065802</v>
      </c>
      <c r="C169" s="9">
        <f t="shared" si="4"/>
        <v>1.2475507993588004E-2</v>
      </c>
      <c r="D169" s="2"/>
    </row>
    <row r="170" spans="1:4" x14ac:dyDescent="0.25">
      <c r="A170" s="2">
        <v>164</v>
      </c>
      <c r="B170" s="9">
        <f t="shared" si="5"/>
        <v>0.40088788601894759</v>
      </c>
      <c r="C170" s="9">
        <f t="shared" si="4"/>
        <v>1.2186991734976007E-2</v>
      </c>
      <c r="D170" s="2"/>
    </row>
    <row r="171" spans="1:4" x14ac:dyDescent="0.25">
      <c r="A171" s="2">
        <v>165</v>
      </c>
      <c r="B171" s="9">
        <f t="shared" si="5"/>
        <v>0.39166151335133886</v>
      </c>
      <c r="C171" s="9">
        <f t="shared" si="4"/>
        <v>1.1906510005880701E-2</v>
      </c>
      <c r="D171" s="2"/>
    </row>
    <row r="172" spans="1:4" x14ac:dyDescent="0.25">
      <c r="A172" s="2">
        <v>166</v>
      </c>
      <c r="B172" s="9">
        <f t="shared" si="5"/>
        <v>0.38269083868465098</v>
      </c>
      <c r="C172" s="9">
        <f t="shared" si="4"/>
        <v>1.1633801496013389E-2</v>
      </c>
      <c r="D172" s="2"/>
    </row>
    <row r="173" spans="1:4" x14ac:dyDescent="0.25">
      <c r="A173" s="2">
        <v>167</v>
      </c>
      <c r="B173" s="9">
        <f t="shared" si="5"/>
        <v>0.37396758565360538</v>
      </c>
      <c r="C173" s="9">
        <f t="shared" si="4"/>
        <v>1.1368614603869603E-2</v>
      </c>
      <c r="D173" s="2"/>
    </row>
    <row r="174" spans="1:4" x14ac:dyDescent="0.25">
      <c r="A174" s="2">
        <v>168</v>
      </c>
      <c r="B174" s="9">
        <f t="shared" si="5"/>
        <v>0.36548378393012698</v>
      </c>
      <c r="C174" s="9">
        <f t="shared" si="4"/>
        <v>1.1110707031475859E-2</v>
      </c>
      <c r="D174" s="2"/>
    </row>
    <row r="175" spans="1:4" x14ac:dyDescent="0.25">
      <c r="A175" s="2">
        <v>169</v>
      </c>
      <c r="B175" s="9">
        <f t="shared" si="5"/>
        <v>0.35723175650964734</v>
      </c>
      <c r="C175" s="9">
        <f t="shared" si="4"/>
        <v>1.0859845397893279E-2</v>
      </c>
      <c r="D175" s="2"/>
    </row>
    <row r="176" spans="1:4" x14ac:dyDescent="0.25">
      <c r="A176" s="2">
        <v>170</v>
      </c>
      <c r="B176" s="9">
        <f t="shared" si="5"/>
        <v>0.34920410758306752</v>
      </c>
      <c r="C176" s="9">
        <f t="shared" si="4"/>
        <v>1.0615804870525252E-2</v>
      </c>
      <c r="D176" s="2"/>
    </row>
    <row r="177" spans="1:4" x14ac:dyDescent="0.25">
      <c r="A177" s="2">
        <v>171</v>
      </c>
      <c r="B177" s="9">
        <f t="shared" si="5"/>
        <v>0.3413937109647881</v>
      </c>
      <c r="C177" s="9">
        <f t="shared" si="4"/>
        <v>1.0378368813329559E-2</v>
      </c>
      <c r="D177" s="2"/>
    </row>
    <row r="178" spans="1:4" x14ac:dyDescent="0.25">
      <c r="A178" s="2">
        <v>172</v>
      </c>
      <c r="B178" s="9">
        <f t="shared" si="5"/>
        <v>0.33379369904881506</v>
      </c>
      <c r="C178" s="9">
        <f t="shared" si="4"/>
        <v>1.0147328451083976E-2</v>
      </c>
      <c r="D178" s="2"/>
    </row>
    <row r="179" spans="1:4" x14ac:dyDescent="0.25">
      <c r="A179" s="2">
        <v>173</v>
      </c>
      <c r="B179" s="9">
        <f t="shared" si="5"/>
        <v>0.32639745226651939</v>
      </c>
      <c r="C179" s="9">
        <f t="shared" si="4"/>
        <v>9.9224825489021892E-3</v>
      </c>
      <c r="D179" s="2"/>
    </row>
    <row r="180" spans="1:4" x14ac:dyDescent="0.25">
      <c r="A180" s="2">
        <v>174</v>
      </c>
      <c r="B180" s="9">
        <f t="shared" si="5"/>
        <v>0.31919858902102505</v>
      </c>
      <c r="C180" s="9">
        <f t="shared" si="4"/>
        <v>9.7036371062391609E-3</v>
      </c>
      <c r="D180" s="2"/>
    </row>
    <row r="181" spans="1:4" x14ac:dyDescent="0.25">
      <c r="A181" s="2">
        <v>175</v>
      </c>
      <c r="B181" s="9">
        <f t="shared" si="5"/>
        <v>0.31219095607459424</v>
      </c>
      <c r="C181" s="9">
        <f t="shared" si="4"/>
        <v>9.4906050646676628E-3</v>
      </c>
      <c r="D181" s="2"/>
    </row>
    <row r="182" spans="1:4" x14ac:dyDescent="0.25">
      <c r="A182" s="2">
        <v>176</v>
      </c>
      <c r="B182" s="9">
        <f t="shared" si="5"/>
        <v>0.30536861936662973</v>
      </c>
      <c r="C182" s="9">
        <f t="shared" si="4"/>
        <v>9.2832060287455428E-3</v>
      </c>
      <c r="D182" s="2"/>
    </row>
    <row r="183" spans="1:4" x14ac:dyDescent="0.25">
      <c r="A183" s="2">
        <v>177</v>
      </c>
      <c r="B183" s="9">
        <f t="shared" si="5"/>
        <v>0.29872585524112383</v>
      </c>
      <c r="C183" s="9">
        <f t="shared" si="4"/>
        <v>9.0812659993301636E-3</v>
      </c>
      <c r="D183" s="2"/>
    </row>
    <row r="184" spans="1:4" x14ac:dyDescent="0.25">
      <c r="A184" s="2">
        <v>178</v>
      </c>
      <c r="B184" s="9">
        <f t="shared" si="5"/>
        <v>0.29225714206352665</v>
      </c>
      <c r="C184" s="9">
        <f t="shared" si="4"/>
        <v>8.8846171187312098E-3</v>
      </c>
      <c r="D184" s="2"/>
    </row>
    <row r="185" spans="1:4" x14ac:dyDescent="0.25">
      <c r="A185" s="2">
        <v>179</v>
      </c>
      <c r="B185" s="9">
        <f t="shared" si="5"/>
        <v>0.28595715220805334</v>
      </c>
      <c r="C185" s="9">
        <f t="shared" si="4"/>
        <v>8.6930974271248202E-3</v>
      </c>
      <c r="D185" s="2"/>
    </row>
    <row r="186" spans="1:4" x14ac:dyDescent="0.25">
      <c r="A186" s="2">
        <v>180</v>
      </c>
      <c r="B186" s="9">
        <f t="shared" si="5"/>
        <v>0.27982074439746413</v>
      </c>
      <c r="C186" s="9">
        <f t="shared" si="4"/>
        <v>8.5065506296829099E-3</v>
      </c>
      <c r="D186" s="2"/>
    </row>
    <row r="187" spans="1:4" x14ac:dyDescent="0.25">
      <c r="A187" s="2">
        <v>181</v>
      </c>
      <c r="B187" s="9">
        <f t="shared" si="5"/>
        <v>0.27384295637831479</v>
      </c>
      <c r="C187" s="9">
        <f t="shared" si="4"/>
        <v>8.3248258739007687E-3</v>
      </c>
      <c r="D187" s="2"/>
    </row>
    <row r="188" spans="1:4" x14ac:dyDescent="0.25">
      <c r="A188" s="2">
        <v>182</v>
      </c>
      <c r="B188" s="9">
        <f t="shared" si="5"/>
        <v>0.26801899791553341</v>
      </c>
      <c r="C188" s="9">
        <f t="shared" si="4"/>
        <v>8.1477775366322162E-3</v>
      </c>
      <c r="D188" s="2"/>
    </row>
    <row r="189" spans="1:4" x14ac:dyDescent="0.25">
      <c r="A189" s="2">
        <v>183</v>
      </c>
      <c r="B189" s="9">
        <f t="shared" si="5"/>
        <v>0.26234424409106477</v>
      </c>
      <c r="C189" s="9">
        <f t="shared" si="4"/>
        <v>7.9752650203683689E-3</v>
      </c>
      <c r="D189" s="2"/>
    </row>
    <row r="190" spans="1:4" x14ac:dyDescent="0.25">
      <c r="A190" s="2">
        <v>184</v>
      </c>
      <c r="B190" s="9">
        <f t="shared" si="5"/>
        <v>0.25681422889207967</v>
      </c>
      <c r="C190" s="9">
        <f t="shared" si="4"/>
        <v>7.8071525583192211E-3</v>
      </c>
      <c r="D190" s="2"/>
    </row>
    <row r="191" spans="1:4" x14ac:dyDescent="0.25">
      <c r="A191" s="2">
        <v>185</v>
      </c>
      <c r="B191" s="9">
        <f t="shared" si="5"/>
        <v>0.25142463907502655</v>
      </c>
      <c r="C191" s="9">
        <f t="shared" si="4"/>
        <v>7.6433090278808062E-3</v>
      </c>
      <c r="D191" s="2"/>
    </row>
    <row r="192" spans="1:4" x14ac:dyDescent="0.25">
      <c r="A192" s="2">
        <v>186</v>
      </c>
      <c r="B192" s="9">
        <f t="shared" si="5"/>
        <v>0.24617130829249806</v>
      </c>
      <c r="C192" s="9">
        <f t="shared" si="4"/>
        <v>7.4836077720919405E-3</v>
      </c>
      <c r="D192" s="2"/>
    </row>
    <row r="193" spans="1:4" x14ac:dyDescent="0.25">
      <c r="A193" s="2">
        <v>187</v>
      </c>
      <c r="B193" s="9">
        <f t="shared" si="5"/>
        <v>0.24105021147055503</v>
      </c>
      <c r="C193" s="9">
        <f t="shared" si="4"/>
        <v>7.3279264287048722E-3</v>
      </c>
      <c r="D193" s="2"/>
    </row>
    <row r="194" spans="1:4" x14ac:dyDescent="0.25">
      <c r="A194" s="2">
        <v>188</v>
      </c>
      <c r="B194" s="9">
        <f t="shared" si="5"/>
        <v>0.23605745942478576</v>
      </c>
      <c r="C194" s="9">
        <f t="shared" si="4"/>
        <v>7.1761467665134868E-3</v>
      </c>
      <c r="D194" s="2"/>
    </row>
    <row r="195" spans="1:4" x14ac:dyDescent="0.25">
      <c r="A195" s="2">
        <v>189</v>
      </c>
      <c r="B195" s="9">
        <f t="shared" si="5"/>
        <v>0.23118929370397215</v>
      </c>
      <c r="C195" s="9">
        <f t="shared" si="4"/>
        <v>7.0281545286007534E-3</v>
      </c>
      <c r="D195" s="2"/>
    </row>
    <row r="196" spans="1:4" x14ac:dyDescent="0.25">
      <c r="A196" s="2">
        <v>190</v>
      </c>
      <c r="B196" s="9">
        <f t="shared" si="5"/>
        <v>0.22644208165080712</v>
      </c>
      <c r="C196" s="9">
        <f t="shared" si="4"/>
        <v>6.8838392821845363E-3</v>
      </c>
      <c r="D196" s="2"/>
    </row>
    <row r="197" spans="1:4" x14ac:dyDescent="0.25">
      <c r="A197" s="2">
        <v>191</v>
      </c>
      <c r="B197" s="9">
        <f t="shared" si="5"/>
        <v>0.2218123116696237</v>
      </c>
      <c r="C197" s="9">
        <f t="shared" si="4"/>
        <v>6.7430942747565602E-3</v>
      </c>
      <c r="D197" s="2"/>
    </row>
    <row r="198" spans="1:4" x14ac:dyDescent="0.25">
      <c r="A198" s="2">
        <v>192</v>
      </c>
      <c r="B198" s="9">
        <f t="shared" si="5"/>
        <v>0.21729658869162125</v>
      </c>
      <c r="C198" s="9">
        <f t="shared" si="4"/>
        <v>6.6058162962252861E-3</v>
      </c>
      <c r="D198" s="2"/>
    </row>
    <row r="199" spans="1:4" x14ac:dyDescent="0.25">
      <c r="A199" s="2">
        <v>193</v>
      </c>
      <c r="B199" s="9">
        <f t="shared" si="5"/>
        <v>0.21289162982853471</v>
      </c>
      <c r="C199" s="9">
        <f t="shared" ref="C199:C262" si="6">B199*30.4/1000</f>
        <v>6.4719055467874547E-3</v>
      </c>
      <c r="D199" s="2"/>
    </row>
    <row r="200" spans="1:4" x14ac:dyDescent="0.25">
      <c r="A200" s="2">
        <v>194</v>
      </c>
      <c r="B200" s="9">
        <f t="shared" ref="B200:B263" si="7">$D$2/((1+$G$2*$F$2*A200)^(1/$G$2))</f>
        <v>0.20859426020615635</v>
      </c>
      <c r="C200" s="9">
        <f t="shared" si="6"/>
        <v>6.3412655102671528E-3</v>
      </c>
      <c r="D200" s="2"/>
    </row>
    <row r="201" spans="1:4" x14ac:dyDescent="0.25">
      <c r="A201" s="2">
        <v>195</v>
      </c>
      <c r="B201" s="9">
        <f t="shared" si="7"/>
        <v>0.20440140896953077</v>
      </c>
      <c r="C201" s="9">
        <f t="shared" si="6"/>
        <v>6.2138028326737347E-3</v>
      </c>
      <c r="D201" s="2"/>
    </row>
    <row r="202" spans="1:4" x14ac:dyDescent="0.25">
      <c r="A202" s="2">
        <v>196</v>
      </c>
      <c r="B202" s="9">
        <f t="shared" si="7"/>
        <v>0.20031010545207095</v>
      </c>
      <c r="C202" s="9">
        <f t="shared" si="6"/>
        <v>6.0894272057429562E-3</v>
      </c>
      <c r="D202" s="2"/>
    </row>
    <row r="203" spans="1:4" x14ac:dyDescent="0.25">
      <c r="A203" s="2">
        <v>197</v>
      </c>
      <c r="B203" s="9">
        <f t="shared" si="7"/>
        <v>0.19631747550119669</v>
      </c>
      <c r="C203" s="9">
        <f t="shared" si="6"/>
        <v>5.9680512552363783E-3</v>
      </c>
      <c r="D203" s="2"/>
    </row>
    <row r="204" spans="1:4" x14ac:dyDescent="0.25">
      <c r="A204" s="2">
        <v>198</v>
      </c>
      <c r="B204" s="9">
        <f t="shared" si="7"/>
        <v>0.19242073795348788</v>
      </c>
      <c r="C204" s="9">
        <f t="shared" si="6"/>
        <v>5.8495904337860314E-3</v>
      </c>
      <c r="D204" s="2"/>
    </row>
    <row r="205" spans="1:4" x14ac:dyDescent="0.25">
      <c r="A205" s="2">
        <v>199</v>
      </c>
      <c r="B205" s="9">
        <f t="shared" si="7"/>
        <v>0.18861720125266168</v>
      </c>
      <c r="C205" s="9">
        <f t="shared" si="6"/>
        <v>5.7339629180809147E-3</v>
      </c>
      <c r="D205" s="2"/>
    </row>
    <row r="206" spans="1:4" x14ac:dyDescent="0.25">
      <c r="A206" s="2">
        <v>200</v>
      </c>
      <c r="B206" s="9">
        <f t="shared" si="7"/>
        <v>0.184904260204029</v>
      </c>
      <c r="C206" s="9">
        <f t="shared" si="6"/>
        <v>5.6210895102024819E-3</v>
      </c>
      <c r="D206" s="2"/>
    </row>
    <row r="207" spans="1:4" x14ac:dyDescent="0.25">
      <c r="A207" s="2">
        <v>201</v>
      </c>
      <c r="B207" s="9">
        <f t="shared" si="7"/>
        <v>0.18127939285937911</v>
      </c>
      <c r="C207" s="9">
        <f t="shared" si="6"/>
        <v>5.5108935429251243E-3</v>
      </c>
      <c r="D207" s="2"/>
    </row>
    <row r="208" spans="1:4" x14ac:dyDescent="0.25">
      <c r="A208" s="2">
        <v>202</v>
      </c>
      <c r="B208" s="9">
        <f t="shared" si="7"/>
        <v>0.17774015752653832</v>
      </c>
      <c r="C208" s="9">
        <f t="shared" si="6"/>
        <v>5.4033007888067645E-3</v>
      </c>
      <c r="D208" s="2"/>
    </row>
    <row r="209" spans="1:4" x14ac:dyDescent="0.25">
      <c r="A209" s="2">
        <v>203</v>
      </c>
      <c r="B209" s="9">
        <f t="shared" si="7"/>
        <v>0.17428418989812486</v>
      </c>
      <c r="C209" s="9">
        <f t="shared" si="6"/>
        <v>5.2982393729029955E-3</v>
      </c>
      <c r="D209" s="2"/>
    </row>
    <row r="210" spans="1:4" x14ac:dyDescent="0.25">
      <c r="A210" s="2">
        <v>204</v>
      </c>
      <c r="B210" s="9">
        <f t="shared" si="7"/>
        <v>0.17090920029428183</v>
      </c>
      <c r="C210" s="9">
        <f t="shared" si="6"/>
        <v>5.1956396889461676E-3</v>
      </c>
      <c r="D210" s="2"/>
    </row>
    <row r="211" spans="1:4" x14ac:dyDescent="0.25">
      <c r="A211" s="2">
        <v>205</v>
      </c>
      <c r="B211" s="9">
        <f t="shared" si="7"/>
        <v>0.16761297101442624</v>
      </c>
      <c r="C211" s="9">
        <f t="shared" si="6"/>
        <v>5.0954343188385574E-3</v>
      </c>
      <c r="D211" s="2"/>
    </row>
    <row r="212" spans="1:4" x14ac:dyDescent="0.25">
      <c r="A212" s="2">
        <v>206</v>
      </c>
      <c r="B212" s="9">
        <f t="shared" si="7"/>
        <v>0.16439335379327127</v>
      </c>
      <c r="C212" s="9">
        <f t="shared" si="6"/>
        <v>4.9975579553154471E-3</v>
      </c>
      <c r="D212" s="2"/>
    </row>
    <row r="213" spans="1:4" x14ac:dyDescent="0.25">
      <c r="A213" s="2">
        <v>207</v>
      </c>
      <c r="B213" s="9">
        <f t="shared" si="7"/>
        <v>0.16124826735662481</v>
      </c>
      <c r="C213" s="9">
        <f t="shared" si="6"/>
        <v>4.9019473276413934E-3</v>
      </c>
      <c r="D213" s="2"/>
    </row>
    <row r="214" spans="1:4" x14ac:dyDescent="0.25">
      <c r="A214" s="2">
        <v>208</v>
      </c>
      <c r="B214" s="9">
        <f t="shared" si="7"/>
        <v>0.15817569507265883</v>
      </c>
      <c r="C214" s="9">
        <f t="shared" si="6"/>
        <v>4.8085411302088285E-3</v>
      </c>
      <c r="D214" s="2"/>
    </row>
    <row r="215" spans="1:4" x14ac:dyDescent="0.25">
      <c r="A215" s="2">
        <v>209</v>
      </c>
      <c r="B215" s="9">
        <f t="shared" si="7"/>
        <v>0.15517368269456017</v>
      </c>
      <c r="C215" s="9">
        <f t="shared" si="6"/>
        <v>4.7172799539146283E-3</v>
      </c>
      <c r="D215" s="2"/>
    </row>
    <row r="216" spans="1:4" x14ac:dyDescent="0.25">
      <c r="A216" s="2">
        <v>210</v>
      </c>
      <c r="B216" s="9">
        <f t="shared" si="7"/>
        <v>0.15224033619065613</v>
      </c>
      <c r="C216" s="9">
        <f t="shared" si="6"/>
        <v>4.6281062201959464E-3</v>
      </c>
      <c r="D216" s="2"/>
    </row>
    <row r="217" spans="1:4" x14ac:dyDescent="0.25">
      <c r="A217" s="2">
        <v>211</v>
      </c>
      <c r="B217" s="9">
        <f t="shared" si="7"/>
        <v>0.14937381965829336</v>
      </c>
      <c r="C217" s="9">
        <f t="shared" si="6"/>
        <v>4.5409641176121177E-3</v>
      </c>
      <c r="D217" s="2"/>
    </row>
    <row r="218" spans="1:4" x14ac:dyDescent="0.25">
      <c r="A218" s="2">
        <v>212</v>
      </c>
      <c r="B218" s="9">
        <f t="shared" si="7"/>
        <v>0.14657235331792057</v>
      </c>
      <c r="C218" s="9">
        <f t="shared" si="6"/>
        <v>4.4557995408647851E-3</v>
      </c>
      <c r="D218" s="2"/>
    </row>
    <row r="219" spans="1:4" x14ac:dyDescent="0.25">
      <c r="A219" s="2">
        <v>213</v>
      </c>
      <c r="B219" s="9">
        <f t="shared" si="7"/>
        <v>0.14383421158398874</v>
      </c>
      <c r="C219" s="9">
        <f t="shared" si="6"/>
        <v>4.3725600321532568E-3</v>
      </c>
      <c r="D219" s="2"/>
    </row>
    <row r="220" spans="1:4" x14ac:dyDescent="0.25">
      <c r="A220" s="2">
        <v>214</v>
      </c>
      <c r="B220" s="9">
        <f t="shared" si="7"/>
        <v>0.14115772120943798</v>
      </c>
      <c r="C220" s="9">
        <f t="shared" si="6"/>
        <v>4.2911947247669139E-3</v>
      </c>
      <c r="D220" s="2"/>
    </row>
    <row r="221" spans="1:4" x14ac:dyDescent="0.25">
      <c r="A221" s="2">
        <v>215</v>
      </c>
      <c r="B221" s="9">
        <f t="shared" si="7"/>
        <v>0.13854125950068955</v>
      </c>
      <c r="C221" s="9">
        <f t="shared" si="6"/>
        <v>4.2116542888209624E-3</v>
      </c>
      <c r="D221" s="2"/>
    </row>
    <row r="222" spans="1:4" x14ac:dyDescent="0.25">
      <c r="A222" s="2">
        <v>216</v>
      </c>
      <c r="B222" s="9">
        <f t="shared" si="7"/>
        <v>0.13598325260019933</v>
      </c>
      <c r="C222" s="9">
        <f t="shared" si="6"/>
        <v>4.1338908790460593E-3</v>
      </c>
      <c r="D222" s="2"/>
    </row>
    <row r="223" spans="1:4" x14ac:dyDescent="0.25">
      <c r="A223" s="2">
        <v>217</v>
      </c>
      <c r="B223" s="9">
        <f t="shared" si="7"/>
        <v>0.1334821738337674</v>
      </c>
      <c r="C223" s="9">
        <f t="shared" si="6"/>
        <v>4.0578580845465288E-3</v>
      </c>
      <c r="D223" s="2"/>
    </row>
    <row r="224" spans="1:4" x14ac:dyDescent="0.25">
      <c r="A224" s="2">
        <v>218</v>
      </c>
      <c r="B224" s="9">
        <f t="shared" si="7"/>
        <v>0.13103654211991778</v>
      </c>
      <c r="C224" s="9">
        <f t="shared" si="6"/>
        <v>3.9835108804455004E-3</v>
      </c>
      <c r="D224" s="2"/>
    </row>
    <row r="225" spans="1:4" x14ac:dyDescent="0.25">
      <c r="A225" s="2">
        <v>219</v>
      </c>
      <c r="B225" s="9">
        <f t="shared" si="7"/>
        <v>0.1286449204387945</v>
      </c>
      <c r="C225" s="9">
        <f t="shared" si="6"/>
        <v>3.9108055813393524E-3</v>
      </c>
      <c r="D225" s="2"/>
    </row>
    <row r="226" spans="1:4" x14ac:dyDescent="0.25">
      <c r="A226" s="2">
        <v>220</v>
      </c>
      <c r="B226" s="9">
        <f t="shared" si="7"/>
        <v>0.12630591435812252</v>
      </c>
      <c r="C226" s="9">
        <f t="shared" si="6"/>
        <v>3.8396997964869244E-3</v>
      </c>
      <c r="D226" s="2"/>
    </row>
    <row r="227" spans="1:4" x14ac:dyDescent="0.25">
      <c r="A227" s="2">
        <v>221</v>
      </c>
      <c r="B227" s="9">
        <f t="shared" si="7"/>
        <v>0.12401817061389965</v>
      </c>
      <c r="C227" s="9">
        <f t="shared" si="6"/>
        <v>3.7701523866625489E-3</v>
      </c>
      <c r="D227" s="2"/>
    </row>
    <row r="228" spans="1:4" x14ac:dyDescent="0.25">
      <c r="A228" s="2">
        <v>222</v>
      </c>
      <c r="B228" s="9">
        <f t="shared" si="7"/>
        <v>0.12178037574359019</v>
      </c>
      <c r="C228" s="9">
        <f t="shared" si="6"/>
        <v>3.7021234226051413E-3</v>
      </c>
      <c r="D228" s="2"/>
    </row>
    <row r="229" spans="1:4" x14ac:dyDescent="0.25">
      <c r="A229" s="2">
        <v>223</v>
      </c>
      <c r="B229" s="9">
        <f t="shared" si="7"/>
        <v>0.11959125476968341</v>
      </c>
      <c r="C229" s="9">
        <f t="shared" si="6"/>
        <v>3.6355741449983756E-3</v>
      </c>
      <c r="D229" s="2"/>
    </row>
    <row r="230" spans="1:4" x14ac:dyDescent="0.25">
      <c r="A230" s="2">
        <v>224</v>
      </c>
      <c r="B230" s="9">
        <f t="shared" si="7"/>
        <v>0.11744956993158104</v>
      </c>
      <c r="C230" s="9">
        <f t="shared" si="6"/>
        <v>3.5704669259200633E-3</v>
      </c>
      <c r="D230" s="2"/>
    </row>
    <row r="231" spans="1:4" x14ac:dyDescent="0.25">
      <c r="A231" s="2">
        <v>225</v>
      </c>
      <c r="B231" s="9">
        <f t="shared" si="7"/>
        <v>0.11535411946386415</v>
      </c>
      <c r="C231" s="9">
        <f t="shared" si="6"/>
        <v>3.5067652317014699E-3</v>
      </c>
      <c r="D231" s="2"/>
    </row>
    <row r="232" spans="1:4" x14ac:dyDescent="0.25">
      <c r="A232" s="2">
        <v>226</v>
      </c>
      <c r="B232" s="9">
        <f t="shared" si="7"/>
        <v>0.11330373641907791</v>
      </c>
      <c r="C232" s="9">
        <f t="shared" si="6"/>
        <v>3.4444335871399684E-3</v>
      </c>
      <c r="D232" s="2"/>
    </row>
    <row r="233" spans="1:4" x14ac:dyDescent="0.25">
      <c r="A233" s="2">
        <v>227</v>
      </c>
      <c r="B233" s="9">
        <f t="shared" si="7"/>
        <v>0.11129728753324868</v>
      </c>
      <c r="C233" s="9">
        <f t="shared" si="6"/>
        <v>3.3834375410107596E-3</v>
      </c>
      <c r="D233" s="2"/>
    </row>
    <row r="234" spans="1:4" x14ac:dyDescent="0.25">
      <c r="A234" s="2">
        <v>228</v>
      </c>
      <c r="B234" s="9">
        <f t="shared" si="7"/>
        <v>0.10933367213243507</v>
      </c>
      <c r="C234" s="9">
        <f t="shared" si="6"/>
        <v>3.3237436328260261E-3</v>
      </c>
      <c r="D234" s="2"/>
    </row>
    <row r="235" spans="1:4" x14ac:dyDescent="0.25">
      <c r="A235" s="2">
        <v>229</v>
      </c>
      <c r="B235" s="9">
        <f t="shared" si="7"/>
        <v>0.1074118210786791</v>
      </c>
      <c r="C235" s="9">
        <f t="shared" si="6"/>
        <v>3.2653193607918444E-3</v>
      </c>
      <c r="D235" s="2"/>
    </row>
    <row r="236" spans="1:4" x14ac:dyDescent="0.25">
      <c r="A236" s="2">
        <v>230</v>
      </c>
      <c r="B236" s="9">
        <f t="shared" si="7"/>
        <v>0.10553069575379785</v>
      </c>
      <c r="C236" s="9">
        <f t="shared" si="6"/>
        <v>3.2081331509154543E-3</v>
      </c>
      <c r="D236" s="2"/>
    </row>
    <row r="237" spans="1:4" x14ac:dyDescent="0.25">
      <c r="A237" s="2">
        <v>231</v>
      </c>
      <c r="B237" s="9">
        <f t="shared" si="7"/>
        <v>0.10368928707952682</v>
      </c>
      <c r="C237" s="9">
        <f t="shared" si="6"/>
        <v>3.1521543272176153E-3</v>
      </c>
      <c r="D237" s="2"/>
    </row>
    <row r="238" spans="1:4" x14ac:dyDescent="0.25">
      <c r="A238" s="2">
        <v>232</v>
      </c>
      <c r="B238" s="9">
        <f t="shared" si="7"/>
        <v>0.1018866145725833</v>
      </c>
      <c r="C238" s="9">
        <f t="shared" si="6"/>
        <v>3.0973530830065324E-3</v>
      </c>
      <c r="D238" s="2"/>
    </row>
    <row r="239" spans="1:4" x14ac:dyDescent="0.25">
      <c r="A239" s="2">
        <v>233</v>
      </c>
      <c r="B239" s="9">
        <f t="shared" si="7"/>
        <v>0.10012172543328374</v>
      </c>
      <c r="C239" s="9">
        <f t="shared" si="6"/>
        <v>3.0437004531718255E-3</v>
      </c>
      <c r="D239" s="2"/>
    </row>
    <row r="240" spans="1:4" x14ac:dyDescent="0.25">
      <c r="A240" s="2">
        <v>234</v>
      </c>
      <c r="B240" s="9">
        <f t="shared" si="7"/>
        <v>9.8393693666406962E-2</v>
      </c>
      <c r="C240" s="9">
        <f t="shared" si="6"/>
        <v>2.9911682874587714E-3</v>
      </c>
      <c r="D240" s="2"/>
    </row>
    <row r="241" spans="1:4" x14ac:dyDescent="0.25">
      <c r="A241" s="2">
        <v>235</v>
      </c>
      <c r="B241" s="9">
        <f t="shared" si="7"/>
        <v>9.6701619233050276E-2</v>
      </c>
      <c r="C241" s="9">
        <f t="shared" si="6"/>
        <v>2.9397292246847286E-3</v>
      </c>
      <c r="D241" s="2"/>
    </row>
    <row r="242" spans="1:4" x14ac:dyDescent="0.25">
      <c r="A242" s="2">
        <v>236</v>
      </c>
      <c r="B242" s="9">
        <f t="shared" si="7"/>
        <v>9.5044627232277121E-2</v>
      </c>
      <c r="C242" s="9">
        <f t="shared" si="6"/>
        <v>2.8893566678612243E-3</v>
      </c>
      <c r="D242" s="2"/>
    </row>
    <row r="243" spans="1:4" x14ac:dyDescent="0.25">
      <c r="A243" s="2">
        <v>237</v>
      </c>
      <c r="B243" s="9">
        <f t="shared" si="7"/>
        <v>9.3421867111406209E-2</v>
      </c>
      <c r="C243" s="9">
        <f t="shared" si="6"/>
        <v>2.8400247601867486E-3</v>
      </c>
      <c r="D243" s="2"/>
    </row>
    <row r="244" spans="1:4" x14ac:dyDescent="0.25">
      <c r="A244" s="2">
        <v>238</v>
      </c>
      <c r="B244" s="9">
        <f t="shared" si="7"/>
        <v>9.1832511903844533E-2</v>
      </c>
      <c r="C244" s="9">
        <f t="shared" si="6"/>
        <v>2.7917083618768735E-3</v>
      </c>
      <c r="D244" s="2"/>
    </row>
    <row r="245" spans="1:4" x14ac:dyDescent="0.25">
      <c r="A245" s="2">
        <v>239</v>
      </c>
      <c r="B245" s="9">
        <f t="shared" si="7"/>
        <v>9.0275757493404232E-2</v>
      </c>
      <c r="C245" s="9">
        <f t="shared" si="6"/>
        <v>2.7443830277994884E-3</v>
      </c>
      <c r="D245" s="2"/>
    </row>
    <row r="246" spans="1:4" x14ac:dyDescent="0.25">
      <c r="A246" s="2">
        <v>240</v>
      </c>
      <c r="B246" s="9">
        <f t="shared" si="7"/>
        <v>8.8750821904094918E-2</v>
      </c>
      <c r="C246" s="9">
        <f t="shared" si="6"/>
        <v>2.6980249858844854E-3</v>
      </c>
      <c r="D246" s="2"/>
    </row>
    <row r="247" spans="1:4" x14ac:dyDescent="0.25">
      <c r="A247" s="2">
        <v>241</v>
      </c>
      <c r="B247" s="9">
        <f t="shared" si="7"/>
        <v>8.7256944614424251E-2</v>
      </c>
      <c r="C247" s="9">
        <f t="shared" si="6"/>
        <v>2.6526111162784968E-3</v>
      </c>
      <c r="D247" s="2"/>
    </row>
    <row r="248" spans="1:4" x14ac:dyDescent="0.25">
      <c r="A248" s="2">
        <v>242</v>
      </c>
      <c r="B248" s="9">
        <f t="shared" si="7"/>
        <v>8.579338589527194E-2</v>
      </c>
      <c r="C248" s="9">
        <f t="shared" si="6"/>
        <v>2.6081189312162668E-3</v>
      </c>
      <c r="D248" s="2"/>
    </row>
    <row r="249" spans="1:4" x14ac:dyDescent="0.25">
      <c r="A249" s="2">
        <v>243</v>
      </c>
      <c r="B249" s="9">
        <f t="shared" si="7"/>
        <v>8.4359426170453472E-2</v>
      </c>
      <c r="C249" s="9">
        <f t="shared" si="6"/>
        <v>2.5645265555817851E-3</v>
      </c>
      <c r="D249" s="2"/>
    </row>
    <row r="250" spans="1:4" x14ac:dyDescent="0.25">
      <c r="A250" s="2">
        <v>244</v>
      </c>
      <c r="B250" s="9">
        <f t="shared" si="7"/>
        <v>8.2954365399114618E-2</v>
      </c>
      <c r="C250" s="9">
        <f t="shared" si="6"/>
        <v>2.5218127081330843E-3</v>
      </c>
      <c r="D250" s="2"/>
    </row>
    <row r="251" spans="1:4" x14ac:dyDescent="0.25">
      <c r="A251" s="2">
        <v>245</v>
      </c>
      <c r="B251" s="9">
        <f t="shared" si="7"/>
        <v>8.1577522479140033E-2</v>
      </c>
      <c r="C251" s="9">
        <f t="shared" si="6"/>
        <v>2.4799566833658567E-3</v>
      </c>
      <c r="D251" s="2"/>
    </row>
    <row r="252" spans="1:4" x14ac:dyDescent="0.25">
      <c r="A252" s="2">
        <v>246</v>
      </c>
      <c r="B252" s="9">
        <f t="shared" si="7"/>
        <v>8.0228234670790363E-2</v>
      </c>
      <c r="C252" s="9">
        <f t="shared" si="6"/>
        <v>2.4389383339920266E-3</v>
      </c>
      <c r="D252" s="2"/>
    </row>
    <row r="253" spans="1:4" x14ac:dyDescent="0.25">
      <c r="A253" s="2">
        <v>247</v>
      </c>
      <c r="B253" s="9">
        <f t="shared" si="7"/>
        <v>7.8905857039813426E-2</v>
      </c>
      <c r="C253" s="9">
        <f t="shared" si="6"/>
        <v>2.398738054010328E-3</v>
      </c>
      <c r="D253" s="2"/>
    </row>
    <row r="254" spans="1:4" x14ac:dyDescent="0.25">
      <c r="A254" s="2">
        <v>248</v>
      </c>
      <c r="B254" s="9">
        <f t="shared" si="7"/>
        <v>7.7609761919307796E-2</v>
      </c>
      <c r="C254" s="9">
        <f t="shared" si="6"/>
        <v>2.3593367623469569E-3</v>
      </c>
      <c r="D254" s="2"/>
    </row>
    <row r="255" spans="1:4" x14ac:dyDescent="0.25">
      <c r="A255" s="2">
        <v>249</v>
      </c>
      <c r="B255" s="9">
        <f t="shared" si="7"/>
        <v>7.6339338389643754E-2</v>
      </c>
      <c r="C255" s="9">
        <f t="shared" si="6"/>
        <v>2.3207158870451701E-3</v>
      </c>
      <c r="D255" s="2"/>
    </row>
    <row r="256" spans="1:4" x14ac:dyDescent="0.25">
      <c r="A256" s="2">
        <v>250</v>
      </c>
      <c r="B256" s="9">
        <f t="shared" si="7"/>
        <v>7.5093991775776955E-2</v>
      </c>
      <c r="C256" s="9">
        <f t="shared" si="6"/>
        <v>2.2828573499836195E-3</v>
      </c>
      <c r="D256" s="2"/>
    </row>
    <row r="257" spans="1:4" x14ac:dyDescent="0.25">
      <c r="A257" s="2">
        <v>251</v>
      </c>
      <c r="B257" s="9">
        <f t="shared" si="7"/>
        <v>7.3873143161314991E-2</v>
      </c>
      <c r="C257" s="9">
        <f t="shared" si="6"/>
        <v>2.2457435521039755E-3</v>
      </c>
      <c r="D257" s="2"/>
    </row>
    <row r="258" spans="1:4" x14ac:dyDescent="0.25">
      <c r="A258" s="2">
        <v>252</v>
      </c>
      <c r="B258" s="9">
        <f t="shared" si="7"/>
        <v>7.2676228918724467E-2</v>
      </c>
      <c r="C258" s="9">
        <f t="shared" si="6"/>
        <v>2.2093573591292237E-3</v>
      </c>
      <c r="D258" s="2"/>
    </row>
    <row r="259" spans="1:4" x14ac:dyDescent="0.25">
      <c r="A259" s="2">
        <v>253</v>
      </c>
      <c r="B259" s="9">
        <f t="shared" si="7"/>
        <v>7.1502700255088189E-2</v>
      </c>
      <c r="C259" s="9">
        <f t="shared" si="6"/>
        <v>2.1736820877546808E-3</v>
      </c>
      <c r="D259" s="2"/>
    </row>
    <row r="260" spans="1:4" x14ac:dyDescent="0.25">
      <c r="A260" s="2">
        <v>254</v>
      </c>
      <c r="B260" s="9">
        <f t="shared" si="7"/>
        <v>7.0352022772847869E-2</v>
      </c>
      <c r="C260" s="9">
        <f t="shared" si="6"/>
        <v>2.1387014922945751E-3</v>
      </c>
      <c r="D260" s="2"/>
    </row>
    <row r="261" spans="1:4" x14ac:dyDescent="0.25">
      <c r="A261" s="2">
        <v>255</v>
      </c>
      <c r="B261" s="9">
        <f t="shared" si="7"/>
        <v>6.922367604498908E-2</v>
      </c>
      <c r="C261" s="9">
        <f t="shared" si="6"/>
        <v>2.1043997517676679E-3</v>
      </c>
      <c r="D261" s="2"/>
    </row>
    <row r="262" spans="1:4" x14ac:dyDescent="0.25">
      <c r="A262" s="2">
        <v>256</v>
      </c>
      <c r="B262" s="9">
        <f t="shared" si="7"/>
        <v>6.8117153204146824E-2</v>
      </c>
      <c r="C262" s="9">
        <f t="shared" si="6"/>
        <v>2.0707614574060635E-3</v>
      </c>
      <c r="D262" s="2"/>
    </row>
    <row r="263" spans="1:4" x14ac:dyDescent="0.25">
      <c r="A263" s="2">
        <v>257</v>
      </c>
      <c r="B263" s="9">
        <f t="shared" si="7"/>
        <v>6.7031960545129249E-2</v>
      </c>
      <c r="C263" s="9">
        <f t="shared" ref="C263:C326" si="8">B263*30.4/1000</f>
        <v>2.0377716005719288E-3</v>
      </c>
      <c r="D263" s="2"/>
    </row>
    <row r="264" spans="1:4" x14ac:dyDescent="0.25">
      <c r="A264" s="2">
        <v>258</v>
      </c>
      <c r="B264" s="9">
        <f t="shared" ref="B264:B327" si="9">$D$2/((1+$G$2*$F$2*A264)^(1/$G$2))</f>
        <v>6.5967617140380755E-2</v>
      </c>
      <c r="C264" s="9">
        <f t="shared" si="8"/>
        <v>2.0054155610675748E-3</v>
      </c>
      <c r="D264" s="2"/>
    </row>
    <row r="265" spans="1:4" x14ac:dyDescent="0.25">
      <c r="A265" s="2">
        <v>259</v>
      </c>
      <c r="B265" s="9">
        <f t="shared" si="9"/>
        <v>6.4923654467918049E-2</v>
      </c>
      <c r="C265" s="9">
        <f t="shared" si="8"/>
        <v>1.9736790958247087E-3</v>
      </c>
      <c r="D265" s="2"/>
    </row>
    <row r="266" spans="1:4" x14ac:dyDescent="0.25">
      <c r="A266" s="2">
        <v>260</v>
      </c>
      <c r="B266" s="9">
        <f t="shared" si="9"/>
        <v>6.3899616051299041E-2</v>
      </c>
      <c r="C266" s="9">
        <f t="shared" si="8"/>
        <v>1.9425483279594908E-3</v>
      </c>
      <c r="D266" s="2"/>
    </row>
    <row r="267" spans="1:4" x14ac:dyDescent="0.25">
      <c r="A267" s="2">
        <v>261</v>
      </c>
      <c r="B267" s="9">
        <f t="shared" si="9"/>
        <v>6.2895057111191269E-2</v>
      </c>
      <c r="C267" s="9">
        <f t="shared" si="8"/>
        <v>1.9120097361802143E-3</v>
      </c>
      <c r="D267" s="2"/>
    </row>
    <row r="268" spans="1:4" x14ac:dyDescent="0.25">
      <c r="A268" s="2">
        <v>262</v>
      </c>
      <c r="B268" s="9">
        <f t="shared" si="9"/>
        <v>6.1909544228135473E-2</v>
      </c>
      <c r="C268" s="9">
        <f t="shared" si="8"/>
        <v>1.8820501445353183E-3</v>
      </c>
      <c r="D268" s="2"/>
    </row>
    <row r="269" spans="1:4" x14ac:dyDescent="0.25">
      <c r="A269" s="2">
        <v>263</v>
      </c>
      <c r="B269" s="9">
        <f t="shared" si="9"/>
        <v>6.0942655016104866E-2</v>
      </c>
      <c r="C269" s="9">
        <f t="shared" si="8"/>
        <v>1.8526567124895878E-3</v>
      </c>
      <c r="D269" s="2"/>
    </row>
    <row r="270" spans="1:4" x14ac:dyDescent="0.25">
      <c r="A270" s="2">
        <v>264</v>
      </c>
      <c r="B270" s="9">
        <f t="shared" si="9"/>
        <v>5.9993977806480532E-2</v>
      </c>
      <c r="C270" s="9">
        <f t="shared" si="8"/>
        <v>1.8238169253170079E-3</v>
      </c>
      <c r="D270" s="2"/>
    </row>
    <row r="271" spans="1:4" x14ac:dyDescent="0.25">
      <c r="A271" s="2">
        <v>265</v>
      </c>
      <c r="B271" s="9">
        <f t="shared" si="9"/>
        <v>5.9063111342080331E-2</v>
      </c>
      <c r="C271" s="9">
        <f t="shared" si="8"/>
        <v>1.7955185847992419E-3</v>
      </c>
      <c r="D271" s="2"/>
    </row>
    <row r="272" spans="1:4" x14ac:dyDescent="0.25">
      <c r="A272" s="2">
        <v>266</v>
      </c>
      <c r="B272" s="9">
        <f t="shared" si="9"/>
        <v>5.8149664480887577E-2</v>
      </c>
      <c r="C272" s="9">
        <f t="shared" si="8"/>
        <v>1.7677498002189821E-3</v>
      </c>
      <c r="D272" s="2"/>
    </row>
    <row r="273" spans="1:4" x14ac:dyDescent="0.25">
      <c r="A273" s="2">
        <v>267</v>
      </c>
      <c r="B273" s="9">
        <f t="shared" si="9"/>
        <v>5.725325590914198E-2</v>
      </c>
      <c r="C273" s="9">
        <f t="shared" si="8"/>
        <v>1.740498979637916E-3</v>
      </c>
      <c r="D273" s="2"/>
    </row>
    <row r="274" spans="1:4" x14ac:dyDescent="0.25">
      <c r="A274" s="2">
        <v>268</v>
      </c>
      <c r="B274" s="9">
        <f t="shared" si="9"/>
        <v>5.6373513863468824E-2</v>
      </c>
      <c r="C274" s="9">
        <f t="shared" si="8"/>
        <v>1.7137548214494521E-3</v>
      </c>
      <c r="D274" s="2"/>
    </row>
    <row r="275" spans="1:4" x14ac:dyDescent="0.25">
      <c r="A275" s="2">
        <v>269</v>
      </c>
      <c r="B275" s="9">
        <f t="shared" si="9"/>
        <v>5.5510075861731699E-2</v>
      </c>
      <c r="C275" s="9">
        <f t="shared" si="8"/>
        <v>1.6875063061966436E-3</v>
      </c>
      <c r="D275" s="2"/>
    </row>
    <row r="276" spans="1:4" x14ac:dyDescent="0.25">
      <c r="A276" s="2">
        <v>270</v>
      </c>
      <c r="B276" s="9">
        <f t="shared" si="9"/>
        <v>5.4662588442310145E-2</v>
      </c>
      <c r="C276" s="9">
        <f t="shared" si="8"/>
        <v>1.6617426886462283E-3</v>
      </c>
      <c r="D276" s="2"/>
    </row>
    <row r="277" spans="1:4" x14ac:dyDescent="0.25">
      <c r="A277" s="2">
        <v>271</v>
      </c>
      <c r="B277" s="9">
        <f t="shared" si="9"/>
        <v>5.383070691150986E-2</v>
      </c>
      <c r="C277" s="9">
        <f t="shared" si="8"/>
        <v>1.6364534901098997E-3</v>
      </c>
      <c r="D277" s="2"/>
    </row>
    <row r="278" spans="1:4" x14ac:dyDescent="0.25">
      <c r="A278" s="2">
        <v>272</v>
      </c>
      <c r="B278" s="9">
        <f t="shared" si="9"/>
        <v>5.3014095098828623E-2</v>
      </c>
      <c r="C278" s="9">
        <f t="shared" si="8"/>
        <v>1.6116284910043901E-3</v>
      </c>
      <c r="D278" s="2"/>
    </row>
    <row r="279" spans="1:4" x14ac:dyDescent="0.25">
      <c r="A279" s="2">
        <v>273</v>
      </c>
      <c r="B279" s="9">
        <f t="shared" si="9"/>
        <v>5.2212425119809183E-2</v>
      </c>
      <c r="C279" s="9">
        <f t="shared" si="8"/>
        <v>1.5872577236421992E-3</v>
      </c>
      <c r="D279" s="2"/>
    </row>
    <row r="280" spans="1:4" x14ac:dyDescent="0.25">
      <c r="A280" s="2">
        <v>274</v>
      </c>
      <c r="B280" s="9">
        <f t="shared" si="9"/>
        <v>5.1425377146219142E-2</v>
      </c>
      <c r="C280" s="9">
        <f t="shared" si="8"/>
        <v>1.5633314652450619E-3</v>
      </c>
      <c r="D280" s="2"/>
    </row>
    <row r="281" spans="1:4" x14ac:dyDescent="0.25">
      <c r="A281" s="2">
        <v>275</v>
      </c>
      <c r="B281" s="9">
        <f t="shared" si="9"/>
        <v>5.0652639183311005E-2</v>
      </c>
      <c r="C281" s="9">
        <f t="shared" si="8"/>
        <v>1.5398402311726544E-3</v>
      </c>
      <c r="D281" s="2"/>
    </row>
    <row r="282" spans="1:4" x14ac:dyDescent="0.25">
      <c r="A282" s="2">
        <v>276</v>
      </c>
      <c r="B282" s="9">
        <f t="shared" si="9"/>
        <v>4.9893906853921338E-2</v>
      </c>
      <c r="C282" s="9">
        <f t="shared" si="8"/>
        <v>1.5167747683592085E-3</v>
      </c>
      <c r="D282" s="2"/>
    </row>
    <row r="283" spans="1:4" x14ac:dyDescent="0.25">
      <c r="A283" s="2">
        <v>277</v>
      </c>
      <c r="B283" s="9">
        <f t="shared" si="9"/>
        <v>4.914888318917985E-2</v>
      </c>
      <c r="C283" s="9">
        <f t="shared" si="8"/>
        <v>1.4941260489510673E-3</v>
      </c>
      <c r="D283" s="2"/>
    </row>
    <row r="284" spans="1:4" x14ac:dyDescent="0.25">
      <c r="A284" s="2">
        <v>278</v>
      </c>
      <c r="B284" s="9">
        <f t="shared" si="9"/>
        <v>4.841727842560286E-2</v>
      </c>
      <c r="C284" s="9">
        <f t="shared" si="8"/>
        <v>1.4718852641383269E-3</v>
      </c>
      <c r="D284" s="2"/>
    </row>
    <row r="285" spans="1:4" x14ac:dyDescent="0.25">
      <c r="A285" s="2">
        <v>279</v>
      </c>
      <c r="B285" s="9">
        <f t="shared" si="9"/>
        <v>4.7698809808361275E-2</v>
      </c>
      <c r="C285" s="9">
        <f t="shared" si="8"/>
        <v>1.4500438181741825E-3</v>
      </c>
      <c r="D285" s="2"/>
    </row>
    <row r="286" spans="1:4" x14ac:dyDescent="0.25">
      <c r="A286" s="2">
        <v>280</v>
      </c>
      <c r="B286" s="9">
        <f t="shared" si="9"/>
        <v>4.6993201400513274E-2</v>
      </c>
      <c r="C286" s="9">
        <f t="shared" si="8"/>
        <v>1.4285933225756033E-3</v>
      </c>
      <c r="D286" s="2"/>
    </row>
    <row r="287" spans="1:4" x14ac:dyDescent="0.25">
      <c r="A287" s="2">
        <v>281</v>
      </c>
      <c r="B287" s="9">
        <f t="shared" si="9"/>
        <v>4.6300183898004034E-2</v>
      </c>
      <c r="C287" s="9">
        <f t="shared" si="8"/>
        <v>1.4075255904993224E-3</v>
      </c>
      <c r="D287" s="2"/>
    </row>
    <row r="288" spans="1:4" x14ac:dyDescent="0.25">
      <c r="A288" s="2">
        <v>282</v>
      </c>
      <c r="B288" s="9">
        <f t="shared" si="9"/>
        <v>4.5619494450241944E-2</v>
      </c>
      <c r="C288" s="9">
        <f t="shared" si="8"/>
        <v>1.386832631287355E-3</v>
      </c>
      <c r="D288" s="2"/>
    </row>
    <row r="289" spans="1:4" x14ac:dyDescent="0.25">
      <c r="A289" s="2">
        <v>283</v>
      </c>
      <c r="B289" s="9">
        <f t="shared" si="9"/>
        <v>4.4950876486064939E-2</v>
      </c>
      <c r="C289" s="9">
        <f t="shared" si="8"/>
        <v>1.3665066451763741E-3</v>
      </c>
      <c r="D289" s="2"/>
    </row>
    <row r="290" spans="1:4" x14ac:dyDescent="0.25">
      <c r="A290" s="2">
        <v>284</v>
      </c>
      <c r="B290" s="9">
        <f t="shared" si="9"/>
        <v>4.4294079544919575E-2</v>
      </c>
      <c r="C290" s="9">
        <f t="shared" si="8"/>
        <v>1.3465400181655548E-3</v>
      </c>
      <c r="D290" s="2"/>
    </row>
    <row r="291" spans="1:4" x14ac:dyDescent="0.25">
      <c r="A291" s="2">
        <v>285</v>
      </c>
      <c r="B291" s="9">
        <f t="shared" si="9"/>
        <v>4.3648859113081515E-2</v>
      </c>
      <c r="C291" s="9">
        <f t="shared" si="8"/>
        <v>1.3269253170376781E-3</v>
      </c>
      <c r="D291" s="2"/>
    </row>
    <row r="292" spans="1:4" x14ac:dyDescent="0.25">
      <c r="A292" s="2">
        <v>286</v>
      </c>
      <c r="B292" s="9">
        <f t="shared" si="9"/>
        <v>4.3014976464752157E-2</v>
      </c>
      <c r="C292" s="9">
        <f t="shared" si="8"/>
        <v>1.3076552845284655E-3</v>
      </c>
      <c r="D292" s="2"/>
    </row>
    <row r="293" spans="1:4" x14ac:dyDescent="0.25">
      <c r="A293" s="2">
        <v>287</v>
      </c>
      <c r="B293" s="9">
        <f t="shared" si="9"/>
        <v>4.2392198507870744E-2</v>
      </c>
      <c r="C293" s="9">
        <f t="shared" si="8"/>
        <v>1.2887228346392704E-3</v>
      </c>
      <c r="D293" s="2"/>
    </row>
    <row r="294" spans="1:4" x14ac:dyDescent="0.25">
      <c r="A294" s="2">
        <v>288</v>
      </c>
      <c r="B294" s="9">
        <f t="shared" si="9"/>
        <v>4.1780297634489615E-2</v>
      </c>
      <c r="C294" s="9">
        <f t="shared" si="8"/>
        <v>1.2701210480884841E-3</v>
      </c>
      <c r="D294" s="2"/>
    </row>
    <row r="295" spans="1:4" x14ac:dyDescent="0.25">
      <c r="A295" s="2">
        <v>289</v>
      </c>
      <c r="B295" s="9">
        <f t="shared" si="9"/>
        <v>4.1179051575562606E-2</v>
      </c>
      <c r="C295" s="9">
        <f t="shared" si="8"/>
        <v>1.2518431678971032E-3</v>
      </c>
      <c r="D295" s="2"/>
    </row>
    <row r="296" spans="1:4" x14ac:dyDescent="0.25">
      <c r="A296" s="2">
        <v>290</v>
      </c>
      <c r="B296" s="9">
        <f t="shared" si="9"/>
        <v>4.0588243260005513E-2</v>
      </c>
      <c r="C296" s="9">
        <f t="shared" si="8"/>
        <v>1.2338825951041677E-3</v>
      </c>
      <c r="D296" s="2"/>
    </row>
    <row r="297" spans="1:4" x14ac:dyDescent="0.25">
      <c r="A297" s="2">
        <v>291</v>
      </c>
      <c r="B297" s="9">
        <f t="shared" si="9"/>
        <v>4.000766067788801E-2</v>
      </c>
      <c r="C297" s="9">
        <f t="shared" si="8"/>
        <v>1.2162328846077955E-3</v>
      </c>
      <c r="D297" s="2"/>
    </row>
    <row r="298" spans="1:4" x14ac:dyDescent="0.25">
      <c r="A298" s="2">
        <v>292</v>
      </c>
      <c r="B298" s="9">
        <f t="shared" si="9"/>
        <v>3.9437096747626188E-2</v>
      </c>
      <c r="C298" s="9">
        <f t="shared" si="8"/>
        <v>1.198887741127836E-3</v>
      </c>
      <c r="D298" s="2"/>
    </row>
    <row r="299" spans="1:4" x14ac:dyDescent="0.25">
      <c r="A299" s="2">
        <v>293</v>
      </c>
      <c r="B299" s="9">
        <f t="shared" si="9"/>
        <v>3.8876349187045869E-2</v>
      </c>
      <c r="C299" s="9">
        <f t="shared" si="8"/>
        <v>1.1818410152861945E-3</v>
      </c>
      <c r="D299" s="2"/>
    </row>
    <row r="300" spans="1:4" x14ac:dyDescent="0.25">
      <c r="A300" s="2">
        <v>294</v>
      </c>
      <c r="B300" s="9">
        <f t="shared" si="9"/>
        <v>3.832522038819311E-2</v>
      </c>
      <c r="C300" s="9">
        <f t="shared" si="8"/>
        <v>1.1650866998010705E-3</v>
      </c>
      <c r="D300" s="2"/>
    </row>
    <row r="301" spans="1:4" x14ac:dyDescent="0.25">
      <c r="A301" s="2">
        <v>295</v>
      </c>
      <c r="B301" s="9">
        <f t="shared" si="9"/>
        <v>3.7783517295771292E-2</v>
      </c>
      <c r="C301" s="9">
        <f t="shared" si="8"/>
        <v>1.1486189257914471E-3</v>
      </c>
      <c r="D301" s="2"/>
    </row>
    <row r="302" spans="1:4" x14ac:dyDescent="0.25">
      <c r="A302" s="2">
        <v>296</v>
      </c>
      <c r="B302" s="9">
        <f t="shared" si="9"/>
        <v>3.725105128909173E-2</v>
      </c>
      <c r="C302" s="9">
        <f t="shared" si="8"/>
        <v>1.1324319591883884E-3</v>
      </c>
      <c r="D302" s="2"/>
    </row>
    <row r="303" spans="1:4" x14ac:dyDescent="0.25">
      <c r="A303" s="2">
        <v>297</v>
      </c>
      <c r="B303" s="9">
        <f t="shared" si="9"/>
        <v>3.672763806742279E-2</v>
      </c>
      <c r="C303" s="9">
        <f t="shared" si="8"/>
        <v>1.1165201972496528E-3</v>
      </c>
      <c r="D303" s="2"/>
    </row>
    <row r="304" spans="1:4" x14ac:dyDescent="0.25">
      <c r="A304" s="2">
        <v>298</v>
      </c>
      <c r="B304" s="9">
        <f t="shared" si="9"/>
        <v>3.6213097538632812E-2</v>
      </c>
      <c r="C304" s="9">
        <f t="shared" si="8"/>
        <v>1.1008781651744375E-3</v>
      </c>
      <c r="D304" s="2"/>
    </row>
    <row r="305" spans="1:4" x14ac:dyDescent="0.25">
      <c r="A305" s="2">
        <v>299</v>
      </c>
      <c r="B305" s="9">
        <f t="shared" si="9"/>
        <v>3.5707253711021417E-2</v>
      </c>
      <c r="C305" s="9">
        <f t="shared" si="8"/>
        <v>1.0855005128150509E-3</v>
      </c>
      <c r="D305" s="2"/>
    </row>
    <row r="306" spans="1:4" x14ac:dyDescent="0.25">
      <c r="A306" s="2">
        <v>300</v>
      </c>
      <c r="B306" s="9">
        <f t="shared" si="9"/>
        <v>3.520993458823922E-2</v>
      </c>
      <c r="C306" s="9">
        <f t="shared" si="8"/>
        <v>1.0703820114824722E-3</v>
      </c>
      <c r="D306" s="2"/>
    </row>
    <row r="307" spans="1:4" x14ac:dyDescent="0.25">
      <c r="A307" s="2">
        <v>301</v>
      </c>
      <c r="B307" s="9">
        <f t="shared" si="9"/>
        <v>3.4720972067199013E-2</v>
      </c>
      <c r="C307" s="9">
        <f t="shared" si="8"/>
        <v>1.05551755084285E-3</v>
      </c>
      <c r="D307" s="2"/>
    </row>
    <row r="308" spans="1:4" x14ac:dyDescent="0.25">
      <c r="A308" s="2">
        <v>302</v>
      </c>
      <c r="B308" s="9">
        <f t="shared" si="9"/>
        <v>3.4240201838884529E-2</v>
      </c>
      <c r="C308" s="9">
        <f t="shared" si="8"/>
        <v>1.0409021359020895E-3</v>
      </c>
      <c r="D308" s="2"/>
    </row>
    <row r="309" spans="1:4" x14ac:dyDescent="0.25">
      <c r="A309" s="2">
        <v>303</v>
      </c>
      <c r="B309" s="9">
        <f t="shared" si="9"/>
        <v>3.3767463291967142E-2</v>
      </c>
      <c r="C309" s="9">
        <f t="shared" si="8"/>
        <v>1.0265308840758012E-3</v>
      </c>
      <c r="D309" s="2"/>
    </row>
    <row r="310" spans="1:4" x14ac:dyDescent="0.25">
      <c r="A310" s="2">
        <v>304</v>
      </c>
      <c r="B310" s="9">
        <f t="shared" si="9"/>
        <v>3.3302599419141855E-2</v>
      </c>
      <c r="C310" s="9">
        <f t="shared" si="8"/>
        <v>1.0123990223419124E-3</v>
      </c>
      <c r="D310" s="2"/>
    </row>
    <row r="311" spans="1:4" x14ac:dyDescent="0.25">
      <c r="A311" s="2">
        <v>305</v>
      </c>
      <c r="B311" s="9">
        <f t="shared" si="9"/>
        <v>3.2845456726099807E-2</v>
      </c>
      <c r="C311" s="9">
        <f t="shared" si="8"/>
        <v>9.9850188447343411E-4</v>
      </c>
      <c r="D311" s="2"/>
    </row>
    <row r="312" spans="1:4" x14ac:dyDescent="0.25">
      <c r="A312" s="2">
        <v>306</v>
      </c>
      <c r="B312" s="9">
        <f t="shared" si="9"/>
        <v>3.2395885143054207E-2</v>
      </c>
      <c r="C312" s="9">
        <f t="shared" si="8"/>
        <v>9.8483490834884771E-4</v>
      </c>
      <c r="D312" s="2"/>
    </row>
    <row r="313" spans="1:4" x14ac:dyDescent="0.25">
      <c r="A313" s="2">
        <v>307</v>
      </c>
      <c r="B313" s="9">
        <f t="shared" si="9"/>
        <v>3.1953737938742247E-2</v>
      </c>
      <c r="C313" s="9">
        <f t="shared" si="8"/>
        <v>9.7139363333776426E-4</v>
      </c>
      <c r="D313" s="2"/>
    </row>
    <row r="314" spans="1:4" x14ac:dyDescent="0.25">
      <c r="A314" s="2">
        <v>308</v>
      </c>
      <c r="B314" s="9">
        <f t="shared" si="9"/>
        <v>3.15188716368257E-2</v>
      </c>
      <c r="C314" s="9">
        <f t="shared" si="8"/>
        <v>9.5817369775950121E-4</v>
      </c>
      <c r="D314" s="2"/>
    </row>
    <row r="315" spans="1:4" x14ac:dyDescent="0.25">
      <c r="A315" s="2">
        <v>309</v>
      </c>
      <c r="B315" s="9">
        <f t="shared" si="9"/>
        <v>3.1091145934617603E-2</v>
      </c>
      <c r="C315" s="9">
        <f t="shared" si="8"/>
        <v>9.4517083641237508E-4</v>
      </c>
      <c r="D315" s="2"/>
    </row>
    <row r="316" spans="1:4" x14ac:dyDescent="0.25">
      <c r="A316" s="2">
        <v>310</v>
      </c>
      <c r="B316" s="9">
        <f t="shared" si="9"/>
        <v>3.0670423624063119E-2</v>
      </c>
      <c r="C316" s="9">
        <f t="shared" si="8"/>
        <v>9.3238087817151881E-4</v>
      </c>
      <c r="D316" s="2"/>
    </row>
    <row r="317" spans="1:4" x14ac:dyDescent="0.25">
      <c r="A317" s="2">
        <v>311</v>
      </c>
      <c r="B317" s="9">
        <f t="shared" si="9"/>
        <v>3.0256570514906541E-2</v>
      </c>
      <c r="C317" s="9">
        <f t="shared" si="8"/>
        <v>9.197997436531587E-4</v>
      </c>
      <c r="D317" s="2"/>
    </row>
    <row r="318" spans="1:4" x14ac:dyDescent="0.25">
      <c r="A318" s="2">
        <v>312</v>
      </c>
      <c r="B318" s="9">
        <f t="shared" si="9"/>
        <v>2.9849455359977316E-2</v>
      </c>
      <c r="C318" s="9">
        <f t="shared" si="8"/>
        <v>9.0742344294331037E-4</v>
      </c>
      <c r="D318" s="2"/>
    </row>
    <row r="319" spans="1:4" x14ac:dyDescent="0.25">
      <c r="A319" s="2">
        <v>313</v>
      </c>
      <c r="B319" s="9">
        <f t="shared" si="9"/>
        <v>2.9448949782531177E-2</v>
      </c>
      <c r="C319" s="9">
        <f t="shared" si="8"/>
        <v>8.9524807338894777E-4</v>
      </c>
      <c r="D319" s="2"/>
    </row>
    <row r="320" spans="1:4" x14ac:dyDescent="0.25">
      <c r="A320" s="2">
        <v>314</v>
      </c>
      <c r="B320" s="9">
        <f t="shared" si="9"/>
        <v>2.9054928205584352E-2</v>
      </c>
      <c r="C320" s="9">
        <f t="shared" si="8"/>
        <v>8.8326981744976424E-4</v>
      </c>
      <c r="D320" s="2"/>
    </row>
    <row r="321" spans="1:4" x14ac:dyDescent="0.25">
      <c r="A321" s="2">
        <v>315</v>
      </c>
      <c r="B321" s="9">
        <f t="shared" si="9"/>
        <v>2.8667267783180253E-2</v>
      </c>
      <c r="C321" s="9">
        <f t="shared" si="8"/>
        <v>8.7148494060867966E-4</v>
      </c>
      <c r="D321" s="2"/>
    </row>
    <row r="322" spans="1:4" x14ac:dyDescent="0.25">
      <c r="A322" s="2">
        <v>316</v>
      </c>
      <c r="B322" s="9">
        <f t="shared" si="9"/>
        <v>2.8285848333531257E-2</v>
      </c>
      <c r="C322" s="9">
        <f t="shared" si="8"/>
        <v>8.5988978933935014E-4</v>
      </c>
      <c r="D322" s="2"/>
    </row>
    <row r="323" spans="1:4" x14ac:dyDescent="0.25">
      <c r="A323" s="2">
        <v>317</v>
      </c>
      <c r="B323" s="9">
        <f t="shared" si="9"/>
        <v>2.7910552273978696E-2</v>
      </c>
      <c r="C323" s="9">
        <f t="shared" si="8"/>
        <v>8.4848078912895227E-4</v>
      </c>
      <c r="D323" s="2"/>
    </row>
    <row r="324" spans="1:4" x14ac:dyDescent="0.25">
      <c r="A324" s="2">
        <v>318</v>
      </c>
      <c r="B324" s="9">
        <f t="shared" si="9"/>
        <v>2.7541264557717066E-2</v>
      </c>
      <c r="C324" s="9">
        <f t="shared" si="8"/>
        <v>8.3725444255459882E-4</v>
      </c>
      <c r="D324" s="2"/>
    </row>
    <row r="325" spans="1:4" x14ac:dyDescent="0.25">
      <c r="A325" s="2">
        <v>319</v>
      </c>
      <c r="B325" s="9">
        <f t="shared" si="9"/>
        <v>2.717787261222963E-2</v>
      </c>
      <c r="C325" s="9">
        <f t="shared" si="8"/>
        <v>8.2620732741178076E-4</v>
      </c>
      <c r="D325" s="2"/>
    </row>
    <row r="326" spans="1:4" x14ac:dyDescent="0.25">
      <c r="A326" s="2">
        <v>320</v>
      </c>
      <c r="B326" s="9">
        <f t="shared" si="9"/>
        <v>2.6820266279384709E-2</v>
      </c>
      <c r="C326" s="9">
        <f t="shared" si="8"/>
        <v>8.153360948932951E-4</v>
      </c>
      <c r="D326" s="2"/>
    </row>
    <row r="327" spans="1:4" x14ac:dyDescent="0.25">
      <c r="A327" s="2">
        <v>321</v>
      </c>
      <c r="B327" s="9">
        <f t="shared" si="9"/>
        <v>2.6468337757143683E-2</v>
      </c>
      <c r="C327" s="9">
        <f t="shared" ref="C327:C366" si="10">B327*30.4/1000</f>
        <v>8.046374678171679E-4</v>
      </c>
      <c r="D327" s="2"/>
    </row>
    <row r="328" spans="1:4" x14ac:dyDescent="0.25">
      <c r="A328" s="2">
        <v>322</v>
      </c>
      <c r="B328" s="9">
        <f t="shared" ref="B328:B366" si="11">$D$2/((1+$G$2*$F$2*A328)^(1/$G$2))</f>
        <v>2.6121981542831598E-2</v>
      </c>
      <c r="C328" s="9">
        <f t="shared" si="10"/>
        <v>7.9410823890208059E-4</v>
      </c>
      <c r="D328" s="2"/>
    </row>
    <row r="329" spans="1:4" x14ac:dyDescent="0.25">
      <c r="A329" s="2">
        <v>323</v>
      </c>
      <c r="B329" s="9">
        <f t="shared" si="11"/>
        <v>2.5781094377927083E-2</v>
      </c>
      <c r="C329" s="9">
        <f t="shared" si="10"/>
        <v>7.8374526908898327E-4</v>
      </c>
      <c r="D329" s="2"/>
    </row>
    <row r="330" spans="1:4" x14ac:dyDescent="0.25">
      <c r="A330" s="2">
        <v>324</v>
      </c>
      <c r="B330" s="9">
        <f t="shared" si="11"/>
        <v>2.5445575194323337E-2</v>
      </c>
      <c r="C330" s="9">
        <f t="shared" si="10"/>
        <v>7.7354548590742947E-4</v>
      </c>
      <c r="D330" s="2"/>
    </row>
    <row r="331" spans="1:4" x14ac:dyDescent="0.25">
      <c r="A331" s="2">
        <v>325</v>
      </c>
      <c r="B331" s="9">
        <f t="shared" si="11"/>
        <v>2.511532506202065E-2</v>
      </c>
      <c r="C331" s="9">
        <f t="shared" si="10"/>
        <v>7.6350588188542768E-4</v>
      </c>
      <c r="D331" s="2"/>
    </row>
    <row r="332" spans="1:4" x14ac:dyDescent="0.25">
      <c r="A332" s="2">
        <v>326</v>
      </c>
      <c r="B332" s="9">
        <f t="shared" si="11"/>
        <v>2.4790247138205167E-2</v>
      </c>
      <c r="C332" s="9">
        <f t="shared" si="10"/>
        <v>7.5362351300143704E-4</v>
      </c>
      <c r="D332" s="2"/>
    </row>
    <row r="333" spans="1:4" x14ac:dyDescent="0.25">
      <c r="A333" s="2">
        <v>327</v>
      </c>
      <c r="B333" s="9">
        <f t="shared" si="11"/>
        <v>2.44702466176768E-2</v>
      </c>
      <c r="C333" s="9">
        <f t="shared" si="10"/>
        <v>7.4389549717737463E-4</v>
      </c>
      <c r="D333" s="2"/>
    </row>
    <row r="334" spans="1:4" x14ac:dyDescent="0.25">
      <c r="A334" s="2">
        <v>328</v>
      </c>
      <c r="B334" s="9">
        <f t="shared" si="11"/>
        <v>2.4155230684583757E-2</v>
      </c>
      <c r="C334" s="9">
        <f t="shared" si="10"/>
        <v>7.3431901281134616E-4</v>
      </c>
      <c r="D334" s="2"/>
    </row>
    <row r="335" spans="1:4" x14ac:dyDescent="0.25">
      <c r="A335" s="2">
        <v>329</v>
      </c>
      <c r="B335" s="9">
        <f t="shared" si="11"/>
        <v>2.3845108465428658E-2</v>
      </c>
      <c r="C335" s="9">
        <f t="shared" si="10"/>
        <v>7.2489129734903111E-4</v>
      </c>
      <c r="D335" s="2"/>
    </row>
    <row r="336" spans="1:4" x14ac:dyDescent="0.25">
      <c r="A336" s="2">
        <v>330</v>
      </c>
      <c r="B336" s="9">
        <f t="shared" si="11"/>
        <v>2.3539790983307197E-2</v>
      </c>
      <c r="C336" s="9">
        <f t="shared" si="10"/>
        <v>7.1560964589253875E-4</v>
      </c>
      <c r="D336" s="2"/>
    </row>
    <row r="337" spans="1:4" x14ac:dyDescent="0.25">
      <c r="A337" s="2">
        <v>331</v>
      </c>
      <c r="B337" s="9">
        <f t="shared" si="11"/>
        <v>2.3239191113345679E-2</v>
      </c>
      <c r="C337" s="9">
        <f t="shared" si="10"/>
        <v>7.0647140984570866E-4</v>
      </c>
      <c r="D337" s="2"/>
    </row>
    <row r="338" spans="1:4" x14ac:dyDescent="0.25">
      <c r="A338" s="2">
        <v>332</v>
      </c>
      <c r="B338" s="9">
        <f t="shared" si="11"/>
        <v>2.2943223539300832E-2</v>
      </c>
      <c r="C338" s="9">
        <f t="shared" si="10"/>
        <v>6.974739955947452E-4</v>
      </c>
      <c r="D338" s="2"/>
    </row>
    <row r="339" spans="1:4" x14ac:dyDescent="0.25">
      <c r="A339" s="2">
        <v>333</v>
      </c>
      <c r="B339" s="9">
        <f t="shared" si="11"/>
        <v>2.2651804711290979E-2</v>
      </c>
      <c r="C339" s="9">
        <f t="shared" si="10"/>
        <v>6.8861486322324575E-4</v>
      </c>
      <c r="D339" s="2"/>
    </row>
    <row r="340" spans="1:4" x14ac:dyDescent="0.25">
      <c r="A340" s="2">
        <v>334</v>
      </c>
      <c r="B340" s="9">
        <f t="shared" si="11"/>
        <v>2.2364852804623851E-2</v>
      </c>
      <c r="C340" s="9">
        <f t="shared" si="10"/>
        <v>6.7989152526056504E-4</v>
      </c>
      <c r="D340" s="2"/>
    </row>
    <row r="341" spans="1:4" x14ac:dyDescent="0.25">
      <c r="A341" s="2">
        <v>335</v>
      </c>
      <c r="B341" s="9">
        <f t="shared" si="11"/>
        <v>2.2082287679691118E-2</v>
      </c>
      <c r="C341" s="9">
        <f t="shared" si="10"/>
        <v>6.7130154546260999E-4</v>
      </c>
      <c r="D341" s="2"/>
    </row>
    <row r="342" spans="1:4" x14ac:dyDescent="0.25">
      <c r="A342" s="2">
        <v>336</v>
      </c>
      <c r="B342" s="9">
        <f t="shared" si="11"/>
        <v>2.1804030842899141E-2</v>
      </c>
      <c r="C342" s="9">
        <f t="shared" si="10"/>
        <v>6.6284253762413387E-4</v>
      </c>
      <c r="D342" s="2"/>
    </row>
    <row r="343" spans="1:4" x14ac:dyDescent="0.25">
      <c r="A343" s="2">
        <v>337</v>
      </c>
      <c r="B343" s="9">
        <f t="shared" si="11"/>
        <v>2.1530005408606171E-2</v>
      </c>
      <c r="C343" s="9">
        <f t="shared" si="10"/>
        <v>6.5451216442162757E-4</v>
      </c>
      <c r="D343" s="2"/>
    </row>
    <row r="344" spans="1:4" x14ac:dyDescent="0.25">
      <c r="A344" s="2">
        <v>338</v>
      </c>
      <c r="B344" s="9">
        <f t="shared" si="11"/>
        <v>2.1260136062037142E-2</v>
      </c>
      <c r="C344" s="9">
        <f t="shared" si="10"/>
        <v>6.4630813628592911E-4</v>
      </c>
      <c r="D344" s="2"/>
    </row>
    <row r="345" spans="1:4" x14ac:dyDescent="0.25">
      <c r="A345" s="2">
        <v>339</v>
      </c>
      <c r="B345" s="9">
        <f t="shared" si="11"/>
        <v>2.0994349023149478E-2</v>
      </c>
      <c r="C345" s="9">
        <f t="shared" si="10"/>
        <v>6.3822821030374405E-4</v>
      </c>
      <c r="D345" s="2"/>
    </row>
    <row r="346" spans="1:4" x14ac:dyDescent="0.25">
      <c r="A346" s="2">
        <v>340</v>
      </c>
      <c r="B346" s="9">
        <f t="shared" si="11"/>
        <v>2.0732572011422454E-2</v>
      </c>
      <c r="C346" s="9">
        <f t="shared" si="10"/>
        <v>6.3027018914724251E-4</v>
      </c>
      <c r="D346" s="2"/>
    </row>
    <row r="347" spans="1:4" x14ac:dyDescent="0.25">
      <c r="A347" s="2">
        <v>341</v>
      </c>
      <c r="B347" s="9">
        <f t="shared" si="11"/>
        <v>2.0474734211543694E-2</v>
      </c>
      <c r="C347" s="9">
        <f t="shared" si="10"/>
        <v>6.2243192003092829E-4</v>
      </c>
      <c r="D347" s="2"/>
    </row>
    <row r="348" spans="1:4" x14ac:dyDescent="0.25">
      <c r="A348" s="2">
        <v>342</v>
      </c>
      <c r="B348" s="9">
        <f t="shared" si="11"/>
        <v>2.0220766239968848E-2</v>
      </c>
      <c r="C348" s="9">
        <f t="shared" si="10"/>
        <v>6.1471129369505297E-4</v>
      </c>
      <c r="D348" s="2"/>
    </row>
    <row r="349" spans="1:4" x14ac:dyDescent="0.25">
      <c r="A349" s="2">
        <v>343</v>
      </c>
      <c r="B349" s="9">
        <f t="shared" si="11"/>
        <v>1.9970600112329068E-2</v>
      </c>
      <c r="C349" s="9">
        <f t="shared" si="10"/>
        <v>6.0710624341480366E-4</v>
      </c>
      <c r="D349" s="2"/>
    </row>
    <row r="350" spans="1:4" x14ac:dyDescent="0.25">
      <c r="A350" s="2">
        <v>344</v>
      </c>
      <c r="B350" s="9">
        <f t="shared" si="11"/>
        <v>1.9724169211662819E-2</v>
      </c>
      <c r="C350" s="9">
        <f t="shared" si="10"/>
        <v>5.9961474403454962E-4</v>
      </c>
      <c r="D350" s="2"/>
    </row>
    <row r="351" spans="1:4" x14ac:dyDescent="0.25">
      <c r="A351" s="2">
        <v>345</v>
      </c>
      <c r="B351" s="9">
        <f t="shared" si="11"/>
        <v>1.9481408257449588E-2</v>
      </c>
      <c r="C351" s="9">
        <f t="shared" si="10"/>
        <v>5.9223481102646741E-4</v>
      </c>
      <c r="D351" s="2"/>
    </row>
    <row r="352" spans="1:4" x14ac:dyDescent="0.25">
      <c r="A352" s="2">
        <v>346</v>
      </c>
      <c r="B352" s="9">
        <f t="shared" si="11"/>
        <v>1.9242253275422568E-2</v>
      </c>
      <c r="C352" s="9">
        <f t="shared" si="10"/>
        <v>5.8496449957284597E-4</v>
      </c>
      <c r="D352" s="2"/>
    </row>
    <row r="353" spans="1:4" x14ac:dyDescent="0.25">
      <c r="A353" s="2">
        <v>347</v>
      </c>
      <c r="B353" s="9">
        <f t="shared" si="11"/>
        <v>1.9006641568139016E-2</v>
      </c>
      <c r="C353" s="9">
        <f t="shared" si="10"/>
        <v>5.7780190367142607E-4</v>
      </c>
      <c r="D353" s="2"/>
    </row>
    <row r="354" spans="1:4" x14ac:dyDescent="0.25">
      <c r="A354" s="2">
        <v>348</v>
      </c>
      <c r="B354" s="9">
        <f t="shared" si="11"/>
        <v>1.8774511686287916E-2</v>
      </c>
      <c r="C354" s="9">
        <f t="shared" si="10"/>
        <v>5.7074515526315259E-4</v>
      </c>
      <c r="D354" s="2"/>
    </row>
    <row r="355" spans="1:4" x14ac:dyDescent="0.25">
      <c r="A355" s="2">
        <v>349</v>
      </c>
      <c r="B355" s="9">
        <f t="shared" si="11"/>
        <v>1.8545803400713622E-2</v>
      </c>
      <c r="C355" s="9">
        <f t="shared" si="10"/>
        <v>5.637924233816941E-4</v>
      </c>
      <c r="D355" s="2"/>
    </row>
    <row r="356" spans="1:4" x14ac:dyDescent="0.25">
      <c r="A356" s="2">
        <v>350</v>
      </c>
      <c r="B356" s="9">
        <f t="shared" si="11"/>
        <v>1.8320457675136591E-2</v>
      </c>
      <c r="C356" s="9">
        <f t="shared" si="10"/>
        <v>5.5694191332415234E-4</v>
      </c>
      <c r="D356" s="2"/>
    </row>
    <row r="357" spans="1:4" x14ac:dyDescent="0.25">
      <c r="A357" s="2">
        <v>351</v>
      </c>
      <c r="B357" s="9">
        <f t="shared" si="11"/>
        <v>1.8098416639551838E-2</v>
      </c>
      <c r="C357" s="9">
        <f t="shared" si="10"/>
        <v>5.5019186584237588E-4</v>
      </c>
      <c r="D357" s="2"/>
    </row>
    <row r="358" spans="1:4" x14ac:dyDescent="0.25">
      <c r="A358" s="2">
        <v>352</v>
      </c>
      <c r="B358" s="9">
        <f t="shared" si="11"/>
        <v>1.7879623564286847E-2</v>
      </c>
      <c r="C358" s="9">
        <f t="shared" si="10"/>
        <v>5.4354055635432005E-4</v>
      </c>
      <c r="D358" s="2"/>
    </row>
    <row r="359" spans="1:4" x14ac:dyDescent="0.25">
      <c r="A359" s="2">
        <v>353</v>
      </c>
      <c r="B359" s="9">
        <f t="shared" si="11"/>
        <v>1.7664022834700307E-2</v>
      </c>
      <c r="C359" s="9">
        <f t="shared" si="10"/>
        <v>5.3698629417488935E-4</v>
      </c>
      <c r="D359" s="2"/>
    </row>
    <row r="360" spans="1:4" x14ac:dyDescent="0.25">
      <c r="A360" s="2">
        <v>354</v>
      </c>
      <c r="B360" s="9">
        <f t="shared" si="11"/>
        <v>1.745155992650509E-2</v>
      </c>
      <c r="C360" s="9">
        <f t="shared" si="10"/>
        <v>5.3052742176575474E-4</v>
      </c>
      <c r="D360" s="2"/>
    </row>
    <row r="361" spans="1:4" x14ac:dyDescent="0.25">
      <c r="A361" s="2">
        <v>355</v>
      </c>
      <c r="B361" s="9">
        <f t="shared" si="11"/>
        <v>1.7242181381698175E-2</v>
      </c>
      <c r="C361" s="9">
        <f t="shared" si="10"/>
        <v>5.2416231400362443E-4</v>
      </c>
      <c r="D361" s="2"/>
    </row>
    <row r="362" spans="1:4" x14ac:dyDescent="0.25">
      <c r="A362" s="2">
        <v>356</v>
      </c>
      <c r="B362" s="9">
        <f t="shared" si="11"/>
        <v>1.7035834785080674E-2</v>
      </c>
      <c r="C362" s="9">
        <f t="shared" si="10"/>
        <v>5.1788937746645252E-4</v>
      </c>
      <c r="D362" s="2"/>
    </row>
    <row r="363" spans="1:4" x14ac:dyDescent="0.25">
      <c r="A363" s="2">
        <v>357</v>
      </c>
      <c r="B363" s="9">
        <f t="shared" si="11"/>
        <v>1.6832468741353104E-2</v>
      </c>
      <c r="C363" s="9">
        <f t="shared" si="10"/>
        <v>5.1170704973713436E-4</v>
      </c>
      <c r="D363" s="2"/>
    </row>
    <row r="364" spans="1:4" x14ac:dyDescent="0.25">
      <c r="A364" s="2">
        <v>358</v>
      </c>
      <c r="B364" s="9">
        <f t="shared" si="11"/>
        <v>1.6632032852769034E-2</v>
      </c>
      <c r="C364" s="9">
        <f t="shared" si="10"/>
        <v>5.0561379872417851E-4</v>
      </c>
      <c r="D364" s="2"/>
    </row>
    <row r="365" spans="1:4" x14ac:dyDescent="0.25">
      <c r="A365" s="2">
        <v>359</v>
      </c>
      <c r="B365" s="9">
        <f t="shared" si="11"/>
        <v>1.6434477697333465E-2</v>
      </c>
      <c r="C365" s="9">
        <f t="shared" si="10"/>
        <v>4.9960812199893723E-4</v>
      </c>
      <c r="D365" s="2"/>
    </row>
    <row r="366" spans="1:4" x14ac:dyDescent="0.25">
      <c r="A366" s="2">
        <v>360</v>
      </c>
      <c r="B366" s="9">
        <f t="shared" si="11"/>
        <v>1.6239754807530482E-2</v>
      </c>
      <c r="C366" s="9">
        <f t="shared" si="10"/>
        <v>4.936885461489267E-4</v>
      </c>
      <c r="D366" s="2"/>
    </row>
  </sheetData>
  <mergeCells count="1">
    <mergeCell ref="F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decline parameters</vt:lpstr>
      <vt:lpstr>example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Wagener, Dana</dc:creator>
  <cp:lastModifiedBy>Van Wagener, Dana</cp:lastModifiedBy>
  <dcterms:created xsi:type="dcterms:W3CDTF">2012-03-07T20:42:24Z</dcterms:created>
  <dcterms:modified xsi:type="dcterms:W3CDTF">2021-01-15T15:54:24Z</dcterms:modified>
</cp:coreProperties>
</file>