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X:\analysis\drilling\curve_analysis\excel\"/>
    </mc:Choice>
  </mc:AlternateContent>
  <bookViews>
    <workbookView xWindow="360" yWindow="270" windowWidth="19490" windowHeight="10440"/>
  </bookViews>
  <sheets>
    <sheet name="decline parameters" sheetId="1" r:id="rId1"/>
    <sheet name="example" sheetId="2" r:id="rId2"/>
  </sheets>
  <calcPr calcId="152511"/>
</workbook>
</file>

<file path=xl/calcChain.xml><?xml version="1.0" encoding="utf-8"?>
<calcChain xmlns="http://schemas.openxmlformats.org/spreadsheetml/2006/main">
  <c r="F5" i="2" l="1"/>
  <c r="B366" i="2"/>
  <c r="C366" i="2" s="1"/>
  <c r="B365" i="2"/>
  <c r="C365" i="2" s="1"/>
  <c r="B364" i="2"/>
  <c r="C364" i="2" s="1"/>
  <c r="B363" i="2"/>
  <c r="C363" i="2" s="1"/>
  <c r="C362" i="2"/>
  <c r="B362" i="2"/>
  <c r="B361" i="2"/>
  <c r="C361" i="2" s="1"/>
  <c r="B360" i="2"/>
  <c r="C360" i="2" s="1"/>
  <c r="B359" i="2"/>
  <c r="C359" i="2" s="1"/>
  <c r="B358" i="2"/>
  <c r="C358" i="2" s="1"/>
  <c r="B357" i="2"/>
  <c r="C357" i="2" s="1"/>
  <c r="B356" i="2"/>
  <c r="C356" i="2" s="1"/>
  <c r="B355" i="2"/>
  <c r="C355" i="2" s="1"/>
  <c r="C354" i="2"/>
  <c r="B354" i="2"/>
  <c r="B353" i="2"/>
  <c r="C353" i="2" s="1"/>
  <c r="B352" i="2"/>
  <c r="C352" i="2" s="1"/>
  <c r="B351" i="2"/>
  <c r="C351" i="2" s="1"/>
  <c r="B350" i="2"/>
  <c r="C350" i="2" s="1"/>
  <c r="B349" i="2"/>
  <c r="C349" i="2" s="1"/>
  <c r="B348" i="2"/>
  <c r="C348" i="2" s="1"/>
  <c r="B347" i="2"/>
  <c r="C347" i="2" s="1"/>
  <c r="B346" i="2"/>
  <c r="C346" i="2" s="1"/>
  <c r="B345" i="2"/>
  <c r="C345" i="2" s="1"/>
  <c r="B344" i="2"/>
  <c r="C344" i="2" s="1"/>
  <c r="B343" i="2"/>
  <c r="C343" i="2" s="1"/>
  <c r="B342" i="2"/>
  <c r="C342" i="2" s="1"/>
  <c r="B341" i="2"/>
  <c r="C341" i="2" s="1"/>
  <c r="B340" i="2"/>
  <c r="C340" i="2" s="1"/>
  <c r="B339" i="2"/>
  <c r="C339" i="2" s="1"/>
  <c r="B338" i="2"/>
  <c r="C338" i="2" s="1"/>
  <c r="B337" i="2"/>
  <c r="C337" i="2" s="1"/>
  <c r="B336" i="2"/>
  <c r="C336" i="2" s="1"/>
  <c r="B335" i="2"/>
  <c r="C335" i="2" s="1"/>
  <c r="B334" i="2"/>
  <c r="C334" i="2" s="1"/>
  <c r="B333" i="2"/>
  <c r="C333" i="2" s="1"/>
  <c r="B332" i="2"/>
  <c r="C332" i="2" s="1"/>
  <c r="B331" i="2"/>
  <c r="C331" i="2" s="1"/>
  <c r="C330" i="2"/>
  <c r="B330" i="2"/>
  <c r="B329" i="2"/>
  <c r="C329" i="2" s="1"/>
  <c r="B328" i="2"/>
  <c r="C328" i="2" s="1"/>
  <c r="B327" i="2"/>
  <c r="C327" i="2" s="1"/>
  <c r="B326" i="2"/>
  <c r="C326" i="2" s="1"/>
  <c r="B325" i="2"/>
  <c r="C325" i="2" s="1"/>
  <c r="B324" i="2"/>
  <c r="C324" i="2" s="1"/>
  <c r="B323" i="2"/>
  <c r="C323" i="2" s="1"/>
  <c r="B322" i="2"/>
  <c r="C322" i="2" s="1"/>
  <c r="B321" i="2"/>
  <c r="C321" i="2" s="1"/>
  <c r="B320" i="2"/>
  <c r="C320" i="2" s="1"/>
  <c r="B319" i="2"/>
  <c r="C319" i="2" s="1"/>
  <c r="B318" i="2"/>
  <c r="C318" i="2" s="1"/>
  <c r="B317" i="2"/>
  <c r="C317" i="2" s="1"/>
  <c r="B316" i="2"/>
  <c r="C316" i="2" s="1"/>
  <c r="B315" i="2"/>
  <c r="C315" i="2" s="1"/>
  <c r="B314" i="2"/>
  <c r="C314" i="2" s="1"/>
  <c r="B313" i="2"/>
  <c r="C313" i="2" s="1"/>
  <c r="B312" i="2"/>
  <c r="C312" i="2" s="1"/>
  <c r="B311" i="2"/>
  <c r="C311" i="2" s="1"/>
  <c r="B310" i="2"/>
  <c r="C310" i="2" s="1"/>
  <c r="B309" i="2"/>
  <c r="C309" i="2" s="1"/>
  <c r="B308" i="2"/>
  <c r="C308" i="2" s="1"/>
  <c r="B307" i="2"/>
  <c r="C307" i="2" s="1"/>
  <c r="B306" i="2"/>
  <c r="C306" i="2" s="1"/>
  <c r="B305" i="2"/>
  <c r="C305" i="2" s="1"/>
  <c r="B304" i="2"/>
  <c r="C304" i="2" s="1"/>
  <c r="B303" i="2"/>
  <c r="C303" i="2" s="1"/>
  <c r="B302" i="2"/>
  <c r="C302" i="2" s="1"/>
  <c r="B301" i="2"/>
  <c r="C301" i="2" s="1"/>
  <c r="B300" i="2"/>
  <c r="C300" i="2" s="1"/>
  <c r="B299" i="2"/>
  <c r="C299" i="2" s="1"/>
  <c r="B298" i="2"/>
  <c r="C298" i="2" s="1"/>
  <c r="B297" i="2"/>
  <c r="C297" i="2" s="1"/>
  <c r="B296" i="2"/>
  <c r="C296" i="2" s="1"/>
  <c r="B295" i="2"/>
  <c r="C295" i="2" s="1"/>
  <c r="B294" i="2"/>
  <c r="C294" i="2" s="1"/>
  <c r="B293" i="2"/>
  <c r="C293" i="2" s="1"/>
  <c r="B292" i="2"/>
  <c r="C292" i="2" s="1"/>
  <c r="B291" i="2"/>
  <c r="C291" i="2" s="1"/>
  <c r="B290" i="2"/>
  <c r="C290" i="2" s="1"/>
  <c r="B289" i="2"/>
  <c r="C289" i="2" s="1"/>
  <c r="B288" i="2"/>
  <c r="C288" i="2" s="1"/>
  <c r="B287" i="2"/>
  <c r="C287" i="2" s="1"/>
  <c r="B286" i="2"/>
  <c r="C286" i="2" s="1"/>
  <c r="B285" i="2"/>
  <c r="C285" i="2" s="1"/>
  <c r="B284" i="2"/>
  <c r="C284" i="2" s="1"/>
  <c r="B283" i="2"/>
  <c r="C283" i="2" s="1"/>
  <c r="B282" i="2"/>
  <c r="C282" i="2" s="1"/>
  <c r="B281" i="2"/>
  <c r="C281" i="2" s="1"/>
  <c r="B280" i="2"/>
  <c r="C280" i="2" s="1"/>
  <c r="B279" i="2"/>
  <c r="C279" i="2" s="1"/>
  <c r="B278" i="2"/>
  <c r="C278" i="2" s="1"/>
  <c r="B277" i="2"/>
  <c r="C277" i="2" s="1"/>
  <c r="B276" i="2"/>
  <c r="C276" i="2" s="1"/>
  <c r="B275" i="2"/>
  <c r="C275" i="2" s="1"/>
  <c r="B274" i="2"/>
  <c r="C274" i="2" s="1"/>
  <c r="B273" i="2"/>
  <c r="C273" i="2" s="1"/>
  <c r="B272" i="2"/>
  <c r="C272" i="2" s="1"/>
  <c r="B271" i="2"/>
  <c r="C271" i="2" s="1"/>
  <c r="B270" i="2"/>
  <c r="C270" i="2" s="1"/>
  <c r="B269" i="2"/>
  <c r="C269" i="2" s="1"/>
  <c r="B268" i="2"/>
  <c r="C268" i="2" s="1"/>
  <c r="B267" i="2"/>
  <c r="C267" i="2" s="1"/>
  <c r="B266" i="2"/>
  <c r="C266" i="2" s="1"/>
  <c r="B265" i="2"/>
  <c r="C265" i="2" s="1"/>
  <c r="B264" i="2"/>
  <c r="C264" i="2" s="1"/>
  <c r="B263" i="2"/>
  <c r="C263" i="2" s="1"/>
  <c r="B262" i="2"/>
  <c r="C262" i="2" s="1"/>
  <c r="B261" i="2"/>
  <c r="C261" i="2" s="1"/>
  <c r="B260" i="2"/>
  <c r="C260" i="2" s="1"/>
  <c r="B259" i="2"/>
  <c r="C259" i="2" s="1"/>
  <c r="B258" i="2"/>
  <c r="C258" i="2" s="1"/>
  <c r="B257" i="2"/>
  <c r="C257" i="2" s="1"/>
  <c r="B256" i="2"/>
  <c r="C256" i="2" s="1"/>
  <c r="B255" i="2"/>
  <c r="C255" i="2" s="1"/>
  <c r="B254" i="2"/>
  <c r="C254" i="2" s="1"/>
  <c r="B253" i="2"/>
  <c r="C253" i="2" s="1"/>
  <c r="B252" i="2"/>
  <c r="C252" i="2" s="1"/>
  <c r="B251" i="2"/>
  <c r="C251" i="2" s="1"/>
  <c r="B250" i="2"/>
  <c r="C250" i="2" s="1"/>
  <c r="B249" i="2"/>
  <c r="C249" i="2" s="1"/>
  <c r="B248" i="2"/>
  <c r="C248" i="2" s="1"/>
  <c r="B247" i="2"/>
  <c r="C247" i="2" s="1"/>
  <c r="B246" i="2"/>
  <c r="C246" i="2" s="1"/>
  <c r="B245" i="2"/>
  <c r="C245" i="2" s="1"/>
  <c r="B244" i="2"/>
  <c r="C244" i="2" s="1"/>
  <c r="B243" i="2"/>
  <c r="C243" i="2" s="1"/>
  <c r="B242" i="2"/>
  <c r="C242" i="2" s="1"/>
  <c r="B241" i="2"/>
  <c r="C241" i="2" s="1"/>
  <c r="B240" i="2"/>
  <c r="C240" i="2" s="1"/>
  <c r="B239" i="2"/>
  <c r="C239" i="2" s="1"/>
  <c r="B238" i="2"/>
  <c r="C238" i="2" s="1"/>
  <c r="B237" i="2"/>
  <c r="C237" i="2" s="1"/>
  <c r="B236" i="2"/>
  <c r="C236" i="2" s="1"/>
  <c r="B235" i="2"/>
  <c r="C235" i="2" s="1"/>
  <c r="B234" i="2"/>
  <c r="C234" i="2" s="1"/>
  <c r="B233" i="2"/>
  <c r="C233" i="2" s="1"/>
  <c r="B232" i="2"/>
  <c r="C232" i="2" s="1"/>
  <c r="B231" i="2"/>
  <c r="C231" i="2" s="1"/>
  <c r="B230" i="2"/>
  <c r="C230" i="2" s="1"/>
  <c r="B229" i="2"/>
  <c r="C229" i="2" s="1"/>
  <c r="B228" i="2"/>
  <c r="C228" i="2" s="1"/>
  <c r="B227" i="2"/>
  <c r="C227" i="2" s="1"/>
  <c r="B226" i="2"/>
  <c r="C226" i="2" s="1"/>
  <c r="B225" i="2"/>
  <c r="C225" i="2" s="1"/>
  <c r="B224" i="2"/>
  <c r="C224" i="2" s="1"/>
  <c r="B223" i="2"/>
  <c r="C223" i="2" s="1"/>
  <c r="B222" i="2"/>
  <c r="C222" i="2" s="1"/>
  <c r="B221" i="2"/>
  <c r="C221" i="2" s="1"/>
  <c r="B220" i="2"/>
  <c r="C220" i="2" s="1"/>
  <c r="B219" i="2"/>
  <c r="C219" i="2" s="1"/>
  <c r="B218" i="2"/>
  <c r="C218" i="2" s="1"/>
  <c r="B217" i="2"/>
  <c r="C217" i="2" s="1"/>
  <c r="B216" i="2"/>
  <c r="C216" i="2" s="1"/>
  <c r="B215" i="2"/>
  <c r="C215" i="2" s="1"/>
  <c r="B214" i="2"/>
  <c r="C214" i="2" s="1"/>
  <c r="B213" i="2"/>
  <c r="C213" i="2" s="1"/>
  <c r="B212" i="2"/>
  <c r="C212" i="2" s="1"/>
  <c r="B211" i="2"/>
  <c r="C211" i="2" s="1"/>
  <c r="B210" i="2"/>
  <c r="C210" i="2" s="1"/>
  <c r="B209" i="2"/>
  <c r="C209" i="2" s="1"/>
  <c r="B208" i="2"/>
  <c r="C208" i="2" s="1"/>
  <c r="B207" i="2"/>
  <c r="C207" i="2" s="1"/>
  <c r="B206" i="2"/>
  <c r="C206" i="2" s="1"/>
  <c r="B205" i="2"/>
  <c r="C205" i="2" s="1"/>
  <c r="B204" i="2"/>
  <c r="C204" i="2" s="1"/>
  <c r="B203" i="2"/>
  <c r="C203" i="2" s="1"/>
  <c r="B202" i="2"/>
  <c r="C202" i="2" s="1"/>
  <c r="B201" i="2"/>
  <c r="C201" i="2" s="1"/>
  <c r="B200" i="2"/>
  <c r="C200" i="2" s="1"/>
  <c r="B199" i="2"/>
  <c r="C199" i="2" s="1"/>
  <c r="B198" i="2"/>
  <c r="C198" i="2" s="1"/>
  <c r="B197" i="2"/>
  <c r="C197" i="2" s="1"/>
  <c r="C196" i="2"/>
  <c r="B196" i="2"/>
  <c r="B195" i="2"/>
  <c r="C195" i="2" s="1"/>
  <c r="B194" i="2"/>
  <c r="C194" i="2" s="1"/>
  <c r="B193" i="2"/>
  <c r="C193" i="2" s="1"/>
  <c r="B192" i="2"/>
  <c r="C192" i="2" s="1"/>
  <c r="B191" i="2"/>
  <c r="C191" i="2" s="1"/>
  <c r="B190" i="2"/>
  <c r="C190" i="2" s="1"/>
  <c r="B189" i="2"/>
  <c r="C189" i="2" s="1"/>
  <c r="B188" i="2"/>
  <c r="C188" i="2" s="1"/>
  <c r="B187" i="2"/>
  <c r="C187" i="2" s="1"/>
  <c r="B186" i="2"/>
  <c r="C186" i="2" s="1"/>
  <c r="B185" i="2"/>
  <c r="C185" i="2" s="1"/>
  <c r="B184" i="2"/>
  <c r="C184" i="2" s="1"/>
  <c r="B183" i="2"/>
  <c r="C183" i="2" s="1"/>
  <c r="B182" i="2"/>
  <c r="C182" i="2" s="1"/>
  <c r="B181" i="2"/>
  <c r="C181" i="2" s="1"/>
  <c r="C180" i="2"/>
  <c r="B180" i="2"/>
  <c r="B179" i="2"/>
  <c r="C179" i="2" s="1"/>
  <c r="B178" i="2"/>
  <c r="C178" i="2" s="1"/>
  <c r="B177" i="2"/>
  <c r="C177" i="2" s="1"/>
  <c r="B176" i="2"/>
  <c r="C176" i="2" s="1"/>
  <c r="B175" i="2"/>
  <c r="C175" i="2" s="1"/>
  <c r="B174" i="2"/>
  <c r="C174" i="2" s="1"/>
  <c r="B173" i="2"/>
  <c r="C173" i="2" s="1"/>
  <c r="B172" i="2"/>
  <c r="C172" i="2" s="1"/>
  <c r="B171" i="2"/>
  <c r="C171" i="2" s="1"/>
  <c r="B170" i="2"/>
  <c r="C170" i="2" s="1"/>
  <c r="B169" i="2"/>
  <c r="C169" i="2" s="1"/>
  <c r="B168" i="2"/>
  <c r="C168" i="2" s="1"/>
  <c r="B167" i="2"/>
  <c r="C167" i="2" s="1"/>
  <c r="B166" i="2"/>
  <c r="C166" i="2" s="1"/>
  <c r="B165" i="2"/>
  <c r="C165" i="2" s="1"/>
  <c r="B164" i="2"/>
  <c r="C164" i="2" s="1"/>
  <c r="B163" i="2"/>
  <c r="C163" i="2" s="1"/>
  <c r="B162" i="2"/>
  <c r="C162" i="2" s="1"/>
  <c r="B161" i="2"/>
  <c r="C161" i="2" s="1"/>
  <c r="C160" i="2"/>
  <c r="B160" i="2"/>
  <c r="B159" i="2"/>
  <c r="C159" i="2" s="1"/>
  <c r="B158" i="2"/>
  <c r="C158" i="2" s="1"/>
  <c r="B157" i="2"/>
  <c r="C157" i="2" s="1"/>
  <c r="B156" i="2"/>
  <c r="C156" i="2" s="1"/>
  <c r="B155" i="2"/>
  <c r="C155" i="2" s="1"/>
  <c r="B154" i="2"/>
  <c r="C154" i="2" s="1"/>
  <c r="B153" i="2"/>
  <c r="C153" i="2" s="1"/>
  <c r="B152" i="2"/>
  <c r="C152" i="2" s="1"/>
  <c r="B151" i="2"/>
  <c r="C151" i="2" s="1"/>
  <c r="B150" i="2"/>
  <c r="C150" i="2" s="1"/>
  <c r="B149" i="2"/>
  <c r="C149" i="2" s="1"/>
  <c r="B148" i="2"/>
  <c r="C148" i="2" s="1"/>
  <c r="B147" i="2"/>
  <c r="C147" i="2" s="1"/>
  <c r="B146" i="2"/>
  <c r="C146" i="2" s="1"/>
  <c r="B145" i="2"/>
  <c r="C145" i="2" s="1"/>
  <c r="B144" i="2"/>
  <c r="C144" i="2" s="1"/>
  <c r="B143" i="2"/>
  <c r="C143" i="2" s="1"/>
  <c r="B142" i="2"/>
  <c r="C142" i="2" s="1"/>
  <c r="B141" i="2"/>
  <c r="C141" i="2" s="1"/>
  <c r="B140" i="2"/>
  <c r="C140" i="2" s="1"/>
  <c r="B139" i="2"/>
  <c r="C139" i="2" s="1"/>
  <c r="B138" i="2"/>
  <c r="C138" i="2" s="1"/>
  <c r="B137" i="2"/>
  <c r="C137" i="2" s="1"/>
  <c r="B136" i="2"/>
  <c r="C136" i="2" s="1"/>
  <c r="B135" i="2"/>
  <c r="C135" i="2" s="1"/>
  <c r="B134" i="2"/>
  <c r="C134" i="2" s="1"/>
  <c r="B133" i="2"/>
  <c r="C133" i="2" s="1"/>
  <c r="B132" i="2"/>
  <c r="C132" i="2" s="1"/>
  <c r="B131" i="2"/>
  <c r="C131" i="2" s="1"/>
  <c r="B130" i="2"/>
  <c r="C130" i="2" s="1"/>
  <c r="B129" i="2"/>
  <c r="C129" i="2" s="1"/>
  <c r="B128" i="2"/>
  <c r="C128" i="2" s="1"/>
  <c r="B127" i="2"/>
  <c r="C127" i="2" s="1"/>
  <c r="B126" i="2"/>
  <c r="C126" i="2" s="1"/>
  <c r="B125" i="2"/>
  <c r="C125" i="2" s="1"/>
  <c r="B124" i="2"/>
  <c r="C124" i="2" s="1"/>
  <c r="B123" i="2"/>
  <c r="C123" i="2" s="1"/>
  <c r="B122" i="2"/>
  <c r="C122" i="2" s="1"/>
  <c r="B121" i="2"/>
  <c r="C121" i="2" s="1"/>
  <c r="B120" i="2"/>
  <c r="C120" i="2" s="1"/>
  <c r="B119" i="2"/>
  <c r="C119" i="2" s="1"/>
  <c r="B118" i="2"/>
  <c r="C118" i="2" s="1"/>
  <c r="B117" i="2"/>
  <c r="C117" i="2" s="1"/>
  <c r="C116" i="2"/>
  <c r="B116" i="2"/>
  <c r="B115" i="2"/>
  <c r="C115" i="2" s="1"/>
  <c r="B114" i="2"/>
  <c r="C114" i="2" s="1"/>
  <c r="B113" i="2"/>
  <c r="C113" i="2" s="1"/>
  <c r="B112" i="2"/>
  <c r="C112" i="2" s="1"/>
  <c r="B111" i="2"/>
  <c r="C111" i="2" s="1"/>
  <c r="B110" i="2"/>
  <c r="C110" i="2" s="1"/>
  <c r="B109" i="2"/>
  <c r="C109" i="2" s="1"/>
  <c r="B108" i="2"/>
  <c r="C108" i="2" s="1"/>
  <c r="B107" i="2"/>
  <c r="C107" i="2" s="1"/>
  <c r="B106" i="2"/>
  <c r="C106" i="2" s="1"/>
  <c r="B105" i="2"/>
  <c r="C105" i="2" s="1"/>
  <c r="B104" i="2"/>
  <c r="C104" i="2" s="1"/>
  <c r="B103" i="2"/>
  <c r="C103" i="2" s="1"/>
  <c r="B102" i="2"/>
  <c r="C102" i="2" s="1"/>
  <c r="B101" i="2"/>
  <c r="C101" i="2" s="1"/>
  <c r="B100" i="2"/>
  <c r="C100" i="2" s="1"/>
  <c r="B99" i="2"/>
  <c r="C99" i="2" s="1"/>
  <c r="B98" i="2"/>
  <c r="C98" i="2" s="1"/>
  <c r="B97" i="2"/>
  <c r="C97" i="2" s="1"/>
  <c r="B96" i="2"/>
  <c r="C96" i="2" s="1"/>
  <c r="B95" i="2"/>
  <c r="C95" i="2" s="1"/>
  <c r="B94" i="2"/>
  <c r="C94" i="2" s="1"/>
  <c r="B93" i="2"/>
  <c r="C93" i="2" s="1"/>
  <c r="B92" i="2"/>
  <c r="C92" i="2" s="1"/>
  <c r="B91" i="2"/>
  <c r="C91" i="2" s="1"/>
  <c r="B90" i="2"/>
  <c r="C90" i="2" s="1"/>
  <c r="B89" i="2"/>
  <c r="C89" i="2" s="1"/>
  <c r="B88" i="2"/>
  <c r="C88" i="2" s="1"/>
  <c r="B87" i="2"/>
  <c r="C87" i="2" s="1"/>
  <c r="B86" i="2"/>
  <c r="C86" i="2" s="1"/>
  <c r="B85" i="2"/>
  <c r="C85" i="2" s="1"/>
  <c r="B84" i="2"/>
  <c r="C84" i="2" s="1"/>
  <c r="B83" i="2"/>
  <c r="C83" i="2" s="1"/>
  <c r="B82" i="2"/>
  <c r="C82" i="2" s="1"/>
  <c r="B81" i="2"/>
  <c r="C81" i="2" s="1"/>
  <c r="B80" i="2"/>
  <c r="C80" i="2" s="1"/>
  <c r="B79" i="2"/>
  <c r="C79" i="2" s="1"/>
  <c r="B78" i="2"/>
  <c r="C78" i="2" s="1"/>
  <c r="B77" i="2"/>
  <c r="C77" i="2" s="1"/>
  <c r="B76" i="2"/>
  <c r="C76" i="2" s="1"/>
  <c r="B75" i="2"/>
  <c r="C75" i="2" s="1"/>
  <c r="B74" i="2"/>
  <c r="C74" i="2" s="1"/>
  <c r="B73" i="2"/>
  <c r="C73" i="2" s="1"/>
  <c r="B72" i="2"/>
  <c r="C72" i="2" s="1"/>
  <c r="B71" i="2"/>
  <c r="C71" i="2" s="1"/>
  <c r="B70" i="2"/>
  <c r="C70" i="2" s="1"/>
  <c r="B69" i="2"/>
  <c r="C69" i="2" s="1"/>
  <c r="B68" i="2"/>
  <c r="C68" i="2" s="1"/>
  <c r="B67" i="2"/>
  <c r="C67" i="2" s="1"/>
  <c r="B66" i="2"/>
  <c r="C66" i="2" s="1"/>
  <c r="B65" i="2"/>
  <c r="C65" i="2" s="1"/>
  <c r="B64" i="2"/>
  <c r="C64" i="2" s="1"/>
  <c r="B63" i="2"/>
  <c r="C63" i="2" s="1"/>
  <c r="B62" i="2"/>
  <c r="C62" i="2" s="1"/>
  <c r="B61" i="2"/>
  <c r="C61" i="2" s="1"/>
  <c r="B60" i="2"/>
  <c r="C60" i="2" s="1"/>
  <c r="B59" i="2"/>
  <c r="C59" i="2" s="1"/>
  <c r="B58" i="2"/>
  <c r="C58" i="2" s="1"/>
  <c r="B57" i="2"/>
  <c r="C57" i="2" s="1"/>
  <c r="B56" i="2"/>
  <c r="C56" i="2" s="1"/>
  <c r="B55" i="2"/>
  <c r="C55" i="2" s="1"/>
  <c r="B54" i="2"/>
  <c r="C54" i="2" s="1"/>
  <c r="B53" i="2"/>
  <c r="C53" i="2" s="1"/>
  <c r="B52" i="2"/>
  <c r="C52" i="2" s="1"/>
  <c r="B51" i="2"/>
  <c r="C51" i="2" s="1"/>
  <c r="B50" i="2"/>
  <c r="C50" i="2" s="1"/>
  <c r="B49" i="2"/>
  <c r="C49" i="2" s="1"/>
  <c r="C48" i="2"/>
  <c r="B48" i="2"/>
  <c r="B47" i="2"/>
  <c r="C47" i="2" s="1"/>
  <c r="B46" i="2"/>
  <c r="C46" i="2" s="1"/>
  <c r="B45" i="2"/>
  <c r="C45" i="2" s="1"/>
  <c r="B44" i="2"/>
  <c r="C44" i="2" s="1"/>
  <c r="B43" i="2"/>
  <c r="C43" i="2" s="1"/>
  <c r="B42" i="2"/>
  <c r="C42" i="2" s="1"/>
  <c r="B41" i="2"/>
  <c r="C41" i="2" s="1"/>
  <c r="B40" i="2"/>
  <c r="C40" i="2" s="1"/>
  <c r="B39" i="2"/>
  <c r="C39" i="2" s="1"/>
  <c r="B38" i="2"/>
  <c r="C38" i="2" s="1"/>
  <c r="B37" i="2"/>
  <c r="C37" i="2" s="1"/>
  <c r="B36" i="2"/>
  <c r="C36" i="2" s="1"/>
  <c r="B35" i="2"/>
  <c r="C35" i="2" s="1"/>
  <c r="B34" i="2"/>
  <c r="C34" i="2" s="1"/>
  <c r="B33" i="2"/>
  <c r="C33" i="2" s="1"/>
  <c r="B32" i="2"/>
  <c r="C32" i="2" s="1"/>
  <c r="B31" i="2"/>
  <c r="C31" i="2" s="1"/>
  <c r="B30" i="2"/>
  <c r="C30" i="2" s="1"/>
  <c r="B29" i="2"/>
  <c r="C29" i="2" s="1"/>
  <c r="B28" i="2"/>
  <c r="C28" i="2" s="1"/>
  <c r="B27" i="2"/>
  <c r="C27" i="2" s="1"/>
  <c r="B26" i="2"/>
  <c r="C26" i="2" s="1"/>
  <c r="B25" i="2"/>
  <c r="C25" i="2" s="1"/>
  <c r="C24" i="2"/>
  <c r="B24" i="2"/>
  <c r="B23" i="2"/>
  <c r="C23" i="2" s="1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B7" i="2"/>
  <c r="C7" i="2" s="1"/>
  <c r="C6" i="2"/>
  <c r="D6" i="2" l="1"/>
</calcChain>
</file>

<file path=xl/sharedStrings.xml><?xml version="1.0" encoding="utf-8"?>
<sst xmlns="http://schemas.openxmlformats.org/spreadsheetml/2006/main" count="616" uniqueCount="159">
  <si>
    <t>State</t>
  </si>
  <si>
    <t>Play</t>
  </si>
  <si>
    <t>County</t>
  </si>
  <si>
    <t>Initial crude oil 
production rate
(b/d)</t>
  </si>
  <si>
    <t>Initial decline rate</t>
  </si>
  <si>
    <t>Hyperbolic parameter</t>
  </si>
  <si>
    <t>Estimated ultimate recovery of crude oil
(Mb/well)</t>
  </si>
  <si>
    <t>Estimated ultimate recovery of dry natural gas
(MMcf/well)</t>
  </si>
  <si>
    <t>TX</t>
  </si>
  <si>
    <t>Alpine High</t>
  </si>
  <si>
    <t>Culberson</t>
  </si>
  <si>
    <t>Reeves</t>
  </si>
  <si>
    <t>Austin Chalk</t>
  </si>
  <si>
    <t>Burleson</t>
  </si>
  <si>
    <t>DeWitt</t>
  </si>
  <si>
    <t>Dimmit</t>
  </si>
  <si>
    <t>Fayette</t>
  </si>
  <si>
    <t>Karnes</t>
  </si>
  <si>
    <t>Lee</t>
  </si>
  <si>
    <t>Milam</t>
  </si>
  <si>
    <t>Washington</t>
  </si>
  <si>
    <t>MT</t>
  </si>
  <si>
    <t>Bakken Central</t>
  </si>
  <si>
    <t>Richland</t>
  </si>
  <si>
    <t>Roosevelt</t>
  </si>
  <si>
    <t>ND</t>
  </si>
  <si>
    <t>Dunn</t>
  </si>
  <si>
    <t>McKenzie</t>
  </si>
  <si>
    <t>Williams</t>
  </si>
  <si>
    <t>Bakken Eastern</t>
  </si>
  <si>
    <t>Burke</t>
  </si>
  <si>
    <t>Mountrail</t>
  </si>
  <si>
    <t>Bakken Elm Coulee</t>
  </si>
  <si>
    <t>Billings</t>
  </si>
  <si>
    <t>Bakken Nesson</t>
  </si>
  <si>
    <t>Divide</t>
  </si>
  <si>
    <t>Bakken Northwest</t>
  </si>
  <si>
    <t>Bakken Three Forks</t>
  </si>
  <si>
    <t>Stark</t>
  </si>
  <si>
    <t>Barnett</t>
  </si>
  <si>
    <t>Denton</t>
  </si>
  <si>
    <t>Johnson</t>
  </si>
  <si>
    <t>Tarrant</t>
  </si>
  <si>
    <t>Wise</t>
  </si>
  <si>
    <t>NM</t>
  </si>
  <si>
    <t>Bonespring-Avalon</t>
  </si>
  <si>
    <t>Eddy</t>
  </si>
  <si>
    <t>Lea</t>
  </si>
  <si>
    <t>Loving</t>
  </si>
  <si>
    <t>Bonespring-First</t>
  </si>
  <si>
    <t>Pecos</t>
  </si>
  <si>
    <t>Bonespring-Second</t>
  </si>
  <si>
    <t>Bonespring-Third</t>
  </si>
  <si>
    <t>Ward</t>
  </si>
  <si>
    <t>Winkler</t>
  </si>
  <si>
    <t>OK</t>
  </si>
  <si>
    <t>Cana Woodford</t>
  </si>
  <si>
    <t>Blaine</t>
  </si>
  <si>
    <t>Caddo</t>
  </si>
  <si>
    <t>Canadian</t>
  </si>
  <si>
    <t>Dewey</t>
  </si>
  <si>
    <t>Grady</t>
  </si>
  <si>
    <t>Kingfisher</t>
  </si>
  <si>
    <t>Eagle Ford</t>
  </si>
  <si>
    <t>Atascosa</t>
  </si>
  <si>
    <t>Brazos</t>
  </si>
  <si>
    <t>Frio</t>
  </si>
  <si>
    <t>Gonzales</t>
  </si>
  <si>
    <t>La Salle</t>
  </si>
  <si>
    <t>Lavaca</t>
  </si>
  <si>
    <t>Live Oak</t>
  </si>
  <si>
    <t>McMullen</t>
  </si>
  <si>
    <t>Robertson</t>
  </si>
  <si>
    <t>Webb</t>
  </si>
  <si>
    <t>Wilson</t>
  </si>
  <si>
    <t>Zavala</t>
  </si>
  <si>
    <t>LA</t>
  </si>
  <si>
    <t>Haynesville_Bossier</t>
  </si>
  <si>
    <t>Bossier</t>
  </si>
  <si>
    <t>De Soto</t>
  </si>
  <si>
    <t>Red River</t>
  </si>
  <si>
    <t>Sabine</t>
  </si>
  <si>
    <t>Gregg</t>
  </si>
  <si>
    <t>Nacogdoches</t>
  </si>
  <si>
    <t>Rusk</t>
  </si>
  <si>
    <t>San Augustine</t>
  </si>
  <si>
    <t>PA</t>
  </si>
  <si>
    <t>Marcellus</t>
  </si>
  <si>
    <t>Allegheny</t>
  </si>
  <si>
    <t>Armstrong</t>
  </si>
  <si>
    <t>Bradford</t>
  </si>
  <si>
    <t>Butler</t>
  </si>
  <si>
    <t>Elk</t>
  </si>
  <si>
    <t>Greene</t>
  </si>
  <si>
    <t>Lycoming</t>
  </si>
  <si>
    <t>Sullivan</t>
  </si>
  <si>
    <t>Susquehanna</t>
  </si>
  <si>
    <t>Tioga</t>
  </si>
  <si>
    <t>Westmoreland</t>
  </si>
  <si>
    <t>Wyoming</t>
  </si>
  <si>
    <t>WV</t>
  </si>
  <si>
    <t>Brooke</t>
  </si>
  <si>
    <t>Doddridge</t>
  </si>
  <si>
    <t>Marion</t>
  </si>
  <si>
    <t>Marshall</t>
  </si>
  <si>
    <t>Monongalia</t>
  </si>
  <si>
    <t>Ohio</t>
  </si>
  <si>
    <t>Pleasants</t>
  </si>
  <si>
    <t>Ritchie</t>
  </si>
  <si>
    <t>Taylor</t>
  </si>
  <si>
    <t>Tyler</t>
  </si>
  <si>
    <t>Wetzel</t>
  </si>
  <si>
    <t>Spraberry-Lower</t>
  </si>
  <si>
    <t>Andrews</t>
  </si>
  <si>
    <t>Dawson</t>
  </si>
  <si>
    <t>Ector</t>
  </si>
  <si>
    <t>Glasscock</t>
  </si>
  <si>
    <t>Howard</t>
  </si>
  <si>
    <t>Irion</t>
  </si>
  <si>
    <t>Martin</t>
  </si>
  <si>
    <t>Midland</t>
  </si>
  <si>
    <t>Reagan</t>
  </si>
  <si>
    <t>Tom Green</t>
  </si>
  <si>
    <t>Upton</t>
  </si>
  <si>
    <t>Spraberry-Upper</t>
  </si>
  <si>
    <t>OH</t>
  </si>
  <si>
    <t>Utica</t>
  </si>
  <si>
    <t>Belmont</t>
  </si>
  <si>
    <t>Carroll</t>
  </si>
  <si>
    <t>Columbiana</t>
  </si>
  <si>
    <t>Guernsey</t>
  </si>
  <si>
    <t>Harrison</t>
  </si>
  <si>
    <t>Jefferson</t>
  </si>
  <si>
    <t>Monroe</t>
  </si>
  <si>
    <t>Noble</t>
  </si>
  <si>
    <t>Potter</t>
  </si>
  <si>
    <t>Wolfcamp-A</t>
  </si>
  <si>
    <t>Crockett</t>
  </si>
  <si>
    <t>Wolfcamp-B</t>
  </si>
  <si>
    <t>Wolfcamp-C</t>
  </si>
  <si>
    <t>Wolfcamp-D</t>
  </si>
  <si>
    <t>Woodbine</t>
  </si>
  <si>
    <t>Madison</t>
  </si>
  <si>
    <t>Woodford</t>
  </si>
  <si>
    <t>Atoka</t>
  </si>
  <si>
    <t>Coal</t>
  </si>
  <si>
    <t>Garvin</t>
  </si>
  <si>
    <t>Hughes</t>
  </si>
  <si>
    <t>Pittsburg</t>
  </si>
  <si>
    <t>Stephens</t>
  </si>
  <si>
    <t>Initial dry natural gas
production rate
(Mcf/d)</t>
  </si>
  <si>
    <t>Estimated first 
30-day crude oil 
production rate
(b/d)</t>
  </si>
  <si>
    <t>Estimated first
30-day dry natural 
gas production rate
(Mcf/d)</t>
  </si>
  <si>
    <t>month</t>
  </si>
  <si>
    <t>EUR_oil
(Mb/well)</t>
  </si>
  <si>
    <t>Qt oil
(b/d)</t>
  </si>
  <si>
    <t>Qt oil
(thousand barrels)</t>
  </si>
  <si>
    <r>
      <rPr>
        <b/>
        <sz val="9"/>
        <color theme="1"/>
        <rFont val="Calibri"/>
        <family val="2"/>
        <scheme val="minor"/>
      </rPr>
      <t>Units</t>
    </r>
    <r>
      <rPr>
        <sz val="9"/>
        <color theme="1"/>
        <rFont val="Calibri"/>
        <family val="2"/>
        <scheme val="minor"/>
      </rPr>
      <t xml:space="preserve">: b/d = barrels per day; Mcf/d = thousand cubic feet per day; Mb/well = thousand barrels per well; MMcf/well = million cubic feet per well
</t>
    </r>
    <r>
      <rPr>
        <b/>
        <sz val="9"/>
        <color theme="1"/>
        <rFont val="Calibri"/>
        <family val="2"/>
        <scheme val="minor"/>
      </rPr>
      <t>Source</t>
    </r>
    <r>
      <rPr>
        <sz val="9"/>
        <color theme="1"/>
        <rFont val="Calibri"/>
        <family val="2"/>
        <scheme val="minor"/>
      </rPr>
      <t>: U.S. Energy Information Administration, Office of Energy Analysis, Office of Petroleum, Natural Gas, and Biofuels Analysis, Annual Energy Outlook 2020</t>
    </r>
  </si>
  <si>
    <t>Hyperbolic decline curve parameters for select tight/shale plays, AEO2020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</si>
</sst>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00"/>
  </numFmts>
  <fonts count="8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4"/>
      <name val="Calibri"/>
      <family val="2"/>
      <scheme val="minor"/>
    </font>
    <font>
      <u/>
      <sz val="11"/>
      <color theme="6"/>
      <name val="Calibri"/>
      <family val="2"/>
    </font>
    <font>
      <b/>
      <sz val="12"/>
      <color theme="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/>
      <right/>
      <top style="medium">
        <color theme="4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4"/>
      </top>
      <bottom style="dashed">
        <color theme="0" tint="-0.24994659260841701"/>
      </bottom>
      <diagonal/>
    </border>
    <border>
      <left/>
      <right/>
      <top style="thin">
        <color theme="4"/>
      </top>
      <bottom style="thin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4">
    <xf numFmtId="0" fontId="0" fillId="0" borderId="0"/>
    <xf numFmtId="0" fontId="1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1" fillId="0" borderId="7" applyNumberFormat="0" applyProtection="0">
      <alignment horizontal="left" wrapText="1"/>
    </xf>
    <xf numFmtId="0" fontId="1" fillId="0" borderId="6" applyNumberFormat="0" applyFill="0" applyProtection="0">
      <alignment wrapText="1"/>
    </xf>
    <xf numFmtId="0" fontId="1" fillId="0" borderId="4" applyNumberFormat="0" applyProtection="0">
      <alignment wrapText="1"/>
    </xf>
    <xf numFmtId="0" fontId="2" fillId="0" borderId="3" applyNumberFormat="0" applyProtection="0">
      <alignment vertical="top" wrapText="1"/>
    </xf>
    <xf numFmtId="0" fontId="2" fillId="0" borderId="5" applyNumberFormat="0" applyFont="0" applyFill="0" applyProtection="0">
      <alignment wrapText="1"/>
    </xf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 applyNumberFormat="0" applyProtection="0">
      <alignment vertical="top" wrapText="1"/>
    </xf>
    <xf numFmtId="0" fontId="5" fillId="0" borderId="0" applyNumberFormat="0" applyProtection="0">
      <alignment horizontal="left"/>
    </xf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1" fillId="0" borderId="1" xfId="1" applyAlignment="1">
      <alignment wrapText="1"/>
    </xf>
    <xf numFmtId="0" fontId="2" fillId="0" borderId="2" xfId="2" applyFont="1">
      <alignment wrapText="1"/>
    </xf>
    <xf numFmtId="164" fontId="2" fillId="0" borderId="2" xfId="13" applyNumberFormat="1" applyFont="1" applyBorder="1" applyAlignment="1">
      <alignment wrapText="1"/>
    </xf>
    <xf numFmtId="165" fontId="2" fillId="0" borderId="2" xfId="2" applyNumberFormat="1" applyFont="1">
      <alignment wrapText="1"/>
    </xf>
    <xf numFmtId="0" fontId="2" fillId="0" borderId="0" xfId="0" applyFont="1" applyAlignment="1">
      <alignment horizontal="right" wrapText="1"/>
    </xf>
    <xf numFmtId="0" fontId="2" fillId="0" borderId="3" xfId="6">
      <alignment vertical="top" wrapText="1"/>
    </xf>
    <xf numFmtId="2" fontId="2" fillId="0" borderId="0" xfId="0" applyNumberFormat="1" applyFont="1"/>
    <xf numFmtId="1" fontId="2" fillId="0" borderId="0" xfId="0" applyNumberFormat="1" applyFont="1"/>
    <xf numFmtId="0" fontId="1" fillId="0" borderId="0" xfId="1" applyFill="1" applyBorder="1" applyAlignment="1">
      <alignment wrapText="1"/>
    </xf>
    <xf numFmtId="0" fontId="1" fillId="0" borderId="1" xfId="1" applyAlignment="1">
      <alignment horizontal="right" wrapText="1"/>
    </xf>
    <xf numFmtId="0" fontId="2" fillId="0" borderId="2" xfId="2" applyFont="1" applyAlignment="1">
      <alignment horizontal="left" wrapText="1"/>
    </xf>
    <xf numFmtId="0" fontId="1" fillId="0" borderId="1" xfId="1" applyAlignment="1">
      <alignment horizontal="left" wrapText="1"/>
    </xf>
    <xf numFmtId="0" fontId="5" fillId="0" borderId="0" xfId="12">
      <alignment horizontal="left"/>
    </xf>
    <xf numFmtId="0" fontId="2" fillId="0" borderId="3" xfId="6" applyAlignment="1">
      <alignment vertical="top" wrapText="1"/>
    </xf>
    <xf numFmtId="0" fontId="2" fillId="0" borderId="0" xfId="11">
      <alignment vertical="top" wrapText="1"/>
    </xf>
    <xf numFmtId="0" fontId="7" fillId="0" borderId="0" xfId="0" applyFont="1" applyAlignment="1">
      <alignment horizontal="left"/>
    </xf>
  </cellXfs>
  <cellStyles count="14">
    <cellStyle name="Body: normal cell" xfId="2"/>
    <cellStyle name="Comma" xfId="13" builtinId="3"/>
    <cellStyle name="Followed Hyperlink" xfId="10" builtinId="9" customBuiltin="1"/>
    <cellStyle name="Font: Calibri, 9pt regular" xfId="8"/>
    <cellStyle name="Footnotes: all except top row" xfId="11"/>
    <cellStyle name="Footnotes: top row" xfId="6"/>
    <cellStyle name="Header: bottom row" xfId="1"/>
    <cellStyle name="Header: top rows" xfId="3"/>
    <cellStyle name="Hyperlink" xfId="9" builtinId="8" customBuiltin="1"/>
    <cellStyle name="Normal" xfId="0" builtinId="0"/>
    <cellStyle name="Parent row" xfId="5"/>
    <cellStyle name="Section Break" xfId="7"/>
    <cellStyle name="Section Break: parent row" xfId="4"/>
    <cellStyle name="Table title" xfId="12"/>
  </cellStyles>
  <dxfs count="2">
    <dxf>
      <border>
        <left/>
        <right/>
        <top/>
        <bottom style="thick">
          <color theme="4"/>
        </bottom>
        <vertical/>
        <horizontal/>
      </border>
    </dxf>
    <dxf>
      <border>
        <left/>
        <right/>
        <top/>
        <bottom/>
        <vertical/>
        <horizontal style="dotted">
          <color theme="0" tint="-0.24994659260841701"/>
        </horizontal>
      </border>
    </dxf>
  </dxfs>
  <tableStyles count="1" defaultTableStyle="TableStyleMedium9" defaultPivotStyle="PivotStyleLight16">
    <tableStyle name="Table Style 1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Monthly production profile (b/d)</a:t>
            </a:r>
            <a:endParaRPr lang="en-US" sz="14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477777777777778"/>
          <c:y val="3.5087719298245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example!$B$5</c:f>
              <c:strCache>
                <c:ptCount val="1"/>
                <c:pt idx="0">
                  <c:v>Qt oil
(b/d)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example!$A$6:$A$366</c:f>
              <c:numCache>
                <c:formatCode>General</c:formatCode>
                <c:ptCount val="36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</c:numCache>
            </c:numRef>
          </c:cat>
          <c:val>
            <c:numRef>
              <c:f>example!$B$6:$B$366</c:f>
              <c:numCache>
                <c:formatCode>0.00</c:formatCode>
                <c:ptCount val="361"/>
                <c:pt idx="1">
                  <c:v>842.23913984826083</c:v>
                </c:pt>
                <c:pt idx="2">
                  <c:v>765.39694322740377</c:v>
                </c:pt>
                <c:pt idx="3">
                  <c:v>695.7179477681882</c:v>
                </c:pt>
                <c:pt idx="4">
                  <c:v>632.52025292564463</c:v>
                </c:pt>
                <c:pt idx="5">
                  <c:v>575.18821270776857</c:v>
                </c:pt>
                <c:pt idx="6">
                  <c:v>523.16586854597404</c:v>
                </c:pt>
                <c:pt idx="7">
                  <c:v>475.95104590000102</c:v>
                </c:pt>
                <c:pt idx="8">
                  <c:v>433.09004622589674</c:v>
                </c:pt>
                <c:pt idx="9">
                  <c:v>394.17287311074648</c:v>
                </c:pt>
                <c:pt idx="10">
                  <c:v>358.82893778603005</c:v>
                </c:pt>
                <c:pt idx="11">
                  <c:v>326.72319495655495</c:v>
                </c:pt>
                <c:pt idx="12">
                  <c:v>297.55266499765014</c:v>
                </c:pt>
                <c:pt idx="13">
                  <c:v>271.04330314575151</c:v>
                </c:pt>
                <c:pt idx="14">
                  <c:v>246.94718039574721</c:v>
                </c:pt>
                <c:pt idx="15">
                  <c:v>225.03994447411503</c:v>
                </c:pt>
                <c:pt idx="16">
                  <c:v>205.11853252710677</c:v>
                </c:pt>
                <c:pt idx="17">
                  <c:v>186.99911008905013</c:v>
                </c:pt>
                <c:pt idx="18">
                  <c:v>170.51521351422548</c:v>
                </c:pt>
                <c:pt idx="19">
                  <c:v>155.51607539976675</c:v>
                </c:pt>
                <c:pt idx="20">
                  <c:v>141.86511462573404</c:v>
                </c:pt>
                <c:pt idx="21">
                  <c:v>129.43857451806682</c:v>
                </c:pt>
                <c:pt idx="22">
                  <c:v>118.12429432400133</c:v>
                </c:pt>
                <c:pt idx="23">
                  <c:v>107.82060069819804</c:v>
                </c:pt>
                <c:pt idx="24">
                  <c:v>98.435307250096344</c:v>
                </c:pt>
                <c:pt idx="25">
                  <c:v>89.884811415230359</c:v>
                </c:pt>
                <c:pt idx="26">
                  <c:v>82.093279000201122</c:v>
                </c:pt>
                <c:pt idx="27">
                  <c:v>74.991907725948977</c:v>
                </c:pt>
                <c:pt idx="28">
                  <c:v>68.518261968578514</c:v>
                </c:pt>
                <c:pt idx="29">
                  <c:v>62.615671681780192</c:v>
                </c:pt>
                <c:pt idx="30">
                  <c:v>57.232689189332262</c:v>
                </c:pt>
                <c:pt idx="31">
                  <c:v>52.322598168504356</c:v>
                </c:pt>
                <c:pt idx="32">
                  <c:v>47.84296971305811</c:v>
                </c:pt>
                <c:pt idx="33">
                  <c:v>43.755260874555091</c:v>
                </c:pt>
                <c:pt idx="34">
                  <c:v>40.024451538866145</c:v>
                </c:pt>
                <c:pt idx="35">
                  <c:v>36.618715906512548</c:v>
                </c:pt>
                <c:pt idx="36">
                  <c:v>33.509125215519973</c:v>
                </c:pt>
                <c:pt idx="37">
                  <c:v>30.669378678133686</c:v>
                </c:pt>
                <c:pt idx="38">
                  <c:v>28.07555990190281</c:v>
                </c:pt>
                <c:pt idx="39">
                  <c:v>25.705916334676182</c:v>
                </c:pt>
                <c:pt idx="40">
                  <c:v>23.540659515102536</c:v>
                </c:pt>
                <c:pt idx="41">
                  <c:v>21.561784128017024</c:v>
                </c:pt>
                <c:pt idx="42">
                  <c:v>19.752904060103695</c:v>
                </c:pt>
                <c:pt idx="43">
                  <c:v>18.099103827684129</c:v>
                </c:pt>
                <c:pt idx="44">
                  <c:v>16.586803907363123</c:v>
                </c:pt>
                <c:pt idx="45">
                  <c:v>15.20363864334684</c:v>
                </c:pt>
                <c:pt idx="46">
                  <c:v>13.938345534155319</c:v>
                </c:pt>
                <c:pt idx="47">
                  <c:v>12.780664817580197</c:v>
                </c:pt>
                <c:pt idx="48">
                  <c:v>11.721248377407058</c:v>
                </c:pt>
                <c:pt idx="49">
                  <c:v>10.751577089765313</c:v>
                </c:pt>
                <c:pt idx="50">
                  <c:v>9.863885812025055</c:v>
                </c:pt>
                <c:pt idx="51">
                  <c:v>9.0510952938700768</c:v>
                </c:pt>
                <c:pt idx="52">
                  <c:v>8.3067503593631198</c:v>
                </c:pt>
                <c:pt idx="53">
                  <c:v>7.6249637712364429</c:v>
                </c:pt>
                <c:pt idx="54">
                  <c:v>7.0003652449704727</c:v>
                </c:pt>
                <c:pt idx="55">
                  <c:v>6.4280551310560643</c:v>
                </c:pt>
                <c:pt idx="56">
                  <c:v>5.9035623297320079</c:v>
                </c:pt>
                <c:pt idx="57">
                  <c:v>5.4228060439275829</c:v>
                </c:pt>
                <c:pt idx="58">
                  <c:v>4.9820610135630066</c:v>
                </c:pt>
                <c:pt idx="59">
                  <c:v>4.5779259081697656</c:v>
                </c:pt>
                <c:pt idx="60">
                  <c:v>4.2072945853343713</c:v>
                </c:pt>
                <c:pt idx="61">
                  <c:v>3.8673299500732021</c:v>
                </c:pt>
                <c:pt idx="62">
                  <c:v>3.5554401751956592</c:v>
                </c:pt>
                <c:pt idx="63">
                  <c:v>3.2692570652673938</c:v>
                </c:pt>
                <c:pt idx="64">
                  <c:v>3.0066163671828576</c:v>
                </c:pt>
                <c:pt idx="65">
                  <c:v>2.7655398488030905</c:v>
                </c:pt>
                <c:pt idx="66">
                  <c:v>2.5442189838013367</c:v>
                </c:pt>
                <c:pt idx="67">
                  <c:v>2.3410000959588557</c:v>
                </c:pt>
                <c:pt idx="68">
                  <c:v>2.1543708298170094</c:v>
                </c:pt>
                <c:pt idx="69">
                  <c:v>1.9829478269596081</c:v>
                </c:pt>
                <c:pt idx="70">
                  <c:v>1.8254654983978462</c:v>
                </c:pt>
                <c:pt idx="71">
                  <c:v>1.6807657936688958</c:v>
                </c:pt>
                <c:pt idx="72">
                  <c:v>1.5477888764432997</c:v>
                </c:pt>
                <c:pt idx="73">
                  <c:v>1.4255646247554212</c:v>
                </c:pt>
                <c:pt idx="74">
                  <c:v>1.313204881508331</c:v>
                </c:pt>
                <c:pt idx="75">
                  <c:v>1.2098963877361897</c:v>
                </c:pt>
                <c:pt idx="76">
                  <c:v>1.1148943372980356</c:v>
                </c:pt>
                <c:pt idx="77">
                  <c:v>1.0275164972906099</c:v>
                </c:pt>
                <c:pt idx="78">
                  <c:v>0.94713784355762909</c:v>
                </c:pt>
                <c:pt idx="79">
                  <c:v>0.87318566528894226</c:v>
                </c:pt>
                <c:pt idx="80">
                  <c:v>0.8051350968906541</c:v>
                </c:pt>
                <c:pt idx="81">
                  <c:v>0.74250503910646004</c:v>
                </c:pt>
                <c:pt idx="82">
                  <c:v>0.68485443481789077</c:v>
                </c:pt>
                <c:pt idx="83">
                  <c:v>0.63177886808047157</c:v>
                </c:pt>
                <c:pt idx="84">
                  <c:v>0.5829074577934874</c:v>
                </c:pt>
                <c:pt idx="85">
                  <c:v>0.53790001998005066</c:v>
                </c:pt>
                <c:pt idx="86">
                  <c:v>0.49644447499680938</c:v>
                </c:pt>
                <c:pt idx="87">
                  <c:v>0.45825447811987713</c:v>
                </c:pt>
                <c:pt idx="88">
                  <c:v>0.42306725388661942</c:v>
                </c:pt>
                <c:pt idx="89">
                  <c:v>0.39064161632914529</c:v>
                </c:pt>
                <c:pt idx="90">
                  <c:v>0.360756158831402</c:v>
                </c:pt>
                <c:pt idx="91">
                  <c:v>0.3332075987927971</c:v>
                </c:pt>
                <c:pt idx="92">
                  <c:v>0.30780926360014466</c:v>
                </c:pt>
                <c:pt idx="93">
                  <c:v>0.28438970560928678</c:v>
                </c:pt>
                <c:pt idx="94">
                  <c:v>0.26279143492857554</c:v>
                </c:pt>
                <c:pt idx="95">
                  <c:v>0.24286975978864014</c:v>
                </c:pt>
                <c:pt idx="96">
                  <c:v>0.22449172518574492</c:v>
                </c:pt>
                <c:pt idx="97">
                  <c:v>0.20753514130753531</c:v>
                </c:pt>
                <c:pt idx="98">
                  <c:v>0.19188769399763489</c:v>
                </c:pt>
                <c:pt idx="99">
                  <c:v>0.17744613019626779</c:v>
                </c:pt>
                <c:pt idx="100">
                  <c:v>0.16411551191367213</c:v>
                </c:pt>
                <c:pt idx="101">
                  <c:v>0.15180853285743962</c:v>
                </c:pt>
                <c:pt idx="102">
                  <c:v>0.14044489234884941</c:v>
                </c:pt>
                <c:pt idx="103">
                  <c:v>0.12995072163142082</c:v>
                </c:pt>
                <c:pt idx="104">
                  <c:v>0.12025805810149764</c:v>
                </c:pt>
                <c:pt idx="105">
                  <c:v>0.11130436337938873</c:v>
                </c:pt>
                <c:pt idx="106">
                  <c:v>0.10303208149381693</c:v>
                </c:pt>
                <c:pt idx="107">
                  <c:v>9.5388233775443143E-2</c:v>
                </c:pt>
                <c:pt idx="108">
                  <c:v>8.8324047349611787E-2</c:v>
                </c:pt>
                <c:pt idx="109">
                  <c:v>8.1794614386994841E-2</c:v>
                </c:pt>
                <c:pt idx="110">
                  <c:v>7.5758579515699434E-2</c:v>
                </c:pt>
                <c:pt idx="111">
                  <c:v>7.0177853021747408E-2</c:v>
                </c:pt>
                <c:pt idx="112">
                  <c:v>6.5017347668686526E-2</c:v>
                </c:pt>
                <c:pt idx="113">
                  <c:v>6.024473715302376E-2</c:v>
                </c:pt>
                <c:pt idx="114">
                  <c:v>5.5830234381927461E-2</c:v>
                </c:pt>
                <c:pt idx="115">
                  <c:v>5.1746387914561875E-2</c:v>
                </c:pt>
                <c:pt idx="116">
                  <c:v>4.7967895049878501E-2</c:v>
                </c:pt>
                <c:pt idx="117">
                  <c:v>4.4471430172828973E-2</c:v>
                </c:pt>
                <c:pt idx="118">
                  <c:v>4.1235487088946511E-2</c:v>
                </c:pt>
                <c:pt idx="119">
                  <c:v>3.8240234184963931E-2</c:v>
                </c:pt>
                <c:pt idx="120">
                  <c:v>3.5467381351584885E-2</c:v>
                </c:pt>
                <c:pt idx="121">
                  <c:v>3.290005769446349E-2</c:v>
                </c:pt>
                <c:pt idx="122">
                  <c:v>3.052269914163229E-2</c:v>
                </c:pt>
                <c:pt idx="123">
                  <c:v>2.8320945130762099E-2</c:v>
                </c:pt>
                <c:pt idx="124">
                  <c:v>2.6281543628300843E-2</c:v>
                </c:pt>
                <c:pt idx="125">
                  <c:v>2.439226379534408E-2</c:v>
                </c:pt>
                <c:pt idx="126">
                  <c:v>2.2641815672512076E-2</c:v>
                </c:pt>
                <c:pt idx="127">
                  <c:v>2.10197763086225E-2</c:v>
                </c:pt>
                <c:pt idx="128">
                  <c:v>1.9516521806002055E-2</c:v>
                </c:pt>
                <c:pt idx="129">
                  <c:v>1.8123164799226647E-2</c:v>
                </c:pt>
                <c:pt idx="130">
                  <c:v>1.6831496924306265E-2</c:v>
                </c:pt>
                <c:pt idx="131">
                  <c:v>1.5633935872141961E-2</c:v>
                </c:pt>
                <c:pt idx="132">
                  <c:v>1.4523476653772056E-2</c:v>
                </c:pt>
                <c:pt idx="133">
                  <c:v>1.349364673577734E-2</c:v>
                </c:pt>
                <c:pt idx="134">
                  <c:v>1.2538464732454273E-2</c:v>
                </c:pt>
                <c:pt idx="135">
                  <c:v>1.1652402367232643E-2</c:v>
                </c:pt>
                <c:pt idx="136">
                  <c:v>1.0830349439504264E-2</c:v>
                </c:pt>
                <c:pt idx="137">
                  <c:v>1.0067581554730712E-2</c:v>
                </c:pt>
                <c:pt idx="138">
                  <c:v>9.359730395579538E-3</c:v>
                </c:pt>
                <c:pt idx="139">
                  <c:v>8.7027563300611545E-3</c:v>
                </c:pt>
                <c:pt idx="140">
                  <c:v>8.0929231693328985E-3</c:v>
                </c:pt>
                <c:pt idx="141">
                  <c:v>7.5267749031440708E-3</c:v>
                </c:pt>
                <c:pt idx="142">
                  <c:v>7.0011142549280449E-3</c:v>
                </c:pt>
                <c:pt idx="143">
                  <c:v>6.5129829114103435E-3</c:v>
                </c:pt>
                <c:pt idx="144">
                  <c:v>6.0596432934025722E-3</c:v>
                </c:pt>
                <c:pt idx="145">
                  <c:v>5.6385617452707855E-3</c:v>
                </c:pt>
                <c:pt idx="146">
                  <c:v>5.2473930304941978E-3</c:v>
                </c:pt>
                <c:pt idx="147">
                  <c:v>4.8839660298369281E-3</c:v>
                </c:pt>
                <c:pt idx="148">
                  <c:v>4.5462705470105773E-3</c:v>
                </c:pt>
                <c:pt idx="149">
                  <c:v>4.232445134375983E-3</c:v>
                </c:pt>
                <c:pt idx="150">
                  <c:v>3.9407658582694604E-3</c:v>
                </c:pt>
                <c:pt idx="151">
                  <c:v>3.6696359300018196E-3</c:v>
                </c:pt>
                <c:pt idx="152">
                  <c:v>3.4175761345100917E-3</c:v>
                </c:pt>
                <c:pt idx="153">
                  <c:v>3.1832159940906627E-3</c:v>
                </c:pt>
                <c:pt idx="154">
                  <c:v>2.9652856096440785E-3</c:v>
                </c:pt>
                <c:pt idx="155">
                  <c:v>2.7626081264592564E-3</c:v>
                </c:pt>
                <c:pt idx="156">
                  <c:v>2.574092775784942E-3</c:v>
                </c:pt>
                <c:pt idx="157">
                  <c:v>2.3987284473162484E-3</c:v>
                </c:pt>
                <c:pt idx="158">
                  <c:v>2.2355777512885165E-3</c:v>
                </c:pt>
                <c:pt idx="159">
                  <c:v>2.0837715321460754E-3</c:v>
                </c:pt>
                <c:pt idx="160">
                  <c:v>1.9425037987658618E-3</c:v>
                </c:pt>
                <c:pt idx="161">
                  <c:v>1.8110270389832487E-3</c:v>
                </c:pt>
                <c:pt idx="162">
                  <c:v>1.6886478887133058E-3</c:v>
                </c:pt>
                <c:pt idx="163">
                  <c:v>1.5747231283016348E-3</c:v>
                </c:pt>
                <c:pt idx="164">
                  <c:v>1.4686559808910311E-3</c:v>
                </c:pt>
                <c:pt idx="165">
                  <c:v>1.3698926895713069E-3</c:v>
                </c:pt>
                <c:pt idx="166">
                  <c:v>1.2779193519006466E-3</c:v>
                </c:pt>
                <c:pt idx="167">
                  <c:v>1.1922589920636756E-3</c:v>
                </c:pt>
                <c:pt idx="168">
                  <c:v>1.1124688524734756E-3</c:v>
                </c:pt>
                <c:pt idx="169">
                  <c:v>1.0381378880449609E-3</c:v>
                </c:pt>
                <c:pt idx="170">
                  <c:v>9.6888444767320562E-4</c:v>
                </c:pt>
                <c:pt idx="171">
                  <c:v>9.0435412865403275E-4</c:v>
                </c:pt>
                <c:pt idx="172">
                  <c:v>8.442177908913114E-4</c:v>
                </c:pt>
                <c:pt idx="173">
                  <c:v>7.8816971875581975E-4</c:v>
                </c:pt>
                <c:pt idx="174">
                  <c:v>7.3592591939992025E-4</c:v>
                </c:pt>
                <c:pt idx="175">
                  <c:v>6.8722254719745339E-4</c:v>
                </c:pt>
                <c:pt idx="176">
                  <c:v>6.4181444477579594E-4</c:v>
                </c:pt>
                <c:pt idx="177">
                  <c:v>5.9947379184122095E-4</c:v>
                </c:pt>
                <c:pt idx="178">
                  <c:v>5.5998885367576721E-4</c:v>
                </c:pt>
                <c:pt idx="179">
                  <c:v>5.2316282180758789E-4</c:v>
                </c:pt>
                <c:pt idx="180">
                  <c:v>4.8881273993159487E-4</c:v>
                </c:pt>
                <c:pt idx="181">
                  <c:v>4.5676850868751667E-4</c:v>
                </c:pt>
                <c:pt idx="182">
                  <c:v>4.2687196339093333E-4</c:v>
                </c:pt>
                <c:pt idx="183">
                  <c:v>3.9897601926367995E-4</c:v>
                </c:pt>
                <c:pt idx="184">
                  <c:v>3.7294387912551266E-4</c:v>
                </c:pt>
                <c:pt idx="185">
                  <c:v>3.4864829889229033E-4</c:v>
                </c:pt>
                <c:pt idx="186">
                  <c:v>3.2597090657948393E-4</c:v>
                </c:pt>
                <c:pt idx="187">
                  <c:v>3.0480157083614089E-4</c:v>
                </c:pt>
                <c:pt idx="188">
                  <c:v>2.8503781533535135E-4</c:v>
                </c:pt>
                <c:pt idx="189">
                  <c:v>2.6658427562514277E-4</c:v>
                </c:pt>
                <c:pt idx="190">
                  <c:v>2.4935219530009158E-4</c:v>
                </c:pt>
                <c:pt idx="191">
                  <c:v>2.3325895859055282E-4</c:v>
                </c:pt>
                <c:pt idx="192">
                  <c:v>2.1822765668500979E-4</c:v>
                </c:pt>
                <c:pt idx="193">
                  <c:v>2.0418668530266054E-4</c:v>
                </c:pt>
                <c:pt idx="194">
                  <c:v>1.9106937121972527E-4</c:v>
                </c:pt>
                <c:pt idx="195">
                  <c:v>1.7881362562497692E-4</c:v>
                </c:pt>
                <c:pt idx="196">
                  <c:v>1.6736162233888552E-4</c:v>
                </c:pt>
                <c:pt idx="197">
                  <c:v>1.566594990776205E-4</c:v>
                </c:pt>
                <c:pt idx="198">
                  <c:v>1.4665708007871649E-4</c:v>
                </c:pt>
                <c:pt idx="199">
                  <c:v>1.3730761853057998E-4</c:v>
                </c:pt>
                <c:pt idx="200">
                  <c:v>1.2856755736381851E-4</c:v>
                </c:pt>
                <c:pt idx="201">
                  <c:v>1.2039630706938099E-4</c:v>
                </c:pt>
                <c:pt idx="202">
                  <c:v>1.1275603930749826E-4</c:v>
                </c:pt>
                <c:pt idx="203">
                  <c:v>1.0561149516282597E-4</c:v>
                </c:pt>
                <c:pt idx="204">
                  <c:v>9.8929806985811428E-5</c:v>
                </c:pt>
                <c:pt idx="205">
                  <c:v>9.2680332838482429E-5</c:v>
                </c:pt>
                <c:pt idx="206">
                  <c:v>8.6834502635203928E-5</c:v>
                </c:pt>
                <c:pt idx="207">
                  <c:v>8.1365675135819298E-5</c:v>
                </c:pt>
                <c:pt idx="208">
                  <c:v>7.624900501050649E-5</c:v>
                </c:pt>
                <c:pt idx="209">
                  <c:v>7.1461319252902894E-5</c:v>
                </c:pt>
                <c:pt idx="210">
                  <c:v>6.6981002271041903E-5</c:v>
                </c:pt>
                <c:pt idx="211">
                  <c:v>6.278788903466466E-5</c:v>
                </c:pt>
                <c:pt idx="212">
                  <c:v>5.8863165702824755E-5</c:v>
                </c:pt>
                <c:pt idx="213">
                  <c:v>5.5189277197715434E-5</c:v>
                </c:pt>
                <c:pt idx="214">
                  <c:v>5.1749841229508282E-5</c:v>
                </c:pt>
                <c:pt idx="215">
                  <c:v>4.8529568312986415E-5</c:v>
                </c:pt>
                <c:pt idx="216">
                  <c:v>4.5514187350090301E-5</c:v>
                </c:pt>
                <c:pt idx="217">
                  <c:v>4.2690376383334181E-5</c:v>
                </c:pt>
                <c:pt idx="218">
                  <c:v>4.0045698153656943E-5</c:v>
                </c:pt>
                <c:pt idx="219">
                  <c:v>3.7568540122725378E-5</c:v>
                </c:pt>
                <c:pt idx="220">
                  <c:v>3.5248058644247619E-5</c:v>
                </c:pt>
                <c:pt idx="221">
                  <c:v>3.3074126991567336E-5</c:v>
                </c:pt>
                <c:pt idx="222">
                  <c:v>3.103728696987221E-5</c:v>
                </c:pt>
                <c:pt idx="223">
                  <c:v>2.9128703860854129E-5</c:v>
                </c:pt>
                <c:pt idx="224">
                  <c:v>2.7340124465746302E-5</c:v>
                </c:pt>
                <c:pt idx="225">
                  <c:v>2.5663838029423326E-5</c:v>
                </c:pt>
                <c:pt idx="226">
                  <c:v>2.4092639843789174E-5</c:v>
                </c:pt>
                <c:pt idx="227">
                  <c:v>2.261979734308555E-5</c:v>
                </c:pt>
                <c:pt idx="228">
                  <c:v>2.1239018517106899E-5</c:v>
                </c:pt>
                <c:pt idx="229">
                  <c:v>1.9944422480703983E-5</c:v>
                </c:pt>
                <c:pt idx="230">
                  <c:v>1.8730512049438602E-5</c:v>
                </c:pt>
                <c:pt idx="231">
                  <c:v>1.759214818191573E-5</c:v>
                </c:pt>
                <c:pt idx="232">
                  <c:v>1.6524526159199875E-5</c:v>
                </c:pt>
                <c:pt idx="233">
                  <c:v>1.5523153380899673E-5</c:v>
                </c:pt>
                <c:pt idx="234">
                  <c:v>1.4583828666010752E-5</c:v>
                </c:pt>
                <c:pt idx="235">
                  <c:v>1.3702622954505114E-5</c:v>
                </c:pt>
                <c:pt idx="236">
                  <c:v>1.2875861312988491E-5</c:v>
                </c:pt>
                <c:pt idx="237">
                  <c:v>1.2100106154544137E-5</c:v>
                </c:pt>
                <c:pt idx="238">
                  <c:v>1.1372141589203107E-5</c:v>
                </c:pt>
                <c:pt idx="239">
                  <c:v>1.0688958827339789E-5</c:v>
                </c:pt>
                <c:pt idx="240">
                  <c:v>1.0047742563736278E-5</c:v>
                </c:pt>
                <c:pt idx="241">
                  <c:v>9.4458582751164865E-6</c:v>
                </c:pt>
                <c:pt idx="242">
                  <c:v>8.8808403686424225E-6</c:v>
                </c:pt>
                <c:pt idx="243">
                  <c:v>8.3503811232292435E-6</c:v>
                </c:pt>
                <c:pt idx="244">
                  <c:v>7.8523203695815041E-6</c:v>
                </c:pt>
                <c:pt idx="245">
                  <c:v>7.3846358586216644E-6</c:v>
                </c:pt>
                <c:pt idx="246">
                  <c:v>6.9454342714728171E-6</c:v>
                </c:pt>
                <c:pt idx="247">
                  <c:v>6.5329428274100988E-6</c:v>
                </c:pt>
                <c:pt idx="248">
                  <c:v>6.1455014492123202E-6</c:v>
                </c:pt>
                <c:pt idx="249">
                  <c:v>5.7815554481521195E-6</c:v>
                </c:pt>
                <c:pt idx="250">
                  <c:v>5.4396486934708731E-6</c:v>
                </c:pt>
                <c:pt idx="251">
                  <c:v>5.1184172336091913E-6</c:v>
                </c:pt>
                <c:pt idx="252">
                  <c:v>4.8165833387180901E-6</c:v>
                </c:pt>
                <c:pt idx="253">
                  <c:v>4.5329499360716701E-6</c:v>
                </c:pt>
                <c:pt idx="254">
                  <c:v>4.2663954119518837E-6</c:v>
                </c:pt>
                <c:pt idx="255">
                  <c:v>4.0158687553874636E-6</c:v>
                </c:pt>
                <c:pt idx="256">
                  <c:v>3.7803850208159161E-6</c:v>
                </c:pt>
                <c:pt idx="257">
                  <c:v>3.559021088305518E-6</c:v>
                </c:pt>
                <c:pt idx="258">
                  <c:v>3.350911701433057E-6</c:v>
                </c:pt>
                <c:pt idx="259">
                  <c:v>3.1552457642708721E-6</c:v>
                </c:pt>
                <c:pt idx="260">
                  <c:v>2.9712628801992728E-6</c:v>
                </c:pt>
                <c:pt idx="261">
                  <c:v>2.798250116436365E-6</c:v>
                </c:pt>
                <c:pt idx="262">
                  <c:v>2.6355389792708888E-6</c:v>
                </c:pt>
                <c:pt idx="263">
                  <c:v>2.4825025860021746E-6</c:v>
                </c:pt>
                <c:pt idx="264">
                  <c:v>2.3385530205391456E-6</c:v>
                </c:pt>
                <c:pt idx="265">
                  <c:v>2.2031388604924112E-6</c:v>
                </c:pt>
                <c:pt idx="266">
                  <c:v>2.0757428644157258E-6</c:v>
                </c:pt>
                <c:pt idx="267">
                  <c:v>1.9558798086175203E-6</c:v>
                </c:pt>
                <c:pt idx="268">
                  <c:v>1.8430944636762092E-6</c:v>
                </c:pt>
                <c:pt idx="269">
                  <c:v>1.7369597014561379E-6</c:v>
                </c:pt>
                <c:pt idx="270">
                  <c:v>1.6370747240396E-6</c:v>
                </c:pt>
                <c:pt idx="271">
                  <c:v>1.543063406565697E-6</c:v>
                </c:pt>
                <c:pt idx="272">
                  <c:v>1.4545727465034546E-6</c:v>
                </c:pt>
                <c:pt idx="273">
                  <c:v>1.3712714123864858E-6</c:v>
                </c:pt>
                <c:pt idx="274">
                  <c:v>1.2928483855021033E-6</c:v>
                </c:pt>
                <c:pt idx="275">
                  <c:v>1.2190116884619107E-6</c:v>
                </c:pt>
                <c:pt idx="276">
                  <c:v>1.1494871949854147E-6</c:v>
                </c:pt>
                <c:pt idx="277">
                  <c:v>1.0840175156052019E-6</c:v>
                </c:pt>
                <c:pt idx="278">
                  <c:v>1.0223609543538632E-6</c:v>
                </c:pt>
                <c:pt idx="279">
                  <c:v>9.6429053182044192E-7</c:v>
                </c:pt>
                <c:pt idx="280">
                  <c:v>9.0959307026986967E-7</c:v>
                </c:pt>
                <c:pt idx="281">
                  <c:v>8.5806833680353559E-7</c:v>
                </c:pt>
                <c:pt idx="282">
                  <c:v>8.0952824080519036E-7</c:v>
                </c:pt>
                <c:pt idx="283">
                  <c:v>7.6379608216384198E-7</c:v>
                </c:pt>
                <c:pt idx="284">
                  <c:v>7.2070584699677807E-7</c:v>
                </c:pt>
                <c:pt idx="285">
                  <c:v>6.8010154781122257E-7</c:v>
                </c:pt>
                <c:pt idx="286">
                  <c:v>6.418366052445067E-7</c:v>
                </c:pt>
                <c:pt idx="287">
                  <c:v>6.0577326871019573E-7</c:v>
                </c:pt>
                <c:pt idx="288">
                  <c:v>5.7178207345283986E-7</c:v>
                </c:pt>
                <c:pt idx="289">
                  <c:v>5.3974133167736547E-7</c:v>
                </c:pt>
                <c:pt idx="290">
                  <c:v>5.0953665557186067E-7</c:v>
                </c:pt>
                <c:pt idx="291">
                  <c:v>4.8106051018463925E-7</c:v>
                </c:pt>
                <c:pt idx="292">
                  <c:v>4.5421179424958745E-7</c:v>
                </c:pt>
                <c:pt idx="293">
                  <c:v>4.2889544717777907E-7</c:v>
                </c:pt>
                <c:pt idx="294">
                  <c:v>4.050220805491693E-7</c:v>
                </c:pt>
                <c:pt idx="295">
                  <c:v>3.8250763254646774E-7</c:v>
                </c:pt>
                <c:pt idx="296">
                  <c:v>3.6127304387418234E-7</c:v>
                </c:pt>
                <c:pt idx="297">
                  <c:v>3.4124395380022172E-7</c:v>
                </c:pt>
                <c:pt idx="298">
                  <c:v>3.2235041504557497E-7</c:v>
                </c:pt>
                <c:pt idx="299">
                  <c:v>3.0452662632983556E-7</c:v>
                </c:pt>
                <c:pt idx="300">
                  <c:v>2.8771068145730584E-7</c:v>
                </c:pt>
                <c:pt idx="301">
                  <c:v>2.7184433390016327E-7</c:v>
                </c:pt>
                <c:pt idx="302">
                  <c:v>2.568727759023837E-7</c:v>
                </c:pt>
                <c:pt idx="303">
                  <c:v>2.4274443119075134E-7</c:v>
                </c:pt>
                <c:pt idx="304">
                  <c:v>2.2941076043796309E-7</c:v>
                </c:pt>
                <c:pt idx="305">
                  <c:v>2.1682607867755595E-7</c:v>
                </c:pt>
                <c:pt idx="306">
                  <c:v>2.0494738392167106E-7</c:v>
                </c:pt>
                <c:pt idx="307">
                  <c:v>1.937341962804376E-7</c:v>
                </c:pt>
                <c:pt idx="308">
                  <c:v>1.8314840692657954E-7</c:v>
                </c:pt>
                <c:pt idx="309">
                  <c:v>1.7315413629065751E-7</c:v>
                </c:pt>
                <c:pt idx="310">
                  <c:v>1.6371760091146086E-7</c:v>
                </c:pt>
                <c:pt idx="311">
                  <c:v>1.5480698840267854E-7</c:v>
                </c:pt>
                <c:pt idx="312">
                  <c:v>1.4639234003117679E-7</c:v>
                </c:pt>
                <c:pt idx="313">
                  <c:v>1.3844544043418912E-7</c:v>
                </c:pt>
                <c:pt idx="314">
                  <c:v>1.3093971403268528E-7</c:v>
                </c:pt>
                <c:pt idx="315">
                  <c:v>1.2385012772615991E-7</c:v>
                </c:pt>
                <c:pt idx="316">
                  <c:v>1.1715309948029038E-7</c:v>
                </c:pt>
                <c:pt idx="317">
                  <c:v>1.1082641244341202E-7</c:v>
                </c:pt>
                <c:pt idx="318">
                  <c:v>1.0484913425069569E-7</c:v>
                </c:pt>
                <c:pt idx="319">
                  <c:v>9.9201541196368938E-8</c:v>
                </c:pt>
                <c:pt idx="320">
                  <c:v>9.3865046974412113E-8</c:v>
                </c:pt>
                <c:pt idx="321">
                  <c:v>8.8822135706947263E-8</c:v>
                </c:pt>
                <c:pt idx="322">
                  <c:v>8.4056298997147015E-8</c:v>
                </c:pt>
                <c:pt idx="323">
                  <c:v>7.9551976759949201E-8</c:v>
                </c:pt>
                <c:pt idx="324">
                  <c:v>7.5294501599298088E-8</c:v>
                </c:pt>
                <c:pt idx="325">
                  <c:v>7.1270046515053707E-8</c:v>
                </c:pt>
                <c:pt idx="326">
                  <c:v>6.7465575736245654E-8</c:v>
                </c:pt>
                <c:pt idx="327">
                  <c:v>6.3868798490005128E-8</c:v>
                </c:pt>
                <c:pt idx="328">
                  <c:v>6.0468125527356717E-8</c:v>
                </c:pt>
                <c:pt idx="329">
                  <c:v>5.7252628238173208E-8</c:v>
                </c:pt>
                <c:pt idx="330">
                  <c:v>5.4212000197981553E-8</c:v>
                </c:pt>
                <c:pt idx="331">
                  <c:v>5.133652099906847E-8</c:v>
                </c:pt>
                <c:pt idx="332">
                  <c:v>4.8617022227452915E-8</c:v>
                </c:pt>
                <c:pt idx="333">
                  <c:v>4.6044855455855083E-8</c:v>
                </c:pt>
                <c:pt idx="334">
                  <c:v>4.3611862130793669E-8</c:v>
                </c:pt>
                <c:pt idx="335">
                  <c:v>4.1310345239476111E-8</c:v>
                </c:pt>
                <c:pt idx="336">
                  <c:v>3.9133042649158246E-8</c:v>
                </c:pt>
                <c:pt idx="337">
                  <c:v>3.7073102018270252E-8</c:v>
                </c:pt>
                <c:pt idx="338">
                  <c:v>3.5124057184777702E-8</c:v>
                </c:pt>
                <c:pt idx="339">
                  <c:v>3.3279805943046426E-8</c:v>
                </c:pt>
                <c:pt idx="340">
                  <c:v>3.1534589125915381E-8</c:v>
                </c:pt>
                <c:pt idx="341">
                  <c:v>2.98829709137761E-8</c:v>
                </c:pt>
                <c:pt idx="342">
                  <c:v>2.8319820297233887E-8</c:v>
                </c:pt>
                <c:pt idx="343">
                  <c:v>2.6840293624410055E-8</c:v>
                </c:pt>
                <c:pt idx="344">
                  <c:v>2.5439818168141095E-8</c:v>
                </c:pt>
                <c:pt idx="345">
                  <c:v>2.4114076652274706E-8</c:v>
                </c:pt>
                <c:pt idx="346">
                  <c:v>2.2858992679956946E-8</c:v>
                </c:pt>
                <c:pt idx="347">
                  <c:v>2.1670717010271811E-8</c:v>
                </c:pt>
                <c:pt idx="348">
                  <c:v>2.0545614632848398E-8</c:v>
                </c:pt>
                <c:pt idx="349">
                  <c:v>1.9480252593102883E-8</c:v>
                </c:pt>
                <c:pt idx="350">
                  <c:v>1.8471388523639995E-8</c:v>
                </c:pt>
                <c:pt idx="351">
                  <c:v>1.751595984003435E-8</c:v>
                </c:pt>
                <c:pt idx="352">
                  <c:v>1.6611073561725201E-8</c:v>
                </c:pt>
                <c:pt idx="353">
                  <c:v>1.5753996721128672E-8</c:v>
                </c:pt>
                <c:pt idx="354">
                  <c:v>1.4942147326290488E-8</c:v>
                </c:pt>
                <c:pt idx="355">
                  <c:v>1.4173085844488091E-8</c:v>
                </c:pt>
                <c:pt idx="356">
                  <c:v>1.3444507176146784E-8</c:v>
                </c:pt>
                <c:pt idx="357">
                  <c:v>1.2754233090270658E-8</c:v>
                </c:pt>
                <c:pt idx="358">
                  <c:v>1.2100205094317205E-8</c:v>
                </c:pt>
                <c:pt idx="359">
                  <c:v>1.1480477713060084E-8</c:v>
                </c:pt>
                <c:pt idx="360">
                  <c:v>1.0893212152507943E-8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795781440"/>
        <c:axId val="-795774368"/>
      </c:lineChart>
      <c:catAx>
        <c:axId val="-795781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month of production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95774368"/>
        <c:crosses val="autoZero"/>
        <c:auto val="1"/>
        <c:lblAlgn val="ctr"/>
        <c:lblOffset val="100"/>
        <c:noMultiLvlLbl val="0"/>
      </c:catAx>
      <c:valAx>
        <c:axId val="-79577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-795781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10</xdr:col>
      <xdr:colOff>0</xdr:colOff>
      <xdr:row>20</xdr:row>
      <xdr:rowOff>38100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610589</xdr:colOff>
      <xdr:row>5</xdr:row>
      <xdr:rowOff>152400</xdr:rowOff>
    </xdr:from>
    <xdr:to>
      <xdr:col>9</xdr:col>
      <xdr:colOff>941621</xdr:colOff>
      <xdr:row>7</xdr:row>
      <xdr:rowOff>23842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3539" y="1838325"/>
          <a:ext cx="331032" cy="2524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eia_report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2">
      <a:majorFont>
        <a:latin typeface="Times New Roman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0"/>
  <sheetViews>
    <sheetView showGridLines="0" tabSelected="1" workbookViewId="0"/>
  </sheetViews>
  <sheetFormatPr defaultRowHeight="14.5" x14ac:dyDescent="0.35"/>
  <cols>
    <col min="1" max="1" width="10.7265625" customWidth="1"/>
    <col min="2" max="2" width="18.7265625" customWidth="1"/>
    <col min="3" max="3" width="14.7265625" customWidth="1"/>
    <col min="4" max="4" width="12.7265625" customWidth="1"/>
    <col min="5" max="5" width="15.7265625" customWidth="1"/>
    <col min="6" max="7" width="10.7265625" customWidth="1"/>
    <col min="8" max="11" width="15.7265625" customWidth="1"/>
  </cols>
  <sheetData>
    <row r="1" spans="1:11" s="1" customFormat="1" ht="15.5" x14ac:dyDescent="0.35">
      <c r="A1" s="15" t="s">
        <v>158</v>
      </c>
    </row>
    <row r="3" spans="1:11" ht="49" thickBot="1" x14ac:dyDescent="0.4">
      <c r="A3" s="14" t="s">
        <v>0</v>
      </c>
      <c r="B3" s="14" t="s">
        <v>1</v>
      </c>
      <c r="C3" s="14" t="s">
        <v>2</v>
      </c>
      <c r="D3" s="12" t="s">
        <v>3</v>
      </c>
      <c r="E3" s="12" t="s">
        <v>150</v>
      </c>
      <c r="F3" s="12" t="s">
        <v>4</v>
      </c>
      <c r="G3" s="12" t="s">
        <v>5</v>
      </c>
      <c r="H3" s="12" t="s">
        <v>151</v>
      </c>
      <c r="I3" s="12" t="s">
        <v>152</v>
      </c>
      <c r="J3" s="12" t="s">
        <v>6</v>
      </c>
      <c r="K3" s="12" t="s">
        <v>7</v>
      </c>
    </row>
    <row r="4" spans="1:11" s="1" customFormat="1" ht="15" thickTop="1" x14ac:dyDescent="0.35">
      <c r="A4" s="4" t="s">
        <v>8</v>
      </c>
      <c r="B4" s="4" t="s">
        <v>9</v>
      </c>
      <c r="C4" s="4" t="s">
        <v>10</v>
      </c>
      <c r="D4" s="5">
        <v>0</v>
      </c>
      <c r="E4" s="5">
        <v>2535</v>
      </c>
      <c r="F4" s="6">
        <v>0.114</v>
      </c>
      <c r="G4" s="6">
        <v>1E-3</v>
      </c>
      <c r="H4" s="5">
        <v>0</v>
      </c>
      <c r="I4" s="5">
        <v>2262</v>
      </c>
      <c r="J4" s="5">
        <v>0</v>
      </c>
      <c r="K4" s="5">
        <v>639</v>
      </c>
    </row>
    <row r="5" spans="1:11" ht="14.25" customHeight="1" x14ac:dyDescent="0.35">
      <c r="A5" s="4" t="s">
        <v>8</v>
      </c>
      <c r="B5" s="4" t="s">
        <v>9</v>
      </c>
      <c r="C5" s="4" t="s">
        <v>11</v>
      </c>
      <c r="D5" s="5">
        <v>41</v>
      </c>
      <c r="E5" s="5">
        <v>9993</v>
      </c>
      <c r="F5" s="6">
        <v>0.253</v>
      </c>
      <c r="G5" s="6">
        <v>0.495</v>
      </c>
      <c r="H5" s="5">
        <v>32</v>
      </c>
      <c r="I5" s="5">
        <v>7874</v>
      </c>
      <c r="J5" s="5">
        <v>9</v>
      </c>
      <c r="K5" s="5">
        <v>2183</v>
      </c>
    </row>
    <row r="6" spans="1:11" x14ac:dyDescent="0.35">
      <c r="A6" s="4" t="s">
        <v>8</v>
      </c>
      <c r="B6" s="4" t="s">
        <v>12</v>
      </c>
      <c r="C6" s="4" t="s">
        <v>13</v>
      </c>
      <c r="D6" s="5">
        <v>855</v>
      </c>
      <c r="E6" s="5">
        <v>949</v>
      </c>
      <c r="F6" s="6">
        <v>0.22500000000000001</v>
      </c>
      <c r="G6" s="6">
        <v>0.26700000000000002</v>
      </c>
      <c r="H6" s="5">
        <v>687</v>
      </c>
      <c r="I6" s="5">
        <v>763</v>
      </c>
      <c r="J6" s="5">
        <v>145</v>
      </c>
      <c r="K6" s="5">
        <v>161</v>
      </c>
    </row>
    <row r="7" spans="1:11" x14ac:dyDescent="0.35">
      <c r="A7" s="4" t="s">
        <v>8</v>
      </c>
      <c r="B7" s="4" t="s">
        <v>12</v>
      </c>
      <c r="C7" s="4" t="s">
        <v>14</v>
      </c>
      <c r="D7" s="5">
        <v>1028</v>
      </c>
      <c r="E7" s="5">
        <v>2063</v>
      </c>
      <c r="F7" s="6">
        <v>0.10299999999999999</v>
      </c>
      <c r="G7" s="6">
        <v>1.6E-2</v>
      </c>
      <c r="H7" s="5">
        <v>927</v>
      </c>
      <c r="I7" s="5">
        <v>1861</v>
      </c>
      <c r="J7" s="5">
        <v>293</v>
      </c>
      <c r="K7" s="5">
        <v>588</v>
      </c>
    </row>
    <row r="8" spans="1:11" x14ac:dyDescent="0.35">
      <c r="A8" s="4" t="s">
        <v>8</v>
      </c>
      <c r="B8" s="4" t="s">
        <v>12</v>
      </c>
      <c r="C8" s="4" t="s">
        <v>15</v>
      </c>
      <c r="D8" s="5">
        <v>412</v>
      </c>
      <c r="E8" s="5">
        <v>339</v>
      </c>
      <c r="F8" s="6">
        <v>0.26100000000000001</v>
      </c>
      <c r="G8" s="6">
        <v>0.29499999999999998</v>
      </c>
      <c r="H8" s="5">
        <v>320</v>
      </c>
      <c r="I8" s="5">
        <v>264</v>
      </c>
      <c r="J8" s="5">
        <v>62</v>
      </c>
      <c r="K8" s="5">
        <v>51</v>
      </c>
    </row>
    <row r="9" spans="1:11" x14ac:dyDescent="0.35">
      <c r="A9" s="4" t="s">
        <v>8</v>
      </c>
      <c r="B9" s="4" t="s">
        <v>12</v>
      </c>
      <c r="C9" s="4" t="s">
        <v>16</v>
      </c>
      <c r="D9" s="5">
        <v>353</v>
      </c>
      <c r="E9" s="5">
        <v>1539</v>
      </c>
      <c r="F9" s="6">
        <v>0.24</v>
      </c>
      <c r="G9" s="6">
        <v>0.40799999999999997</v>
      </c>
      <c r="H9" s="5">
        <v>281</v>
      </c>
      <c r="I9" s="5">
        <v>1224</v>
      </c>
      <c r="J9" s="5">
        <v>70</v>
      </c>
      <c r="K9" s="5">
        <v>305</v>
      </c>
    </row>
    <row r="10" spans="1:11" x14ac:dyDescent="0.35">
      <c r="A10" s="4" t="s">
        <v>8</v>
      </c>
      <c r="B10" s="4" t="s">
        <v>12</v>
      </c>
      <c r="C10" s="4" t="s">
        <v>17</v>
      </c>
      <c r="D10" s="5">
        <v>2079</v>
      </c>
      <c r="E10" s="5">
        <v>6199</v>
      </c>
      <c r="F10" s="6">
        <v>0.41099999999999998</v>
      </c>
      <c r="G10" s="6">
        <v>0.48699999999999999</v>
      </c>
      <c r="H10" s="5">
        <v>1429</v>
      </c>
      <c r="I10" s="5">
        <v>4262</v>
      </c>
      <c r="J10" s="5">
        <v>267</v>
      </c>
      <c r="K10" s="5">
        <v>796</v>
      </c>
    </row>
    <row r="11" spans="1:11" x14ac:dyDescent="0.35">
      <c r="A11" s="4" t="s">
        <v>8</v>
      </c>
      <c r="B11" s="4" t="s">
        <v>12</v>
      </c>
      <c r="C11" s="4" t="s">
        <v>18</v>
      </c>
      <c r="D11" s="5">
        <v>436</v>
      </c>
      <c r="E11" s="5">
        <v>907</v>
      </c>
      <c r="F11" s="6">
        <v>0.14199999999999999</v>
      </c>
      <c r="G11" s="6">
        <v>1E-3</v>
      </c>
      <c r="H11" s="5">
        <v>378</v>
      </c>
      <c r="I11" s="5">
        <v>787</v>
      </c>
      <c r="J11" s="5">
        <v>87</v>
      </c>
      <c r="K11" s="5">
        <v>181</v>
      </c>
    </row>
    <row r="12" spans="1:11" x14ac:dyDescent="0.35">
      <c r="A12" s="4" t="s">
        <v>8</v>
      </c>
      <c r="B12" s="4" t="s">
        <v>12</v>
      </c>
      <c r="C12" s="4" t="s">
        <v>19</v>
      </c>
      <c r="D12" s="5">
        <v>1278</v>
      </c>
      <c r="E12" s="5">
        <v>504</v>
      </c>
      <c r="F12" s="6">
        <v>0.20799999999999999</v>
      </c>
      <c r="G12" s="6">
        <v>0.308</v>
      </c>
      <c r="H12" s="5">
        <v>1045</v>
      </c>
      <c r="I12" s="5">
        <v>412</v>
      </c>
      <c r="J12" s="5">
        <v>251</v>
      </c>
      <c r="K12" s="5">
        <v>99</v>
      </c>
    </row>
    <row r="13" spans="1:11" x14ac:dyDescent="0.35">
      <c r="A13" s="4" t="s">
        <v>8</v>
      </c>
      <c r="B13" s="4" t="s">
        <v>12</v>
      </c>
      <c r="C13" s="4" t="s">
        <v>20</v>
      </c>
      <c r="D13" s="5">
        <v>526</v>
      </c>
      <c r="E13" s="5">
        <v>5287</v>
      </c>
      <c r="F13" s="6">
        <v>7.6999999999999999E-2</v>
      </c>
      <c r="G13" s="6">
        <v>1E-3</v>
      </c>
      <c r="H13" s="5">
        <v>487</v>
      </c>
      <c r="I13" s="5">
        <v>4895</v>
      </c>
      <c r="J13" s="5">
        <v>200</v>
      </c>
      <c r="K13" s="5">
        <v>2010</v>
      </c>
    </row>
    <row r="14" spans="1:11" x14ac:dyDescent="0.35">
      <c r="A14" s="4" t="s">
        <v>21</v>
      </c>
      <c r="B14" s="4" t="s">
        <v>22</v>
      </c>
      <c r="C14" s="4" t="s">
        <v>23</v>
      </c>
      <c r="D14" s="5">
        <v>785</v>
      </c>
      <c r="E14" s="5">
        <v>500</v>
      </c>
      <c r="F14" s="6">
        <v>9.9000000000000005E-2</v>
      </c>
      <c r="G14" s="6">
        <v>6.0999999999999999E-2</v>
      </c>
      <c r="H14" s="5">
        <v>711</v>
      </c>
      <c r="I14" s="5">
        <v>453</v>
      </c>
      <c r="J14" s="5">
        <v>245</v>
      </c>
      <c r="K14" s="5">
        <v>156</v>
      </c>
    </row>
    <row r="15" spans="1:11" x14ac:dyDescent="0.35">
      <c r="A15" s="4" t="s">
        <v>21</v>
      </c>
      <c r="B15" s="4" t="s">
        <v>22</v>
      </c>
      <c r="C15" s="4" t="s">
        <v>24</v>
      </c>
      <c r="D15" s="5">
        <v>789</v>
      </c>
      <c r="E15" s="5">
        <v>653</v>
      </c>
      <c r="F15" s="6">
        <v>0.13100000000000001</v>
      </c>
      <c r="G15" s="6">
        <v>0.189</v>
      </c>
      <c r="H15" s="5">
        <v>693</v>
      </c>
      <c r="I15" s="5">
        <v>574</v>
      </c>
      <c r="J15" s="5">
        <v>214</v>
      </c>
      <c r="K15" s="5">
        <v>177</v>
      </c>
    </row>
    <row r="16" spans="1:11" x14ac:dyDescent="0.35">
      <c r="A16" s="4" t="s">
        <v>25</v>
      </c>
      <c r="B16" s="4" t="s">
        <v>22</v>
      </c>
      <c r="C16" s="4" t="s">
        <v>26</v>
      </c>
      <c r="D16" s="5">
        <v>636</v>
      </c>
      <c r="E16" s="5">
        <v>372</v>
      </c>
      <c r="F16" s="6">
        <v>9.8000000000000004E-2</v>
      </c>
      <c r="G16" s="6">
        <v>0.19600000000000001</v>
      </c>
      <c r="H16" s="5">
        <v>577</v>
      </c>
      <c r="I16" s="5">
        <v>338</v>
      </c>
      <c r="J16" s="5">
        <v>236</v>
      </c>
      <c r="K16" s="5">
        <v>138</v>
      </c>
    </row>
    <row r="17" spans="1:11" x14ac:dyDescent="0.35">
      <c r="A17" s="4" t="s">
        <v>25</v>
      </c>
      <c r="B17" s="4" t="s">
        <v>22</v>
      </c>
      <c r="C17" s="4" t="s">
        <v>27</v>
      </c>
      <c r="D17" s="5">
        <v>927</v>
      </c>
      <c r="E17" s="5">
        <v>1205</v>
      </c>
      <c r="F17" s="6">
        <v>9.6000000000000002E-2</v>
      </c>
      <c r="G17" s="6">
        <v>2.4E-2</v>
      </c>
      <c r="H17" s="5">
        <v>842</v>
      </c>
      <c r="I17" s="5">
        <v>1095</v>
      </c>
      <c r="J17" s="5">
        <v>287</v>
      </c>
      <c r="K17" s="5">
        <v>373</v>
      </c>
    </row>
    <row r="18" spans="1:11" x14ac:dyDescent="0.35">
      <c r="A18" s="4" t="s">
        <v>25</v>
      </c>
      <c r="B18" s="4" t="s">
        <v>22</v>
      </c>
      <c r="C18" s="4" t="s">
        <v>28</v>
      </c>
      <c r="D18" s="5">
        <v>828</v>
      </c>
      <c r="E18" s="5">
        <v>404</v>
      </c>
      <c r="F18" s="6">
        <v>0.111</v>
      </c>
      <c r="G18" s="6">
        <v>9.4E-2</v>
      </c>
      <c r="H18" s="5">
        <v>741</v>
      </c>
      <c r="I18" s="5">
        <v>362</v>
      </c>
      <c r="J18" s="5">
        <v>238</v>
      </c>
      <c r="K18" s="5">
        <v>116</v>
      </c>
    </row>
    <row r="19" spans="1:11" x14ac:dyDescent="0.35">
      <c r="A19" s="4" t="s">
        <v>25</v>
      </c>
      <c r="B19" s="4" t="s">
        <v>29</v>
      </c>
      <c r="C19" s="4" t="s">
        <v>30</v>
      </c>
      <c r="D19" s="5">
        <v>310</v>
      </c>
      <c r="E19" s="5">
        <v>223</v>
      </c>
      <c r="F19" s="6">
        <v>0.17399999999999999</v>
      </c>
      <c r="G19" s="6">
        <v>0.79700000000000004</v>
      </c>
      <c r="H19" s="5">
        <v>263</v>
      </c>
      <c r="I19" s="5">
        <v>189</v>
      </c>
      <c r="J19" s="5">
        <v>164</v>
      </c>
      <c r="K19" s="5">
        <v>118</v>
      </c>
    </row>
    <row r="20" spans="1:11" x14ac:dyDescent="0.35">
      <c r="A20" s="4" t="s">
        <v>25</v>
      </c>
      <c r="B20" s="4" t="s">
        <v>29</v>
      </c>
      <c r="C20" s="4" t="s">
        <v>26</v>
      </c>
      <c r="D20" s="5">
        <v>1070</v>
      </c>
      <c r="E20" s="5">
        <v>196</v>
      </c>
      <c r="F20" s="6">
        <v>0.11899999999999999</v>
      </c>
      <c r="G20" s="6">
        <v>0.315</v>
      </c>
      <c r="H20" s="5">
        <v>952</v>
      </c>
      <c r="I20" s="5">
        <v>174</v>
      </c>
      <c r="J20" s="5">
        <v>382</v>
      </c>
      <c r="K20" s="5">
        <v>70</v>
      </c>
    </row>
    <row r="21" spans="1:11" x14ac:dyDescent="0.35">
      <c r="A21" s="4" t="s">
        <v>25</v>
      </c>
      <c r="B21" s="4" t="s">
        <v>29</v>
      </c>
      <c r="C21" s="4" t="s">
        <v>31</v>
      </c>
      <c r="D21" s="5">
        <v>754</v>
      </c>
      <c r="E21" s="5">
        <v>199</v>
      </c>
      <c r="F21" s="6">
        <v>0.161</v>
      </c>
      <c r="G21" s="6">
        <v>0.39700000000000002</v>
      </c>
      <c r="H21" s="5">
        <v>645</v>
      </c>
      <c r="I21" s="5">
        <v>170</v>
      </c>
      <c r="J21" s="5">
        <v>223</v>
      </c>
      <c r="K21" s="5">
        <v>59</v>
      </c>
    </row>
    <row r="22" spans="1:11" x14ac:dyDescent="0.35">
      <c r="A22" s="4" t="s">
        <v>25</v>
      </c>
      <c r="B22" s="4" t="s">
        <v>32</v>
      </c>
      <c r="C22" s="4" t="s">
        <v>33</v>
      </c>
      <c r="D22" s="5">
        <v>661</v>
      </c>
      <c r="E22" s="5">
        <v>419</v>
      </c>
      <c r="F22" s="6">
        <v>0.107</v>
      </c>
      <c r="G22" s="6">
        <v>1E-3</v>
      </c>
      <c r="H22" s="5">
        <v>594</v>
      </c>
      <c r="I22" s="5">
        <v>376</v>
      </c>
      <c r="J22" s="5">
        <v>178</v>
      </c>
      <c r="K22" s="5">
        <v>113</v>
      </c>
    </row>
    <row r="23" spans="1:11" x14ac:dyDescent="0.35">
      <c r="A23" s="4" t="s">
        <v>25</v>
      </c>
      <c r="B23" s="4" t="s">
        <v>34</v>
      </c>
      <c r="C23" s="4" t="s">
        <v>33</v>
      </c>
      <c r="D23" s="5">
        <v>632</v>
      </c>
      <c r="E23" s="5">
        <v>243</v>
      </c>
      <c r="F23" s="6">
        <v>0.19700000000000001</v>
      </c>
      <c r="G23" s="6">
        <v>0.3</v>
      </c>
      <c r="H23" s="5">
        <v>522</v>
      </c>
      <c r="I23" s="5">
        <v>201</v>
      </c>
      <c r="J23" s="5">
        <v>130</v>
      </c>
      <c r="K23" s="5">
        <v>50</v>
      </c>
    </row>
    <row r="24" spans="1:11" x14ac:dyDescent="0.35">
      <c r="A24" s="4" t="s">
        <v>25</v>
      </c>
      <c r="B24" s="4" t="s">
        <v>34</v>
      </c>
      <c r="C24" s="4" t="s">
        <v>35</v>
      </c>
      <c r="D24" s="5">
        <v>1182</v>
      </c>
      <c r="E24" s="5">
        <v>1348</v>
      </c>
      <c r="F24" s="6">
        <v>0.309</v>
      </c>
      <c r="G24" s="6">
        <v>0.3</v>
      </c>
      <c r="H24" s="5">
        <v>880</v>
      </c>
      <c r="I24" s="5">
        <v>1003</v>
      </c>
      <c r="J24" s="5">
        <v>149</v>
      </c>
      <c r="K24" s="5">
        <v>170</v>
      </c>
    </row>
    <row r="25" spans="1:11" x14ac:dyDescent="0.35">
      <c r="A25" s="4" t="s">
        <v>25</v>
      </c>
      <c r="B25" s="4" t="s">
        <v>34</v>
      </c>
      <c r="C25" s="4" t="s">
        <v>26</v>
      </c>
      <c r="D25" s="5">
        <v>826</v>
      </c>
      <c r="E25" s="5">
        <v>221</v>
      </c>
      <c r="F25" s="6">
        <v>8.3000000000000004E-2</v>
      </c>
      <c r="G25" s="6">
        <v>9.1999999999999998E-2</v>
      </c>
      <c r="H25" s="5">
        <v>760</v>
      </c>
      <c r="I25" s="5">
        <v>203</v>
      </c>
      <c r="J25" s="5">
        <v>321</v>
      </c>
      <c r="K25" s="5">
        <v>86</v>
      </c>
    </row>
    <row r="26" spans="1:11" x14ac:dyDescent="0.35">
      <c r="A26" s="4" t="s">
        <v>25</v>
      </c>
      <c r="B26" s="4" t="s">
        <v>34</v>
      </c>
      <c r="C26" s="4" t="s">
        <v>27</v>
      </c>
      <c r="D26" s="5">
        <v>1263</v>
      </c>
      <c r="E26" s="5">
        <v>1432</v>
      </c>
      <c r="F26" s="6">
        <v>0.13</v>
      </c>
      <c r="G26" s="6">
        <v>0.26</v>
      </c>
      <c r="H26" s="5">
        <v>1111</v>
      </c>
      <c r="I26" s="5">
        <v>1260</v>
      </c>
      <c r="J26" s="5">
        <v>380</v>
      </c>
      <c r="K26" s="5">
        <v>431</v>
      </c>
    </row>
    <row r="27" spans="1:11" x14ac:dyDescent="0.35">
      <c r="A27" s="4" t="s">
        <v>25</v>
      </c>
      <c r="B27" s="4" t="s">
        <v>34</v>
      </c>
      <c r="C27" s="4" t="s">
        <v>31</v>
      </c>
      <c r="D27" s="5">
        <v>961</v>
      </c>
      <c r="E27" s="5">
        <v>333</v>
      </c>
      <c r="F27" s="6">
        <v>8.8999999999999996E-2</v>
      </c>
      <c r="G27" s="6">
        <v>7.5999999999999998E-2</v>
      </c>
      <c r="H27" s="5">
        <v>879</v>
      </c>
      <c r="I27" s="5">
        <v>305</v>
      </c>
      <c r="J27" s="5">
        <v>341</v>
      </c>
      <c r="K27" s="5">
        <v>118</v>
      </c>
    </row>
    <row r="28" spans="1:11" x14ac:dyDescent="0.35">
      <c r="A28" s="4" t="s">
        <v>25</v>
      </c>
      <c r="B28" s="4" t="s">
        <v>34</v>
      </c>
      <c r="C28" s="4" t="s">
        <v>28</v>
      </c>
      <c r="D28" s="5">
        <v>730</v>
      </c>
      <c r="E28" s="5">
        <v>398</v>
      </c>
      <c r="F28" s="6">
        <v>0.153</v>
      </c>
      <c r="G28" s="6">
        <v>0.375</v>
      </c>
      <c r="H28" s="5">
        <v>629</v>
      </c>
      <c r="I28" s="5">
        <v>343</v>
      </c>
      <c r="J28" s="5">
        <v>220</v>
      </c>
      <c r="K28" s="5">
        <v>120</v>
      </c>
    </row>
    <row r="29" spans="1:11" x14ac:dyDescent="0.35">
      <c r="A29" s="4" t="s">
        <v>25</v>
      </c>
      <c r="B29" s="4" t="s">
        <v>36</v>
      </c>
      <c r="C29" s="4" t="s">
        <v>28</v>
      </c>
      <c r="D29" s="5">
        <v>665</v>
      </c>
      <c r="E29" s="5">
        <v>209</v>
      </c>
      <c r="F29" s="6">
        <v>8.7999999999999995E-2</v>
      </c>
      <c r="G29" s="6">
        <v>1E-3</v>
      </c>
      <c r="H29" s="5">
        <v>609</v>
      </c>
      <c r="I29" s="5">
        <v>191</v>
      </c>
      <c r="J29" s="5">
        <v>220</v>
      </c>
      <c r="K29" s="5">
        <v>69</v>
      </c>
    </row>
    <row r="30" spans="1:11" x14ac:dyDescent="0.35">
      <c r="A30" s="4" t="s">
        <v>25</v>
      </c>
      <c r="B30" s="4" t="s">
        <v>37</v>
      </c>
      <c r="C30" s="4" t="s">
        <v>33</v>
      </c>
      <c r="D30" s="5">
        <v>445</v>
      </c>
      <c r="E30" s="5">
        <v>336</v>
      </c>
      <c r="F30" s="6">
        <v>0.13200000000000001</v>
      </c>
      <c r="G30" s="6">
        <v>0.33600000000000002</v>
      </c>
      <c r="H30" s="5">
        <v>391</v>
      </c>
      <c r="I30" s="5">
        <v>295</v>
      </c>
      <c r="J30" s="5">
        <v>147</v>
      </c>
      <c r="K30" s="5">
        <v>111</v>
      </c>
    </row>
    <row r="31" spans="1:11" x14ac:dyDescent="0.35">
      <c r="A31" s="4" t="s">
        <v>25</v>
      </c>
      <c r="B31" s="4" t="s">
        <v>37</v>
      </c>
      <c r="C31" s="4" t="s">
        <v>26</v>
      </c>
      <c r="D31" s="5">
        <v>763</v>
      </c>
      <c r="E31" s="5">
        <v>445</v>
      </c>
      <c r="F31" s="6">
        <v>9.0999999999999998E-2</v>
      </c>
      <c r="G31" s="6">
        <v>0.113</v>
      </c>
      <c r="H31" s="5">
        <v>697</v>
      </c>
      <c r="I31" s="5">
        <v>406</v>
      </c>
      <c r="J31" s="5">
        <v>276</v>
      </c>
      <c r="K31" s="5">
        <v>161</v>
      </c>
    </row>
    <row r="32" spans="1:11" x14ac:dyDescent="0.35">
      <c r="A32" s="4" t="s">
        <v>25</v>
      </c>
      <c r="B32" s="4" t="s">
        <v>37</v>
      </c>
      <c r="C32" s="4" t="s">
        <v>27</v>
      </c>
      <c r="D32" s="5">
        <v>952</v>
      </c>
      <c r="E32" s="5">
        <v>1196</v>
      </c>
      <c r="F32" s="6">
        <v>0.113</v>
      </c>
      <c r="G32" s="6">
        <v>0.108</v>
      </c>
      <c r="H32" s="5">
        <v>851</v>
      </c>
      <c r="I32" s="5">
        <v>1069</v>
      </c>
      <c r="J32" s="5">
        <v>273</v>
      </c>
      <c r="K32" s="5">
        <v>343</v>
      </c>
    </row>
    <row r="33" spans="1:11" x14ac:dyDescent="0.35">
      <c r="A33" s="4" t="s">
        <v>25</v>
      </c>
      <c r="B33" s="4" t="s">
        <v>37</v>
      </c>
      <c r="C33" s="4" t="s">
        <v>31</v>
      </c>
      <c r="D33" s="5">
        <v>911</v>
      </c>
      <c r="E33" s="5">
        <v>629</v>
      </c>
      <c r="F33" s="6">
        <v>9.5000000000000001E-2</v>
      </c>
      <c r="G33" s="6">
        <v>0.18</v>
      </c>
      <c r="H33" s="5">
        <v>829</v>
      </c>
      <c r="I33" s="5">
        <v>572</v>
      </c>
      <c r="J33" s="5">
        <v>342</v>
      </c>
      <c r="K33" s="5">
        <v>236</v>
      </c>
    </row>
    <row r="34" spans="1:11" x14ac:dyDescent="0.35">
      <c r="A34" s="4" t="s">
        <v>25</v>
      </c>
      <c r="B34" s="4" t="s">
        <v>37</v>
      </c>
      <c r="C34" s="4" t="s">
        <v>38</v>
      </c>
      <c r="D34" s="5">
        <v>484</v>
      </c>
      <c r="E34" s="5">
        <v>319</v>
      </c>
      <c r="F34" s="6">
        <v>6.9000000000000006E-2</v>
      </c>
      <c r="G34" s="6">
        <v>1E-3</v>
      </c>
      <c r="H34" s="5">
        <v>452</v>
      </c>
      <c r="I34" s="5">
        <v>298</v>
      </c>
      <c r="J34" s="5">
        <v>206</v>
      </c>
      <c r="K34" s="5">
        <v>136</v>
      </c>
    </row>
    <row r="35" spans="1:11" x14ac:dyDescent="0.35">
      <c r="A35" s="4" t="s">
        <v>25</v>
      </c>
      <c r="B35" s="4" t="s">
        <v>37</v>
      </c>
      <c r="C35" s="4" t="s">
        <v>28</v>
      </c>
      <c r="D35" s="5">
        <v>631</v>
      </c>
      <c r="E35" s="5">
        <v>641</v>
      </c>
      <c r="F35" s="6">
        <v>0.10299999999999999</v>
      </c>
      <c r="G35" s="6">
        <v>4.7E-2</v>
      </c>
      <c r="H35" s="5">
        <v>569</v>
      </c>
      <c r="I35" s="5">
        <v>578</v>
      </c>
      <c r="J35" s="5">
        <v>186</v>
      </c>
      <c r="K35" s="5">
        <v>189</v>
      </c>
    </row>
    <row r="36" spans="1:11" x14ac:dyDescent="0.35">
      <c r="A36" s="4" t="s">
        <v>8</v>
      </c>
      <c r="B36" s="4" t="s">
        <v>39</v>
      </c>
      <c r="C36" s="4" t="s">
        <v>40</v>
      </c>
      <c r="D36" s="5">
        <v>6</v>
      </c>
      <c r="E36" s="5">
        <v>1286</v>
      </c>
      <c r="F36" s="6">
        <v>0.22900000000000001</v>
      </c>
      <c r="G36" s="6">
        <v>0.3</v>
      </c>
      <c r="H36" s="5">
        <v>5</v>
      </c>
      <c r="I36" s="5">
        <v>1031</v>
      </c>
      <c r="J36" s="5">
        <v>1</v>
      </c>
      <c r="K36" s="5">
        <v>225</v>
      </c>
    </row>
    <row r="37" spans="1:11" x14ac:dyDescent="0.35">
      <c r="A37" s="4" t="s">
        <v>8</v>
      </c>
      <c r="B37" s="4" t="s">
        <v>39</v>
      </c>
      <c r="C37" s="4" t="s">
        <v>41</v>
      </c>
      <c r="D37" s="5">
        <v>0</v>
      </c>
      <c r="E37" s="5">
        <v>1484</v>
      </c>
      <c r="F37" s="6">
        <v>8.5999999999999993E-2</v>
      </c>
      <c r="G37" s="6">
        <v>1.115</v>
      </c>
      <c r="H37" s="5">
        <v>0</v>
      </c>
      <c r="I37" s="5">
        <v>1367</v>
      </c>
      <c r="J37" s="5">
        <v>0</v>
      </c>
      <c r="K37" s="5">
        <v>1812</v>
      </c>
    </row>
    <row r="38" spans="1:11" x14ac:dyDescent="0.35">
      <c r="A38" s="4" t="s">
        <v>8</v>
      </c>
      <c r="B38" s="4" t="s">
        <v>39</v>
      </c>
      <c r="C38" s="4" t="s">
        <v>42</v>
      </c>
      <c r="D38" s="5">
        <v>0</v>
      </c>
      <c r="E38" s="5">
        <v>3101</v>
      </c>
      <c r="F38" s="6">
        <v>0.34</v>
      </c>
      <c r="G38" s="6">
        <v>1.5</v>
      </c>
      <c r="H38" s="5">
        <v>0</v>
      </c>
      <c r="I38" s="5">
        <v>2356</v>
      </c>
      <c r="J38" s="5">
        <v>0</v>
      </c>
      <c r="K38" s="5">
        <v>2174</v>
      </c>
    </row>
    <row r="39" spans="1:11" x14ac:dyDescent="0.35">
      <c r="A39" s="4" t="s">
        <v>8</v>
      </c>
      <c r="B39" s="4" t="s">
        <v>39</v>
      </c>
      <c r="C39" s="4" t="s">
        <v>43</v>
      </c>
      <c r="D39" s="5">
        <v>42</v>
      </c>
      <c r="E39" s="5">
        <v>3948</v>
      </c>
      <c r="F39" s="6">
        <v>0.21</v>
      </c>
      <c r="G39" s="6">
        <v>0.3</v>
      </c>
      <c r="H39" s="5">
        <v>34</v>
      </c>
      <c r="I39" s="5">
        <v>3221</v>
      </c>
      <c r="J39" s="5">
        <v>8</v>
      </c>
      <c r="K39" s="5">
        <v>758</v>
      </c>
    </row>
    <row r="40" spans="1:11" x14ac:dyDescent="0.35">
      <c r="A40" s="4" t="s">
        <v>44</v>
      </c>
      <c r="B40" s="4" t="s">
        <v>45</v>
      </c>
      <c r="C40" s="4" t="s">
        <v>46</v>
      </c>
      <c r="D40" s="5">
        <v>1058</v>
      </c>
      <c r="E40" s="5">
        <v>5915</v>
      </c>
      <c r="F40" s="6">
        <v>0.14799999999999999</v>
      </c>
      <c r="G40" s="6">
        <v>0.26300000000000001</v>
      </c>
      <c r="H40" s="5">
        <v>915</v>
      </c>
      <c r="I40" s="5">
        <v>5116</v>
      </c>
      <c r="J40" s="5">
        <v>279</v>
      </c>
      <c r="K40" s="5">
        <v>1560</v>
      </c>
    </row>
    <row r="41" spans="1:11" x14ac:dyDescent="0.35">
      <c r="A41" s="4" t="s">
        <v>44</v>
      </c>
      <c r="B41" s="4" t="s">
        <v>45</v>
      </c>
      <c r="C41" s="4" t="s">
        <v>47</v>
      </c>
      <c r="D41" s="5">
        <v>1440</v>
      </c>
      <c r="E41" s="5">
        <v>4506</v>
      </c>
      <c r="F41" s="6">
        <v>0.36399999999999999</v>
      </c>
      <c r="G41" s="6">
        <v>0.56999999999999995</v>
      </c>
      <c r="H41" s="5">
        <v>1034</v>
      </c>
      <c r="I41" s="5">
        <v>3237</v>
      </c>
      <c r="J41" s="5">
        <v>248</v>
      </c>
      <c r="K41" s="5">
        <v>776</v>
      </c>
    </row>
    <row r="42" spans="1:11" x14ac:dyDescent="0.35">
      <c r="A42" s="4" t="s">
        <v>8</v>
      </c>
      <c r="B42" s="4" t="s">
        <v>45</v>
      </c>
      <c r="C42" s="4" t="s">
        <v>48</v>
      </c>
      <c r="D42" s="5">
        <v>1395</v>
      </c>
      <c r="E42" s="5">
        <v>9569</v>
      </c>
      <c r="F42" s="6">
        <v>0.55300000000000005</v>
      </c>
      <c r="G42" s="6">
        <v>0.67900000000000005</v>
      </c>
      <c r="H42" s="5">
        <v>872</v>
      </c>
      <c r="I42" s="5">
        <v>5983</v>
      </c>
      <c r="J42" s="5">
        <v>195</v>
      </c>
      <c r="K42" s="5">
        <v>1338</v>
      </c>
    </row>
    <row r="43" spans="1:11" x14ac:dyDescent="0.35">
      <c r="A43" s="4" t="s">
        <v>8</v>
      </c>
      <c r="B43" s="4" t="s">
        <v>45</v>
      </c>
      <c r="C43" s="4" t="s">
        <v>11</v>
      </c>
      <c r="D43" s="5">
        <v>1165</v>
      </c>
      <c r="E43" s="5">
        <v>1889</v>
      </c>
      <c r="F43" s="6">
        <v>0.222</v>
      </c>
      <c r="G43" s="6">
        <v>0.31</v>
      </c>
      <c r="H43" s="5">
        <v>940</v>
      </c>
      <c r="I43" s="5">
        <v>1524</v>
      </c>
      <c r="J43" s="5">
        <v>214</v>
      </c>
      <c r="K43" s="5">
        <v>347</v>
      </c>
    </row>
    <row r="44" spans="1:11" x14ac:dyDescent="0.35">
      <c r="A44" s="4" t="s">
        <v>44</v>
      </c>
      <c r="B44" s="4" t="s">
        <v>49</v>
      </c>
      <c r="C44" s="4" t="s">
        <v>46</v>
      </c>
      <c r="D44" s="5">
        <v>1649</v>
      </c>
      <c r="E44" s="5">
        <v>5406</v>
      </c>
      <c r="F44" s="6">
        <v>0.23200000000000001</v>
      </c>
      <c r="G44" s="6">
        <v>0.53200000000000003</v>
      </c>
      <c r="H44" s="5">
        <v>1325</v>
      </c>
      <c r="I44" s="5">
        <v>4344</v>
      </c>
      <c r="J44" s="5">
        <v>421</v>
      </c>
      <c r="K44" s="5">
        <v>1380</v>
      </c>
    </row>
    <row r="45" spans="1:11" x14ac:dyDescent="0.35">
      <c r="A45" s="4" t="s">
        <v>44</v>
      </c>
      <c r="B45" s="4" t="s">
        <v>49</v>
      </c>
      <c r="C45" s="4" t="s">
        <v>47</v>
      </c>
      <c r="D45" s="5">
        <v>1081</v>
      </c>
      <c r="E45" s="5">
        <v>1321</v>
      </c>
      <c r="F45" s="6">
        <v>0.154</v>
      </c>
      <c r="G45" s="6">
        <v>0.48699999999999999</v>
      </c>
      <c r="H45" s="5">
        <v>932</v>
      </c>
      <c r="I45" s="5">
        <v>1139</v>
      </c>
      <c r="J45" s="5">
        <v>387</v>
      </c>
      <c r="K45" s="5">
        <v>473</v>
      </c>
    </row>
    <row r="46" spans="1:11" x14ac:dyDescent="0.35">
      <c r="A46" s="4" t="s">
        <v>8</v>
      </c>
      <c r="B46" s="4" t="s">
        <v>49</v>
      </c>
      <c r="C46" s="4" t="s">
        <v>48</v>
      </c>
      <c r="D46" s="5">
        <v>1505</v>
      </c>
      <c r="E46" s="5">
        <v>5998</v>
      </c>
      <c r="F46" s="6">
        <v>0.21199999999999999</v>
      </c>
      <c r="G46" s="6">
        <v>0.3</v>
      </c>
      <c r="H46" s="5">
        <v>1225</v>
      </c>
      <c r="I46" s="5">
        <v>4884</v>
      </c>
      <c r="J46" s="5">
        <v>286</v>
      </c>
      <c r="K46" s="5">
        <v>1140</v>
      </c>
    </row>
    <row r="47" spans="1:11" x14ac:dyDescent="0.35">
      <c r="A47" s="4" t="s">
        <v>8</v>
      </c>
      <c r="B47" s="4" t="s">
        <v>49</v>
      </c>
      <c r="C47" s="4" t="s">
        <v>50</v>
      </c>
      <c r="D47" s="5">
        <v>533</v>
      </c>
      <c r="E47" s="5">
        <v>347</v>
      </c>
      <c r="F47" s="6">
        <v>0.127</v>
      </c>
      <c r="G47" s="6">
        <v>0.46300000000000002</v>
      </c>
      <c r="H47" s="5">
        <v>471</v>
      </c>
      <c r="I47" s="5">
        <v>307</v>
      </c>
      <c r="J47" s="5">
        <v>223</v>
      </c>
      <c r="K47" s="5">
        <v>145</v>
      </c>
    </row>
    <row r="48" spans="1:11" x14ac:dyDescent="0.35">
      <c r="A48" s="4" t="s">
        <v>8</v>
      </c>
      <c r="B48" s="4" t="s">
        <v>49</v>
      </c>
      <c r="C48" s="4" t="s">
        <v>11</v>
      </c>
      <c r="D48" s="5">
        <v>591</v>
      </c>
      <c r="E48" s="5">
        <v>521</v>
      </c>
      <c r="F48" s="6">
        <v>0.114</v>
      </c>
      <c r="G48" s="6">
        <v>0.42499999999999999</v>
      </c>
      <c r="H48" s="5">
        <v>529</v>
      </c>
      <c r="I48" s="5">
        <v>466</v>
      </c>
      <c r="J48" s="5">
        <v>260</v>
      </c>
      <c r="K48" s="5">
        <v>229</v>
      </c>
    </row>
    <row r="49" spans="1:11" x14ac:dyDescent="0.35">
      <c r="A49" s="4" t="s">
        <v>44</v>
      </c>
      <c r="B49" s="4" t="s">
        <v>51</v>
      </c>
      <c r="C49" s="4" t="s">
        <v>46</v>
      </c>
      <c r="D49" s="5">
        <v>1421</v>
      </c>
      <c r="E49" s="5">
        <v>3258</v>
      </c>
      <c r="F49" s="6">
        <v>0.25600000000000001</v>
      </c>
      <c r="G49" s="6">
        <v>0.52700000000000002</v>
      </c>
      <c r="H49" s="5">
        <v>1118</v>
      </c>
      <c r="I49" s="5">
        <v>2562</v>
      </c>
      <c r="J49" s="5">
        <v>325</v>
      </c>
      <c r="K49" s="5">
        <v>745</v>
      </c>
    </row>
    <row r="50" spans="1:11" x14ac:dyDescent="0.35">
      <c r="A50" s="4" t="s">
        <v>44</v>
      </c>
      <c r="B50" s="4" t="s">
        <v>51</v>
      </c>
      <c r="C50" s="4" t="s">
        <v>47</v>
      </c>
      <c r="D50" s="5">
        <v>1467</v>
      </c>
      <c r="E50" s="5">
        <v>1449</v>
      </c>
      <c r="F50" s="6">
        <v>0.35199999999999998</v>
      </c>
      <c r="G50" s="6">
        <v>0.69099999999999995</v>
      </c>
      <c r="H50" s="5">
        <v>1071</v>
      </c>
      <c r="I50" s="5">
        <v>1057</v>
      </c>
      <c r="J50" s="5">
        <v>331</v>
      </c>
      <c r="K50" s="5">
        <v>327</v>
      </c>
    </row>
    <row r="51" spans="1:11" x14ac:dyDescent="0.35">
      <c r="A51" s="4" t="s">
        <v>8</v>
      </c>
      <c r="B51" s="4" t="s">
        <v>51</v>
      </c>
      <c r="C51" s="4" t="s">
        <v>10</v>
      </c>
      <c r="D51" s="5">
        <v>823</v>
      </c>
      <c r="E51" s="5">
        <v>5681</v>
      </c>
      <c r="F51" s="6">
        <v>0.24299999999999999</v>
      </c>
      <c r="G51" s="6">
        <v>0.3</v>
      </c>
      <c r="H51" s="5">
        <v>651</v>
      </c>
      <c r="I51" s="5">
        <v>4493</v>
      </c>
      <c r="J51" s="5">
        <v>135</v>
      </c>
      <c r="K51" s="5">
        <v>932</v>
      </c>
    </row>
    <row r="52" spans="1:11" x14ac:dyDescent="0.35">
      <c r="A52" s="4" t="s">
        <v>8</v>
      </c>
      <c r="B52" s="4" t="s">
        <v>51</v>
      </c>
      <c r="C52" s="4" t="s">
        <v>48</v>
      </c>
      <c r="D52" s="5">
        <v>1097</v>
      </c>
      <c r="E52" s="5">
        <v>2444</v>
      </c>
      <c r="F52" s="6">
        <v>0.42299999999999999</v>
      </c>
      <c r="G52" s="6">
        <v>0.752</v>
      </c>
      <c r="H52" s="5">
        <v>760</v>
      </c>
      <c r="I52" s="5">
        <v>1693</v>
      </c>
      <c r="J52" s="5">
        <v>233</v>
      </c>
      <c r="K52" s="5">
        <v>519</v>
      </c>
    </row>
    <row r="53" spans="1:11" x14ac:dyDescent="0.35">
      <c r="A53" s="4" t="s">
        <v>8</v>
      </c>
      <c r="B53" s="4" t="s">
        <v>51</v>
      </c>
      <c r="C53" s="4" t="s">
        <v>50</v>
      </c>
      <c r="D53" s="5">
        <v>415</v>
      </c>
      <c r="E53" s="5">
        <v>264</v>
      </c>
      <c r="F53" s="6">
        <v>8.2000000000000003E-2</v>
      </c>
      <c r="G53" s="6">
        <v>0.28799999999999998</v>
      </c>
      <c r="H53" s="5">
        <v>383</v>
      </c>
      <c r="I53" s="5">
        <v>243</v>
      </c>
      <c r="J53" s="5">
        <v>209</v>
      </c>
      <c r="K53" s="5">
        <v>133</v>
      </c>
    </row>
    <row r="54" spans="1:11" x14ac:dyDescent="0.35">
      <c r="A54" s="4" t="s">
        <v>8</v>
      </c>
      <c r="B54" s="4" t="s">
        <v>51</v>
      </c>
      <c r="C54" s="4" t="s">
        <v>11</v>
      </c>
      <c r="D54" s="5">
        <v>765</v>
      </c>
      <c r="E54" s="5">
        <v>1136</v>
      </c>
      <c r="F54" s="6">
        <v>0.27600000000000002</v>
      </c>
      <c r="G54" s="6">
        <v>0.65800000000000003</v>
      </c>
      <c r="H54" s="5">
        <v>594</v>
      </c>
      <c r="I54" s="5">
        <v>882</v>
      </c>
      <c r="J54" s="5">
        <v>206</v>
      </c>
      <c r="K54" s="5">
        <v>306</v>
      </c>
    </row>
    <row r="55" spans="1:11" x14ac:dyDescent="0.35">
      <c r="A55" s="4" t="s">
        <v>44</v>
      </c>
      <c r="B55" s="4" t="s">
        <v>52</v>
      </c>
      <c r="C55" s="4" t="s">
        <v>46</v>
      </c>
      <c r="D55" s="5">
        <v>1403</v>
      </c>
      <c r="E55" s="5">
        <v>2650</v>
      </c>
      <c r="F55" s="6">
        <v>0.26100000000000001</v>
      </c>
      <c r="G55" s="6">
        <v>0.51</v>
      </c>
      <c r="H55" s="5">
        <v>1098</v>
      </c>
      <c r="I55" s="5">
        <v>2074</v>
      </c>
      <c r="J55" s="5">
        <v>305</v>
      </c>
      <c r="K55" s="5">
        <v>576</v>
      </c>
    </row>
    <row r="56" spans="1:11" x14ac:dyDescent="0.35">
      <c r="A56" s="4" t="s">
        <v>44</v>
      </c>
      <c r="B56" s="4" t="s">
        <v>52</v>
      </c>
      <c r="C56" s="4" t="s">
        <v>47</v>
      </c>
      <c r="D56" s="5">
        <v>1602</v>
      </c>
      <c r="E56" s="5">
        <v>1529</v>
      </c>
      <c r="F56" s="6">
        <v>0.27</v>
      </c>
      <c r="G56" s="6">
        <v>0.5</v>
      </c>
      <c r="H56" s="5">
        <v>1244</v>
      </c>
      <c r="I56" s="5">
        <v>1187</v>
      </c>
      <c r="J56" s="5">
        <v>330</v>
      </c>
      <c r="K56" s="5">
        <v>315</v>
      </c>
    </row>
    <row r="57" spans="1:11" x14ac:dyDescent="0.35">
      <c r="A57" s="4" t="s">
        <v>8</v>
      </c>
      <c r="B57" s="4" t="s">
        <v>52</v>
      </c>
      <c r="C57" s="4" t="s">
        <v>10</v>
      </c>
      <c r="D57" s="5">
        <v>1313</v>
      </c>
      <c r="E57" s="5">
        <v>5638</v>
      </c>
      <c r="F57" s="6">
        <v>0.14599999999999999</v>
      </c>
      <c r="G57" s="6">
        <v>0.437</v>
      </c>
      <c r="H57" s="5">
        <v>1140</v>
      </c>
      <c r="I57" s="5">
        <v>4894</v>
      </c>
      <c r="J57" s="5">
        <v>458</v>
      </c>
      <c r="K57" s="5">
        <v>1966</v>
      </c>
    </row>
    <row r="58" spans="1:11" x14ac:dyDescent="0.35">
      <c r="A58" s="4" t="s">
        <v>8</v>
      </c>
      <c r="B58" s="4" t="s">
        <v>52</v>
      </c>
      <c r="C58" s="4" t="s">
        <v>48</v>
      </c>
      <c r="D58" s="5">
        <v>810</v>
      </c>
      <c r="E58" s="5">
        <v>1271</v>
      </c>
      <c r="F58" s="6">
        <v>0.13400000000000001</v>
      </c>
      <c r="G58" s="6">
        <v>0.39800000000000002</v>
      </c>
      <c r="H58" s="5">
        <v>711</v>
      </c>
      <c r="I58" s="5">
        <v>1115</v>
      </c>
      <c r="J58" s="5">
        <v>290</v>
      </c>
      <c r="K58" s="5">
        <v>455</v>
      </c>
    </row>
    <row r="59" spans="1:11" x14ac:dyDescent="0.35">
      <c r="A59" s="4" t="s">
        <v>8</v>
      </c>
      <c r="B59" s="4" t="s">
        <v>52</v>
      </c>
      <c r="C59" s="4" t="s">
        <v>50</v>
      </c>
      <c r="D59" s="5">
        <v>809</v>
      </c>
      <c r="E59" s="5">
        <v>641</v>
      </c>
      <c r="F59" s="6">
        <v>0.17899999999999999</v>
      </c>
      <c r="G59" s="6">
        <v>0.65200000000000002</v>
      </c>
      <c r="H59" s="5">
        <v>683</v>
      </c>
      <c r="I59" s="5">
        <v>541</v>
      </c>
      <c r="J59" s="5">
        <v>327</v>
      </c>
      <c r="K59" s="5">
        <v>259</v>
      </c>
    </row>
    <row r="60" spans="1:11" x14ac:dyDescent="0.35">
      <c r="A60" s="4" t="s">
        <v>8</v>
      </c>
      <c r="B60" s="4" t="s">
        <v>52</v>
      </c>
      <c r="C60" s="4" t="s">
        <v>11</v>
      </c>
      <c r="D60" s="5">
        <v>1205</v>
      </c>
      <c r="E60" s="5">
        <v>1804</v>
      </c>
      <c r="F60" s="6">
        <v>0.23899999999999999</v>
      </c>
      <c r="G60" s="6">
        <v>0.57099999999999995</v>
      </c>
      <c r="H60" s="5">
        <v>963</v>
      </c>
      <c r="I60" s="5">
        <v>1442</v>
      </c>
      <c r="J60" s="5">
        <v>320</v>
      </c>
      <c r="K60" s="5">
        <v>479</v>
      </c>
    </row>
    <row r="61" spans="1:11" x14ac:dyDescent="0.35">
      <c r="A61" s="4" t="s">
        <v>8</v>
      </c>
      <c r="B61" s="4" t="s">
        <v>52</v>
      </c>
      <c r="C61" s="4" t="s">
        <v>53</v>
      </c>
      <c r="D61" s="5">
        <v>1039</v>
      </c>
      <c r="E61" s="5">
        <v>1208</v>
      </c>
      <c r="F61" s="6">
        <v>0.155</v>
      </c>
      <c r="G61" s="6">
        <v>0.46700000000000003</v>
      </c>
      <c r="H61" s="5">
        <v>895</v>
      </c>
      <c r="I61" s="5">
        <v>1040</v>
      </c>
      <c r="J61" s="5">
        <v>358</v>
      </c>
      <c r="K61" s="5">
        <v>416</v>
      </c>
    </row>
    <row r="62" spans="1:11" x14ac:dyDescent="0.35">
      <c r="A62" s="4" t="s">
        <v>8</v>
      </c>
      <c r="B62" s="4" t="s">
        <v>52</v>
      </c>
      <c r="C62" s="4" t="s">
        <v>54</v>
      </c>
      <c r="D62" s="5">
        <v>621</v>
      </c>
      <c r="E62" s="5">
        <v>505</v>
      </c>
      <c r="F62" s="6">
        <v>0.11799999999999999</v>
      </c>
      <c r="G62" s="6">
        <v>0.498</v>
      </c>
      <c r="H62" s="5">
        <v>554</v>
      </c>
      <c r="I62" s="5">
        <v>450</v>
      </c>
      <c r="J62" s="5">
        <v>295</v>
      </c>
      <c r="K62" s="5">
        <v>240</v>
      </c>
    </row>
    <row r="63" spans="1:11" x14ac:dyDescent="0.35">
      <c r="A63" s="4" t="s">
        <v>55</v>
      </c>
      <c r="B63" s="4" t="s">
        <v>56</v>
      </c>
      <c r="C63" s="4" t="s">
        <v>57</v>
      </c>
      <c r="D63" s="5">
        <v>315</v>
      </c>
      <c r="E63" s="5">
        <v>8504</v>
      </c>
      <c r="F63" s="6">
        <v>0.316</v>
      </c>
      <c r="G63" s="6">
        <v>0.73099999999999998</v>
      </c>
      <c r="H63" s="5">
        <v>237</v>
      </c>
      <c r="I63" s="5">
        <v>6400</v>
      </c>
      <c r="J63" s="5">
        <v>85</v>
      </c>
      <c r="K63" s="5">
        <v>2295</v>
      </c>
    </row>
    <row r="64" spans="1:11" x14ac:dyDescent="0.35">
      <c r="A64" s="4" t="s">
        <v>55</v>
      </c>
      <c r="B64" s="4" t="s">
        <v>56</v>
      </c>
      <c r="C64" s="4" t="s">
        <v>58</v>
      </c>
      <c r="D64" s="5">
        <v>0</v>
      </c>
      <c r="E64" s="5">
        <v>7961</v>
      </c>
      <c r="F64" s="6">
        <v>0.124</v>
      </c>
      <c r="G64" s="6">
        <v>0.26200000000000001</v>
      </c>
      <c r="H64" s="5">
        <v>0</v>
      </c>
      <c r="I64" s="5">
        <v>7046</v>
      </c>
      <c r="J64" s="5">
        <v>0</v>
      </c>
      <c r="K64" s="5">
        <v>2524</v>
      </c>
    </row>
    <row r="65" spans="1:11" x14ac:dyDescent="0.35">
      <c r="A65" s="4" t="s">
        <v>55</v>
      </c>
      <c r="B65" s="4" t="s">
        <v>56</v>
      </c>
      <c r="C65" s="4" t="s">
        <v>59</v>
      </c>
      <c r="D65" s="5">
        <v>554</v>
      </c>
      <c r="E65" s="5">
        <v>7529</v>
      </c>
      <c r="F65" s="6">
        <v>0.45900000000000002</v>
      </c>
      <c r="G65" s="6">
        <v>0.94899999999999995</v>
      </c>
      <c r="H65" s="5">
        <v>378</v>
      </c>
      <c r="I65" s="5">
        <v>5144</v>
      </c>
      <c r="J65" s="5">
        <v>157</v>
      </c>
      <c r="K65" s="5">
        <v>2135</v>
      </c>
    </row>
    <row r="66" spans="1:11" x14ac:dyDescent="0.35">
      <c r="A66" s="4" t="s">
        <v>55</v>
      </c>
      <c r="B66" s="4" t="s">
        <v>56</v>
      </c>
      <c r="C66" s="4" t="s">
        <v>60</v>
      </c>
      <c r="D66" s="5">
        <v>76</v>
      </c>
      <c r="E66" s="5">
        <v>1784</v>
      </c>
      <c r="F66" s="6">
        <v>0.223</v>
      </c>
      <c r="G66" s="6">
        <v>0.86299999999999999</v>
      </c>
      <c r="H66" s="5">
        <v>62</v>
      </c>
      <c r="I66" s="5">
        <v>1455</v>
      </c>
      <c r="J66" s="5">
        <v>35</v>
      </c>
      <c r="K66" s="5">
        <v>818</v>
      </c>
    </row>
    <row r="67" spans="1:11" x14ac:dyDescent="0.35">
      <c r="A67" s="4" t="s">
        <v>55</v>
      </c>
      <c r="B67" s="4" t="s">
        <v>56</v>
      </c>
      <c r="C67" s="4" t="s">
        <v>61</v>
      </c>
      <c r="D67" s="5">
        <v>495</v>
      </c>
      <c r="E67" s="5">
        <v>6698</v>
      </c>
      <c r="F67" s="6">
        <v>0.24199999999999999</v>
      </c>
      <c r="G67" s="6">
        <v>0.73199999999999998</v>
      </c>
      <c r="H67" s="5">
        <v>396</v>
      </c>
      <c r="I67" s="5">
        <v>5360</v>
      </c>
      <c r="J67" s="5">
        <v>172</v>
      </c>
      <c r="K67" s="5">
        <v>2327</v>
      </c>
    </row>
    <row r="68" spans="1:11" x14ac:dyDescent="0.35">
      <c r="A68" s="4" t="s">
        <v>55</v>
      </c>
      <c r="B68" s="4" t="s">
        <v>56</v>
      </c>
      <c r="C68" s="4" t="s">
        <v>62</v>
      </c>
      <c r="D68" s="5">
        <v>279</v>
      </c>
      <c r="E68" s="5">
        <v>384</v>
      </c>
      <c r="F68" s="6">
        <v>0.27500000000000002</v>
      </c>
      <c r="G68" s="6">
        <v>0.3</v>
      </c>
      <c r="H68" s="5">
        <v>214</v>
      </c>
      <c r="I68" s="5">
        <v>295</v>
      </c>
      <c r="J68" s="5">
        <v>40</v>
      </c>
      <c r="K68" s="5">
        <v>55</v>
      </c>
    </row>
    <row r="69" spans="1:11" x14ac:dyDescent="0.35">
      <c r="A69" s="4" t="s">
        <v>8</v>
      </c>
      <c r="B69" s="4" t="s">
        <v>63</v>
      </c>
      <c r="C69" s="4" t="s">
        <v>64</v>
      </c>
      <c r="D69" s="5">
        <v>1269</v>
      </c>
      <c r="E69" s="5">
        <v>517</v>
      </c>
      <c r="F69" s="6">
        <v>0.437</v>
      </c>
      <c r="G69" s="6">
        <v>0.66900000000000004</v>
      </c>
      <c r="H69" s="5">
        <v>865</v>
      </c>
      <c r="I69" s="5">
        <v>352</v>
      </c>
      <c r="J69" s="5">
        <v>221</v>
      </c>
      <c r="K69" s="5">
        <v>90</v>
      </c>
    </row>
    <row r="70" spans="1:11" x14ac:dyDescent="0.35">
      <c r="A70" s="4" t="s">
        <v>8</v>
      </c>
      <c r="B70" s="4" t="s">
        <v>63</v>
      </c>
      <c r="C70" s="4" t="s">
        <v>65</v>
      </c>
      <c r="D70" s="5">
        <v>490</v>
      </c>
      <c r="E70" s="5">
        <v>208</v>
      </c>
      <c r="F70" s="6">
        <v>0.24099999999999999</v>
      </c>
      <c r="G70" s="6">
        <v>0.61299999999999999</v>
      </c>
      <c r="H70" s="5">
        <v>391</v>
      </c>
      <c r="I70" s="5">
        <v>166</v>
      </c>
      <c r="J70" s="5">
        <v>139</v>
      </c>
      <c r="K70" s="5">
        <v>59</v>
      </c>
    </row>
    <row r="71" spans="1:11" x14ac:dyDescent="0.35">
      <c r="A71" s="4" t="s">
        <v>8</v>
      </c>
      <c r="B71" s="4" t="s">
        <v>63</v>
      </c>
      <c r="C71" s="4" t="s">
        <v>13</v>
      </c>
      <c r="D71" s="5">
        <v>558</v>
      </c>
      <c r="E71" s="5">
        <v>141</v>
      </c>
      <c r="F71" s="6">
        <v>0.19800000000000001</v>
      </c>
      <c r="G71" s="6">
        <v>0.65500000000000003</v>
      </c>
      <c r="H71" s="5">
        <v>463</v>
      </c>
      <c r="I71" s="5">
        <v>117</v>
      </c>
      <c r="J71" s="5">
        <v>206</v>
      </c>
      <c r="K71" s="5">
        <v>52</v>
      </c>
    </row>
    <row r="72" spans="1:11" x14ac:dyDescent="0.35">
      <c r="A72" s="4" t="s">
        <v>8</v>
      </c>
      <c r="B72" s="4" t="s">
        <v>63</v>
      </c>
      <c r="C72" s="4" t="s">
        <v>14</v>
      </c>
      <c r="D72" s="5">
        <v>1689</v>
      </c>
      <c r="E72" s="5">
        <v>3984</v>
      </c>
      <c r="F72" s="6">
        <v>0.251</v>
      </c>
      <c r="G72" s="6">
        <v>0.33800000000000002</v>
      </c>
      <c r="H72" s="5">
        <v>1327</v>
      </c>
      <c r="I72" s="5">
        <v>3131</v>
      </c>
      <c r="J72" s="5">
        <v>284</v>
      </c>
      <c r="K72" s="5">
        <v>670</v>
      </c>
    </row>
    <row r="73" spans="1:11" x14ac:dyDescent="0.35">
      <c r="A73" s="4" t="s">
        <v>8</v>
      </c>
      <c r="B73" s="4" t="s">
        <v>63</v>
      </c>
      <c r="C73" s="4" t="s">
        <v>15</v>
      </c>
      <c r="D73" s="5">
        <v>677</v>
      </c>
      <c r="E73" s="5">
        <v>965</v>
      </c>
      <c r="F73" s="6">
        <v>0.22500000000000001</v>
      </c>
      <c r="G73" s="6">
        <v>0.39700000000000002</v>
      </c>
      <c r="H73" s="5">
        <v>546</v>
      </c>
      <c r="I73" s="5">
        <v>778</v>
      </c>
      <c r="J73" s="5">
        <v>141</v>
      </c>
      <c r="K73" s="5">
        <v>201</v>
      </c>
    </row>
    <row r="74" spans="1:11" x14ac:dyDescent="0.35">
      <c r="A74" s="4" t="s">
        <v>8</v>
      </c>
      <c r="B74" s="4" t="s">
        <v>63</v>
      </c>
      <c r="C74" s="4" t="s">
        <v>66</v>
      </c>
      <c r="D74" s="5">
        <v>523</v>
      </c>
      <c r="E74" s="5">
        <v>154</v>
      </c>
      <c r="F74" s="6">
        <v>0.20399999999999999</v>
      </c>
      <c r="G74" s="6">
        <v>0.46700000000000003</v>
      </c>
      <c r="H74" s="5">
        <v>430</v>
      </c>
      <c r="I74" s="5">
        <v>127</v>
      </c>
      <c r="J74" s="5">
        <v>136</v>
      </c>
      <c r="K74" s="5">
        <v>40</v>
      </c>
    </row>
    <row r="75" spans="1:11" x14ac:dyDescent="0.35">
      <c r="A75" s="4" t="s">
        <v>8</v>
      </c>
      <c r="B75" s="4" t="s">
        <v>63</v>
      </c>
      <c r="C75" s="4" t="s">
        <v>67</v>
      </c>
      <c r="D75" s="5">
        <v>1997</v>
      </c>
      <c r="E75" s="5">
        <v>766</v>
      </c>
      <c r="F75" s="6">
        <v>0.57099999999999995</v>
      </c>
      <c r="G75" s="6">
        <v>0.65800000000000003</v>
      </c>
      <c r="H75" s="5">
        <v>1230</v>
      </c>
      <c r="I75" s="5">
        <v>472</v>
      </c>
      <c r="J75" s="5">
        <v>258</v>
      </c>
      <c r="K75" s="5">
        <v>99</v>
      </c>
    </row>
    <row r="76" spans="1:11" x14ac:dyDescent="0.35">
      <c r="A76" s="4" t="s">
        <v>8</v>
      </c>
      <c r="B76" s="4" t="s">
        <v>63</v>
      </c>
      <c r="C76" s="4" t="s">
        <v>17</v>
      </c>
      <c r="D76" s="5">
        <v>1428</v>
      </c>
      <c r="E76" s="5">
        <v>1981</v>
      </c>
      <c r="F76" s="6">
        <v>0.32400000000000001</v>
      </c>
      <c r="G76" s="6">
        <v>0.49399999999999999</v>
      </c>
      <c r="H76" s="5">
        <v>1057</v>
      </c>
      <c r="I76" s="5">
        <v>1467</v>
      </c>
      <c r="J76" s="5">
        <v>240</v>
      </c>
      <c r="K76" s="5">
        <v>333</v>
      </c>
    </row>
    <row r="77" spans="1:11" x14ac:dyDescent="0.35">
      <c r="A77" s="4" t="s">
        <v>8</v>
      </c>
      <c r="B77" s="4" t="s">
        <v>63</v>
      </c>
      <c r="C77" s="4" t="s">
        <v>68</v>
      </c>
      <c r="D77" s="5">
        <v>832</v>
      </c>
      <c r="E77" s="5">
        <v>2945</v>
      </c>
      <c r="F77" s="6">
        <v>0.247</v>
      </c>
      <c r="G77" s="6">
        <v>0.45</v>
      </c>
      <c r="H77" s="5">
        <v>658</v>
      </c>
      <c r="I77" s="5">
        <v>2330</v>
      </c>
      <c r="J77" s="5">
        <v>172</v>
      </c>
      <c r="K77" s="5">
        <v>609</v>
      </c>
    </row>
    <row r="78" spans="1:11" x14ac:dyDescent="0.35">
      <c r="A78" s="4" t="s">
        <v>8</v>
      </c>
      <c r="B78" s="4" t="s">
        <v>63</v>
      </c>
      <c r="C78" s="4" t="s">
        <v>69</v>
      </c>
      <c r="D78" s="5">
        <v>1167</v>
      </c>
      <c r="E78" s="5">
        <v>1996</v>
      </c>
      <c r="F78" s="6">
        <v>0.38500000000000001</v>
      </c>
      <c r="G78" s="6">
        <v>0.73599999999999999</v>
      </c>
      <c r="H78" s="5">
        <v>831</v>
      </c>
      <c r="I78" s="5">
        <v>1422</v>
      </c>
      <c r="J78" s="5">
        <v>263</v>
      </c>
      <c r="K78" s="5">
        <v>450</v>
      </c>
    </row>
    <row r="79" spans="1:11" x14ac:dyDescent="0.35">
      <c r="A79" s="4" t="s">
        <v>8</v>
      </c>
      <c r="B79" s="4" t="s">
        <v>63</v>
      </c>
      <c r="C79" s="4" t="s">
        <v>18</v>
      </c>
      <c r="D79" s="5">
        <v>725</v>
      </c>
      <c r="E79" s="5">
        <v>85</v>
      </c>
      <c r="F79" s="6">
        <v>0.36199999999999999</v>
      </c>
      <c r="G79" s="6">
        <v>0.57999999999999996</v>
      </c>
      <c r="H79" s="5">
        <v>522</v>
      </c>
      <c r="I79" s="5">
        <v>61</v>
      </c>
      <c r="J79" s="5">
        <v>128</v>
      </c>
      <c r="K79" s="5">
        <v>15</v>
      </c>
    </row>
    <row r="80" spans="1:11" x14ac:dyDescent="0.35">
      <c r="A80" s="4" t="s">
        <v>8</v>
      </c>
      <c r="B80" s="4" t="s">
        <v>63</v>
      </c>
      <c r="C80" s="4" t="s">
        <v>70</v>
      </c>
      <c r="D80" s="5">
        <v>1324</v>
      </c>
      <c r="E80" s="5">
        <v>4572</v>
      </c>
      <c r="F80" s="6">
        <v>0.35699999999999998</v>
      </c>
      <c r="G80" s="6">
        <v>0.45700000000000002</v>
      </c>
      <c r="H80" s="5">
        <v>951</v>
      </c>
      <c r="I80" s="5">
        <v>3285</v>
      </c>
      <c r="J80" s="5">
        <v>187</v>
      </c>
      <c r="K80" s="5">
        <v>646</v>
      </c>
    </row>
    <row r="81" spans="1:11" x14ac:dyDescent="0.35">
      <c r="A81" s="4" t="s">
        <v>8</v>
      </c>
      <c r="B81" s="4" t="s">
        <v>63</v>
      </c>
      <c r="C81" s="4" t="s">
        <v>71</v>
      </c>
      <c r="D81" s="5">
        <v>969</v>
      </c>
      <c r="E81" s="5">
        <v>1188</v>
      </c>
      <c r="F81" s="6">
        <v>0.24299999999999999</v>
      </c>
      <c r="G81" s="6">
        <v>0.48299999999999998</v>
      </c>
      <c r="H81" s="5">
        <v>770</v>
      </c>
      <c r="I81" s="5">
        <v>944</v>
      </c>
      <c r="J81" s="5">
        <v>216</v>
      </c>
      <c r="K81" s="5">
        <v>265</v>
      </c>
    </row>
    <row r="82" spans="1:11" x14ac:dyDescent="0.35">
      <c r="A82" s="4" t="s">
        <v>8</v>
      </c>
      <c r="B82" s="4" t="s">
        <v>63</v>
      </c>
      <c r="C82" s="4" t="s">
        <v>72</v>
      </c>
      <c r="D82" s="5">
        <v>249</v>
      </c>
      <c r="E82" s="5">
        <v>19</v>
      </c>
      <c r="F82" s="6">
        <v>9.0999999999999998E-2</v>
      </c>
      <c r="G82" s="6">
        <v>0.39300000000000002</v>
      </c>
      <c r="H82" s="5">
        <v>228</v>
      </c>
      <c r="I82" s="5">
        <v>17</v>
      </c>
      <c r="J82" s="5">
        <v>131</v>
      </c>
      <c r="K82" s="5">
        <v>10</v>
      </c>
    </row>
    <row r="83" spans="1:11" x14ac:dyDescent="0.35">
      <c r="A83" s="4" t="s">
        <v>8</v>
      </c>
      <c r="B83" s="4" t="s">
        <v>63</v>
      </c>
      <c r="C83" s="4" t="s">
        <v>73</v>
      </c>
      <c r="D83" s="5">
        <v>307</v>
      </c>
      <c r="E83" s="5">
        <v>6898</v>
      </c>
      <c r="F83" s="6">
        <v>0.48</v>
      </c>
      <c r="G83" s="6">
        <v>0.83599999999999997</v>
      </c>
      <c r="H83" s="5">
        <v>205</v>
      </c>
      <c r="I83" s="5">
        <v>4607</v>
      </c>
      <c r="J83" s="5">
        <v>68</v>
      </c>
      <c r="K83" s="5">
        <v>1530</v>
      </c>
    </row>
    <row r="84" spans="1:11" x14ac:dyDescent="0.35">
      <c r="A84" s="4" t="s">
        <v>8</v>
      </c>
      <c r="B84" s="4" t="s">
        <v>63</v>
      </c>
      <c r="C84" s="4" t="s">
        <v>74</v>
      </c>
      <c r="D84" s="5">
        <v>583</v>
      </c>
      <c r="E84" s="5">
        <v>78</v>
      </c>
      <c r="F84" s="6">
        <v>0.13800000000000001</v>
      </c>
      <c r="G84" s="6">
        <v>0.25700000000000001</v>
      </c>
      <c r="H84" s="5">
        <v>509</v>
      </c>
      <c r="I84" s="5">
        <v>68</v>
      </c>
      <c r="J84" s="5">
        <v>164</v>
      </c>
      <c r="K84" s="5">
        <v>22</v>
      </c>
    </row>
    <row r="85" spans="1:11" x14ac:dyDescent="0.35">
      <c r="A85" s="4" t="s">
        <v>8</v>
      </c>
      <c r="B85" s="4" t="s">
        <v>63</v>
      </c>
      <c r="C85" s="4" t="s">
        <v>75</v>
      </c>
      <c r="D85" s="5">
        <v>534</v>
      </c>
      <c r="E85" s="5">
        <v>79</v>
      </c>
      <c r="F85" s="6">
        <v>0.19500000000000001</v>
      </c>
      <c r="G85" s="6">
        <v>0.39100000000000001</v>
      </c>
      <c r="H85" s="5">
        <v>443</v>
      </c>
      <c r="I85" s="5">
        <v>65</v>
      </c>
      <c r="J85" s="5">
        <v>128</v>
      </c>
      <c r="K85" s="5">
        <v>19</v>
      </c>
    </row>
    <row r="86" spans="1:11" x14ac:dyDescent="0.35">
      <c r="A86" s="4" t="s">
        <v>76</v>
      </c>
      <c r="B86" s="4" t="s">
        <v>77</v>
      </c>
      <c r="C86" s="4" t="s">
        <v>78</v>
      </c>
      <c r="D86" s="5">
        <v>3</v>
      </c>
      <c r="E86" s="5">
        <v>15560</v>
      </c>
      <c r="F86" s="6">
        <v>5.6000000000000001E-2</v>
      </c>
      <c r="G86" s="6">
        <v>0.10100000000000001</v>
      </c>
      <c r="H86" s="5">
        <v>3</v>
      </c>
      <c r="I86" s="5">
        <v>14715</v>
      </c>
      <c r="J86" s="5">
        <v>2</v>
      </c>
      <c r="K86" s="5">
        <v>9161</v>
      </c>
    </row>
    <row r="87" spans="1:11" x14ac:dyDescent="0.35">
      <c r="A87" s="4" t="s">
        <v>76</v>
      </c>
      <c r="B87" s="4" t="s">
        <v>77</v>
      </c>
      <c r="C87" s="4" t="s">
        <v>58</v>
      </c>
      <c r="D87" s="5">
        <v>2</v>
      </c>
      <c r="E87" s="5">
        <v>18817</v>
      </c>
      <c r="F87" s="6">
        <v>7.3999999999999996E-2</v>
      </c>
      <c r="G87" s="6">
        <v>0.13300000000000001</v>
      </c>
      <c r="H87" s="5">
        <v>2</v>
      </c>
      <c r="I87" s="5">
        <v>17481</v>
      </c>
      <c r="J87" s="5">
        <v>1</v>
      </c>
      <c r="K87" s="5">
        <v>8633</v>
      </c>
    </row>
    <row r="88" spans="1:11" x14ac:dyDescent="0.35">
      <c r="A88" s="4" t="s">
        <v>76</v>
      </c>
      <c r="B88" s="4" t="s">
        <v>77</v>
      </c>
      <c r="C88" s="4" t="s">
        <v>79</v>
      </c>
      <c r="D88" s="5">
        <v>0</v>
      </c>
      <c r="E88" s="5">
        <v>18831</v>
      </c>
      <c r="F88" s="6">
        <v>7.0000000000000007E-2</v>
      </c>
      <c r="G88" s="6">
        <v>0.154</v>
      </c>
      <c r="H88" s="5">
        <v>0</v>
      </c>
      <c r="I88" s="5">
        <v>17564</v>
      </c>
      <c r="J88" s="5">
        <v>0</v>
      </c>
      <c r="K88" s="5">
        <v>9382</v>
      </c>
    </row>
    <row r="89" spans="1:11" x14ac:dyDescent="0.35">
      <c r="A89" s="4" t="s">
        <v>76</v>
      </c>
      <c r="B89" s="4" t="s">
        <v>77</v>
      </c>
      <c r="C89" s="4" t="s">
        <v>80</v>
      </c>
      <c r="D89" s="5">
        <v>0</v>
      </c>
      <c r="E89" s="5">
        <v>18558</v>
      </c>
      <c r="F89" s="6">
        <v>7.5999999999999998E-2</v>
      </c>
      <c r="G89" s="6">
        <v>0.10299999999999999</v>
      </c>
      <c r="H89" s="5">
        <v>0</v>
      </c>
      <c r="I89" s="5">
        <v>17205</v>
      </c>
      <c r="J89" s="5">
        <v>0</v>
      </c>
      <c r="K89" s="5">
        <v>7997</v>
      </c>
    </row>
    <row r="90" spans="1:11" x14ac:dyDescent="0.35">
      <c r="A90" s="4" t="s">
        <v>76</v>
      </c>
      <c r="B90" s="4" t="s">
        <v>77</v>
      </c>
      <c r="C90" s="4" t="s">
        <v>81</v>
      </c>
      <c r="D90" s="5">
        <v>0</v>
      </c>
      <c r="E90" s="5">
        <v>19505</v>
      </c>
      <c r="F90" s="6">
        <v>9.9000000000000005E-2</v>
      </c>
      <c r="G90" s="6">
        <v>0.23899999999999999</v>
      </c>
      <c r="H90" s="5">
        <v>0</v>
      </c>
      <c r="I90" s="5">
        <v>17687</v>
      </c>
      <c r="J90" s="5">
        <v>0</v>
      </c>
      <c r="K90" s="5">
        <v>7573</v>
      </c>
    </row>
    <row r="91" spans="1:11" x14ac:dyDescent="0.35">
      <c r="A91" s="4" t="s">
        <v>8</v>
      </c>
      <c r="B91" s="4" t="s">
        <v>77</v>
      </c>
      <c r="C91" s="4" t="s">
        <v>82</v>
      </c>
      <c r="D91" s="5">
        <v>0</v>
      </c>
      <c r="E91" s="5">
        <v>10602</v>
      </c>
      <c r="F91" s="6">
        <v>7.3999999999999996E-2</v>
      </c>
      <c r="G91" s="6">
        <v>0.6</v>
      </c>
      <c r="H91" s="5">
        <v>0</v>
      </c>
      <c r="I91" s="5">
        <v>9862</v>
      </c>
      <c r="J91" s="5">
        <v>0</v>
      </c>
      <c r="K91" s="5">
        <v>8985</v>
      </c>
    </row>
    <row r="92" spans="1:11" x14ac:dyDescent="0.35">
      <c r="A92" s="4" t="s">
        <v>8</v>
      </c>
      <c r="B92" s="4" t="s">
        <v>77</v>
      </c>
      <c r="C92" s="4" t="s">
        <v>83</v>
      </c>
      <c r="D92" s="5">
        <v>0</v>
      </c>
      <c r="E92" s="5">
        <v>18663</v>
      </c>
      <c r="F92" s="6">
        <v>5.8999999999999997E-2</v>
      </c>
      <c r="G92" s="6">
        <v>1E-3</v>
      </c>
      <c r="H92" s="5">
        <v>0</v>
      </c>
      <c r="I92" s="5">
        <v>17594</v>
      </c>
      <c r="J92" s="5">
        <v>0</v>
      </c>
      <c r="K92" s="5">
        <v>9345</v>
      </c>
    </row>
    <row r="93" spans="1:11" x14ac:dyDescent="0.35">
      <c r="A93" s="4" t="s">
        <v>8</v>
      </c>
      <c r="B93" s="4" t="s">
        <v>77</v>
      </c>
      <c r="C93" s="4" t="s">
        <v>84</v>
      </c>
      <c r="D93" s="5">
        <v>2</v>
      </c>
      <c r="E93" s="5">
        <v>10639</v>
      </c>
      <c r="F93" s="6">
        <v>7.4999999999999997E-2</v>
      </c>
      <c r="G93" s="6">
        <v>0.20499999999999999</v>
      </c>
      <c r="H93" s="5">
        <v>2</v>
      </c>
      <c r="I93" s="5">
        <v>9876</v>
      </c>
      <c r="J93" s="5">
        <v>1</v>
      </c>
      <c r="K93" s="5">
        <v>5261</v>
      </c>
    </row>
    <row r="94" spans="1:11" x14ac:dyDescent="0.35">
      <c r="A94" s="4" t="s">
        <v>8</v>
      </c>
      <c r="B94" s="4" t="s">
        <v>77</v>
      </c>
      <c r="C94" s="4" t="s">
        <v>85</v>
      </c>
      <c r="D94" s="5">
        <v>0</v>
      </c>
      <c r="E94" s="5">
        <v>16420</v>
      </c>
      <c r="F94" s="6">
        <v>4.8000000000000001E-2</v>
      </c>
      <c r="G94" s="6">
        <v>1E-3</v>
      </c>
      <c r="H94" s="5">
        <v>0</v>
      </c>
      <c r="I94" s="5">
        <v>15650</v>
      </c>
      <c r="J94" s="5">
        <v>0</v>
      </c>
      <c r="K94" s="5">
        <v>10162</v>
      </c>
    </row>
    <row r="95" spans="1:11" x14ac:dyDescent="0.35">
      <c r="A95" s="4" t="s">
        <v>86</v>
      </c>
      <c r="B95" s="4" t="s">
        <v>87</v>
      </c>
      <c r="C95" s="4" t="s">
        <v>88</v>
      </c>
      <c r="D95" s="5">
        <v>9</v>
      </c>
      <c r="E95" s="5">
        <v>8081</v>
      </c>
      <c r="F95" s="6">
        <v>0.109</v>
      </c>
      <c r="G95" s="6">
        <v>0.67300000000000004</v>
      </c>
      <c r="H95" s="5">
        <v>8</v>
      </c>
      <c r="I95" s="5">
        <v>7274</v>
      </c>
      <c r="J95" s="5">
        <v>6</v>
      </c>
      <c r="K95" s="5">
        <v>5393</v>
      </c>
    </row>
    <row r="96" spans="1:11" x14ac:dyDescent="0.35">
      <c r="A96" s="4" t="s">
        <v>86</v>
      </c>
      <c r="B96" s="4" t="s">
        <v>87</v>
      </c>
      <c r="C96" s="4" t="s">
        <v>89</v>
      </c>
      <c r="D96" s="5">
        <v>28</v>
      </c>
      <c r="E96" s="5">
        <v>4820</v>
      </c>
      <c r="F96" s="6">
        <v>0.13300000000000001</v>
      </c>
      <c r="G96" s="6">
        <v>0.84399999999999997</v>
      </c>
      <c r="H96" s="5">
        <v>25</v>
      </c>
      <c r="I96" s="5">
        <v>4249</v>
      </c>
      <c r="J96" s="5">
        <v>20</v>
      </c>
      <c r="K96" s="5">
        <v>3443</v>
      </c>
    </row>
    <row r="97" spans="1:11" x14ac:dyDescent="0.35">
      <c r="A97" s="4" t="s">
        <v>86</v>
      </c>
      <c r="B97" s="4" t="s">
        <v>87</v>
      </c>
      <c r="C97" s="4" t="s">
        <v>90</v>
      </c>
      <c r="D97" s="5">
        <v>19</v>
      </c>
      <c r="E97" s="5">
        <v>9303</v>
      </c>
      <c r="F97" s="6">
        <v>0.113</v>
      </c>
      <c r="G97" s="6">
        <v>0.70099999999999996</v>
      </c>
      <c r="H97" s="5">
        <v>17</v>
      </c>
      <c r="I97" s="5">
        <v>8344</v>
      </c>
      <c r="J97" s="5">
        <v>13</v>
      </c>
      <c r="K97" s="5">
        <v>6257</v>
      </c>
    </row>
    <row r="98" spans="1:11" x14ac:dyDescent="0.35">
      <c r="A98" s="4" t="s">
        <v>86</v>
      </c>
      <c r="B98" s="4" t="s">
        <v>87</v>
      </c>
      <c r="C98" s="4" t="s">
        <v>91</v>
      </c>
      <c r="D98" s="5">
        <v>27</v>
      </c>
      <c r="E98" s="5">
        <v>3944</v>
      </c>
      <c r="F98" s="6">
        <v>0.123</v>
      </c>
      <c r="G98" s="6">
        <v>0.77500000000000002</v>
      </c>
      <c r="H98" s="5">
        <v>24</v>
      </c>
      <c r="I98" s="5">
        <v>3507</v>
      </c>
      <c r="J98" s="5">
        <v>19</v>
      </c>
      <c r="K98" s="5">
        <v>2735</v>
      </c>
    </row>
    <row r="99" spans="1:11" x14ac:dyDescent="0.35">
      <c r="A99" s="4" t="s">
        <v>86</v>
      </c>
      <c r="B99" s="4" t="s">
        <v>87</v>
      </c>
      <c r="C99" s="4" t="s">
        <v>92</v>
      </c>
      <c r="D99" s="5">
        <v>29</v>
      </c>
      <c r="E99" s="5">
        <v>6484</v>
      </c>
      <c r="F99" s="6">
        <v>0.13800000000000001</v>
      </c>
      <c r="G99" s="6">
        <v>0.88</v>
      </c>
      <c r="H99" s="5">
        <v>25</v>
      </c>
      <c r="I99" s="5">
        <v>5692</v>
      </c>
      <c r="J99" s="5">
        <v>21</v>
      </c>
      <c r="K99" s="5">
        <v>4719</v>
      </c>
    </row>
    <row r="100" spans="1:11" x14ac:dyDescent="0.35">
      <c r="A100" s="4" t="s">
        <v>86</v>
      </c>
      <c r="B100" s="4" t="s">
        <v>87</v>
      </c>
      <c r="C100" s="4" t="s">
        <v>16</v>
      </c>
      <c r="D100" s="5">
        <v>29</v>
      </c>
      <c r="E100" s="5">
        <v>5439</v>
      </c>
      <c r="F100" s="6">
        <v>0.114</v>
      </c>
      <c r="G100" s="6">
        <v>0.71499999999999997</v>
      </c>
      <c r="H100" s="5">
        <v>26</v>
      </c>
      <c r="I100" s="5">
        <v>4874</v>
      </c>
      <c r="J100" s="5">
        <v>20</v>
      </c>
      <c r="K100" s="5">
        <v>3703</v>
      </c>
    </row>
    <row r="101" spans="1:11" x14ac:dyDescent="0.35">
      <c r="A101" s="4" t="s">
        <v>86</v>
      </c>
      <c r="B101" s="4" t="s">
        <v>87</v>
      </c>
      <c r="C101" s="4" t="s">
        <v>93</v>
      </c>
      <c r="D101" s="5">
        <v>20</v>
      </c>
      <c r="E101" s="5">
        <v>6367</v>
      </c>
      <c r="F101" s="6">
        <v>0.115</v>
      </c>
      <c r="G101" s="6">
        <v>0.72399999999999998</v>
      </c>
      <c r="H101" s="5">
        <v>18</v>
      </c>
      <c r="I101" s="5">
        <v>5701</v>
      </c>
      <c r="J101" s="5">
        <v>14</v>
      </c>
      <c r="K101" s="5">
        <v>4357</v>
      </c>
    </row>
    <row r="102" spans="1:11" x14ac:dyDescent="0.35">
      <c r="A102" s="4" t="s">
        <v>86</v>
      </c>
      <c r="B102" s="4" t="s">
        <v>87</v>
      </c>
      <c r="C102" s="4" t="s">
        <v>94</v>
      </c>
      <c r="D102" s="5">
        <v>28</v>
      </c>
      <c r="E102" s="5">
        <v>8938</v>
      </c>
      <c r="F102" s="6">
        <v>0.152</v>
      </c>
      <c r="G102" s="6">
        <v>0.67200000000000004</v>
      </c>
      <c r="H102" s="5">
        <v>24</v>
      </c>
      <c r="I102" s="5">
        <v>7734</v>
      </c>
      <c r="J102" s="5">
        <v>14</v>
      </c>
      <c r="K102" s="5">
        <v>4392</v>
      </c>
    </row>
    <row r="103" spans="1:11" x14ac:dyDescent="0.35">
      <c r="A103" s="4" t="s">
        <v>86</v>
      </c>
      <c r="B103" s="4" t="s">
        <v>87</v>
      </c>
      <c r="C103" s="4" t="s">
        <v>95</v>
      </c>
      <c r="D103" s="5">
        <v>5</v>
      </c>
      <c r="E103" s="5">
        <v>13416</v>
      </c>
      <c r="F103" s="6">
        <v>0.111</v>
      </c>
      <c r="G103" s="6">
        <v>0.65500000000000003</v>
      </c>
      <c r="H103" s="5">
        <v>4</v>
      </c>
      <c r="I103" s="5">
        <v>12053</v>
      </c>
      <c r="J103" s="5">
        <v>3</v>
      </c>
      <c r="K103" s="5">
        <v>8581</v>
      </c>
    </row>
    <row r="104" spans="1:11" x14ac:dyDescent="0.35">
      <c r="A104" s="4" t="s">
        <v>86</v>
      </c>
      <c r="B104" s="4" t="s">
        <v>87</v>
      </c>
      <c r="C104" s="4" t="s">
        <v>96</v>
      </c>
      <c r="D104" s="5">
        <v>11</v>
      </c>
      <c r="E104" s="5">
        <v>13829</v>
      </c>
      <c r="F104" s="6">
        <v>0.111</v>
      </c>
      <c r="G104" s="6">
        <v>0.67100000000000004</v>
      </c>
      <c r="H104" s="5">
        <v>10</v>
      </c>
      <c r="I104" s="5">
        <v>12425</v>
      </c>
      <c r="J104" s="5">
        <v>7</v>
      </c>
      <c r="K104" s="5">
        <v>9053</v>
      </c>
    </row>
    <row r="105" spans="1:11" x14ac:dyDescent="0.35">
      <c r="A105" s="4" t="s">
        <v>86</v>
      </c>
      <c r="B105" s="4" t="s">
        <v>87</v>
      </c>
      <c r="C105" s="4" t="s">
        <v>97</v>
      </c>
      <c r="D105" s="5">
        <v>29</v>
      </c>
      <c r="E105" s="5">
        <v>6080</v>
      </c>
      <c r="F105" s="6">
        <v>0.11899999999999999</v>
      </c>
      <c r="G105" s="6">
        <v>0.749</v>
      </c>
      <c r="H105" s="5">
        <v>26</v>
      </c>
      <c r="I105" s="5">
        <v>5425</v>
      </c>
      <c r="J105" s="5">
        <v>20</v>
      </c>
      <c r="K105" s="5">
        <v>4183</v>
      </c>
    </row>
    <row r="106" spans="1:11" x14ac:dyDescent="0.35">
      <c r="A106" s="4" t="s">
        <v>86</v>
      </c>
      <c r="B106" s="4" t="s">
        <v>87</v>
      </c>
      <c r="C106" s="4" t="s">
        <v>20</v>
      </c>
      <c r="D106" s="5">
        <v>19</v>
      </c>
      <c r="E106" s="5">
        <v>6106</v>
      </c>
      <c r="F106" s="6">
        <v>0.112</v>
      </c>
      <c r="G106" s="6">
        <v>0.69599999999999995</v>
      </c>
      <c r="H106" s="5">
        <v>17</v>
      </c>
      <c r="I106" s="5">
        <v>5482</v>
      </c>
      <c r="J106" s="5">
        <v>13</v>
      </c>
      <c r="K106" s="5">
        <v>4110</v>
      </c>
    </row>
    <row r="107" spans="1:11" x14ac:dyDescent="0.35">
      <c r="A107" s="4" t="s">
        <v>86</v>
      </c>
      <c r="B107" s="4" t="s">
        <v>87</v>
      </c>
      <c r="C107" s="4" t="s">
        <v>98</v>
      </c>
      <c r="D107" s="5">
        <v>25</v>
      </c>
      <c r="E107" s="5">
        <v>7325</v>
      </c>
      <c r="F107" s="6">
        <v>0.11899999999999999</v>
      </c>
      <c r="G107" s="6">
        <v>0.755</v>
      </c>
      <c r="H107" s="5">
        <v>22</v>
      </c>
      <c r="I107" s="5">
        <v>6536</v>
      </c>
      <c r="J107" s="5">
        <v>17</v>
      </c>
      <c r="K107" s="5">
        <v>5082</v>
      </c>
    </row>
    <row r="108" spans="1:11" x14ac:dyDescent="0.35">
      <c r="A108" s="4" t="s">
        <v>86</v>
      </c>
      <c r="B108" s="4" t="s">
        <v>87</v>
      </c>
      <c r="C108" s="4" t="s">
        <v>99</v>
      </c>
      <c r="D108" s="5">
        <v>21</v>
      </c>
      <c r="E108" s="5">
        <v>9226</v>
      </c>
      <c r="F108" s="6">
        <v>0.108</v>
      </c>
      <c r="G108" s="6">
        <v>0.66900000000000004</v>
      </c>
      <c r="H108" s="5">
        <v>19</v>
      </c>
      <c r="I108" s="5">
        <v>8312</v>
      </c>
      <c r="J108" s="5">
        <v>14</v>
      </c>
      <c r="K108" s="5">
        <v>6173</v>
      </c>
    </row>
    <row r="109" spans="1:11" x14ac:dyDescent="0.35">
      <c r="A109" s="4" t="s">
        <v>100</v>
      </c>
      <c r="B109" s="4" t="s">
        <v>87</v>
      </c>
      <c r="C109" s="4" t="s">
        <v>101</v>
      </c>
      <c r="D109" s="5">
        <v>463</v>
      </c>
      <c r="E109" s="5">
        <v>3682</v>
      </c>
      <c r="F109" s="6">
        <v>0.215</v>
      </c>
      <c r="G109" s="6">
        <v>0.81200000000000006</v>
      </c>
      <c r="H109" s="5">
        <v>380</v>
      </c>
      <c r="I109" s="5">
        <v>3020</v>
      </c>
      <c r="J109" s="5">
        <v>203</v>
      </c>
      <c r="K109" s="5">
        <v>1616</v>
      </c>
    </row>
    <row r="110" spans="1:11" x14ac:dyDescent="0.35">
      <c r="A110" s="4" t="s">
        <v>100</v>
      </c>
      <c r="B110" s="4" t="s">
        <v>87</v>
      </c>
      <c r="C110" s="4" t="s">
        <v>102</v>
      </c>
      <c r="D110" s="5">
        <v>138</v>
      </c>
      <c r="E110" s="5">
        <v>36047</v>
      </c>
      <c r="F110" s="6">
        <v>0.442</v>
      </c>
      <c r="G110" s="6">
        <v>1.109</v>
      </c>
      <c r="H110" s="5">
        <v>96</v>
      </c>
      <c r="I110" s="5">
        <v>25157</v>
      </c>
      <c r="J110" s="5">
        <v>52</v>
      </c>
      <c r="K110" s="5">
        <v>13574</v>
      </c>
    </row>
    <row r="111" spans="1:11" x14ac:dyDescent="0.35">
      <c r="A111" s="4" t="s">
        <v>100</v>
      </c>
      <c r="B111" s="4" t="s">
        <v>87</v>
      </c>
      <c r="C111" s="4" t="s">
        <v>103</v>
      </c>
      <c r="D111" s="5">
        <v>0</v>
      </c>
      <c r="E111" s="5">
        <v>6379</v>
      </c>
      <c r="F111" s="6">
        <v>7.0999999999999994E-2</v>
      </c>
      <c r="G111" s="6">
        <v>0.36499999999999999</v>
      </c>
      <c r="H111" s="5">
        <v>0</v>
      </c>
      <c r="I111" s="5">
        <v>5947</v>
      </c>
      <c r="J111" s="5">
        <v>0</v>
      </c>
      <c r="K111" s="5">
        <v>4131</v>
      </c>
    </row>
    <row r="112" spans="1:11" x14ac:dyDescent="0.35">
      <c r="A112" s="4" t="s">
        <v>100</v>
      </c>
      <c r="B112" s="4" t="s">
        <v>87</v>
      </c>
      <c r="C112" s="4" t="s">
        <v>104</v>
      </c>
      <c r="D112" s="5">
        <v>340</v>
      </c>
      <c r="E112" s="5">
        <v>7483</v>
      </c>
      <c r="F112" s="6">
        <v>0.13800000000000001</v>
      </c>
      <c r="G112" s="6">
        <v>0.77800000000000002</v>
      </c>
      <c r="H112" s="5">
        <v>298</v>
      </c>
      <c r="I112" s="5">
        <v>6564</v>
      </c>
      <c r="J112" s="5">
        <v>209</v>
      </c>
      <c r="K112" s="5">
        <v>4598</v>
      </c>
    </row>
    <row r="113" spans="1:11" x14ac:dyDescent="0.35">
      <c r="A113" s="4" t="s">
        <v>100</v>
      </c>
      <c r="B113" s="4" t="s">
        <v>87</v>
      </c>
      <c r="C113" s="4" t="s">
        <v>105</v>
      </c>
      <c r="D113" s="5">
        <v>0</v>
      </c>
      <c r="E113" s="5">
        <v>12366</v>
      </c>
      <c r="F113" s="6">
        <v>0.34899999999999998</v>
      </c>
      <c r="G113" s="6">
        <v>1.409</v>
      </c>
      <c r="H113" s="5">
        <v>0</v>
      </c>
      <c r="I113" s="5">
        <v>9310</v>
      </c>
      <c r="J113" s="5">
        <v>0</v>
      </c>
      <c r="K113" s="5">
        <v>7846</v>
      </c>
    </row>
    <row r="114" spans="1:11" x14ac:dyDescent="0.35">
      <c r="A114" s="4" t="s">
        <v>100</v>
      </c>
      <c r="B114" s="4" t="s">
        <v>87</v>
      </c>
      <c r="C114" s="4" t="s">
        <v>106</v>
      </c>
      <c r="D114" s="5">
        <v>469</v>
      </c>
      <c r="E114" s="5">
        <v>5899</v>
      </c>
      <c r="F114" s="6">
        <v>0.254</v>
      </c>
      <c r="G114" s="6">
        <v>0.875</v>
      </c>
      <c r="H114" s="5">
        <v>373</v>
      </c>
      <c r="I114" s="5">
        <v>4690</v>
      </c>
      <c r="J114" s="5">
        <v>196</v>
      </c>
      <c r="K114" s="5">
        <v>2464</v>
      </c>
    </row>
    <row r="115" spans="1:11" x14ac:dyDescent="0.35">
      <c r="A115" s="4" t="s">
        <v>100</v>
      </c>
      <c r="B115" s="4" t="s">
        <v>87</v>
      </c>
      <c r="C115" s="4" t="s">
        <v>107</v>
      </c>
      <c r="D115" s="5">
        <v>166</v>
      </c>
      <c r="E115" s="5">
        <v>8341</v>
      </c>
      <c r="F115" s="6">
        <v>0.154</v>
      </c>
      <c r="G115" s="6">
        <v>1.264</v>
      </c>
      <c r="H115" s="5">
        <v>144</v>
      </c>
      <c r="I115" s="5">
        <v>7246</v>
      </c>
      <c r="J115" s="5">
        <v>156</v>
      </c>
      <c r="K115" s="5">
        <v>7819</v>
      </c>
    </row>
    <row r="116" spans="1:11" x14ac:dyDescent="0.35">
      <c r="A116" s="4" t="s">
        <v>100</v>
      </c>
      <c r="B116" s="4" t="s">
        <v>87</v>
      </c>
      <c r="C116" s="4" t="s">
        <v>108</v>
      </c>
      <c r="D116" s="5">
        <v>367</v>
      </c>
      <c r="E116" s="5">
        <v>37083</v>
      </c>
      <c r="F116" s="6">
        <v>0.252</v>
      </c>
      <c r="G116" s="6">
        <v>1E-3</v>
      </c>
      <c r="H116" s="5">
        <v>285</v>
      </c>
      <c r="I116" s="5">
        <v>28823</v>
      </c>
      <c r="J116" s="5">
        <v>39</v>
      </c>
      <c r="K116" s="5">
        <v>3938</v>
      </c>
    </row>
    <row r="117" spans="1:11" x14ac:dyDescent="0.35">
      <c r="A117" s="4" t="s">
        <v>100</v>
      </c>
      <c r="B117" s="4" t="s">
        <v>87</v>
      </c>
      <c r="C117" s="4" t="s">
        <v>109</v>
      </c>
      <c r="D117" s="5">
        <v>0</v>
      </c>
      <c r="E117" s="5">
        <v>6565</v>
      </c>
      <c r="F117" s="6">
        <v>0.14299999999999999</v>
      </c>
      <c r="G117" s="6">
        <v>1.0860000000000001</v>
      </c>
      <c r="H117" s="5">
        <v>0</v>
      </c>
      <c r="I117" s="5">
        <v>5748</v>
      </c>
      <c r="J117" s="5">
        <v>0</v>
      </c>
      <c r="K117" s="5">
        <v>5541</v>
      </c>
    </row>
    <row r="118" spans="1:11" x14ac:dyDescent="0.35">
      <c r="A118" s="4" t="s">
        <v>100</v>
      </c>
      <c r="B118" s="4" t="s">
        <v>87</v>
      </c>
      <c r="C118" s="4" t="s">
        <v>110</v>
      </c>
      <c r="D118" s="5">
        <v>259</v>
      </c>
      <c r="E118" s="5">
        <v>22489</v>
      </c>
      <c r="F118" s="6">
        <v>0.20499999999999999</v>
      </c>
      <c r="G118" s="6">
        <v>0.3</v>
      </c>
      <c r="H118" s="5">
        <v>212</v>
      </c>
      <c r="I118" s="5">
        <v>18432</v>
      </c>
      <c r="J118" s="5">
        <v>51</v>
      </c>
      <c r="K118" s="5">
        <v>4431</v>
      </c>
    </row>
    <row r="119" spans="1:11" x14ac:dyDescent="0.35">
      <c r="A119" s="4" t="s">
        <v>100</v>
      </c>
      <c r="B119" s="4" t="s">
        <v>87</v>
      </c>
      <c r="C119" s="4" t="s">
        <v>111</v>
      </c>
      <c r="D119" s="5">
        <v>86</v>
      </c>
      <c r="E119" s="5">
        <v>5698</v>
      </c>
      <c r="F119" s="6">
        <v>0.34499999999999997</v>
      </c>
      <c r="G119" s="6">
        <v>0.94499999999999995</v>
      </c>
      <c r="H119" s="5">
        <v>64</v>
      </c>
      <c r="I119" s="5">
        <v>4227</v>
      </c>
      <c r="J119" s="5">
        <v>31</v>
      </c>
      <c r="K119" s="5">
        <v>2045</v>
      </c>
    </row>
    <row r="120" spans="1:11" x14ac:dyDescent="0.35">
      <c r="A120" s="4" t="s">
        <v>8</v>
      </c>
      <c r="B120" s="4" t="s">
        <v>112</v>
      </c>
      <c r="C120" s="4" t="s">
        <v>113</v>
      </c>
      <c r="D120" s="5">
        <v>1041</v>
      </c>
      <c r="E120" s="5">
        <v>669</v>
      </c>
      <c r="F120" s="6">
        <v>0.107</v>
      </c>
      <c r="G120" s="6">
        <v>0.20200000000000001</v>
      </c>
      <c r="H120" s="5">
        <v>936</v>
      </c>
      <c r="I120" s="5">
        <v>602</v>
      </c>
      <c r="J120" s="5">
        <v>355</v>
      </c>
      <c r="K120" s="5">
        <v>228</v>
      </c>
    </row>
    <row r="121" spans="1:11" x14ac:dyDescent="0.35">
      <c r="A121" s="4" t="s">
        <v>8</v>
      </c>
      <c r="B121" s="4" t="s">
        <v>112</v>
      </c>
      <c r="C121" s="4" t="s">
        <v>114</v>
      </c>
      <c r="D121" s="5">
        <v>392</v>
      </c>
      <c r="E121" s="5">
        <v>115</v>
      </c>
      <c r="F121" s="6">
        <v>0.20399999999999999</v>
      </c>
      <c r="G121" s="6">
        <v>0.46800000000000003</v>
      </c>
      <c r="H121" s="5">
        <v>323</v>
      </c>
      <c r="I121" s="5">
        <v>95</v>
      </c>
      <c r="J121" s="5">
        <v>102</v>
      </c>
      <c r="K121" s="5">
        <v>30</v>
      </c>
    </row>
    <row r="122" spans="1:11" x14ac:dyDescent="0.35">
      <c r="A122" s="4" t="s">
        <v>8</v>
      </c>
      <c r="B122" s="4" t="s">
        <v>112</v>
      </c>
      <c r="C122" s="4" t="s">
        <v>115</v>
      </c>
      <c r="D122" s="5">
        <v>485</v>
      </c>
      <c r="E122" s="5">
        <v>315</v>
      </c>
      <c r="F122" s="6">
        <v>0.19600000000000001</v>
      </c>
      <c r="G122" s="6">
        <v>0.77100000000000002</v>
      </c>
      <c r="H122" s="5">
        <v>404</v>
      </c>
      <c r="I122" s="5">
        <v>262</v>
      </c>
      <c r="J122" s="5">
        <v>217</v>
      </c>
      <c r="K122" s="5">
        <v>141</v>
      </c>
    </row>
    <row r="123" spans="1:11" x14ac:dyDescent="0.35">
      <c r="A123" s="4" t="s">
        <v>8</v>
      </c>
      <c r="B123" s="4" t="s">
        <v>112</v>
      </c>
      <c r="C123" s="4" t="s">
        <v>116</v>
      </c>
      <c r="D123" s="5">
        <v>1056</v>
      </c>
      <c r="E123" s="5">
        <v>2410</v>
      </c>
      <c r="F123" s="6">
        <v>0.224</v>
      </c>
      <c r="G123" s="6">
        <v>0.45500000000000002</v>
      </c>
      <c r="H123" s="5">
        <v>853</v>
      </c>
      <c r="I123" s="5">
        <v>1947</v>
      </c>
      <c r="J123" s="5">
        <v>244</v>
      </c>
      <c r="K123" s="5">
        <v>557</v>
      </c>
    </row>
    <row r="124" spans="1:11" x14ac:dyDescent="0.35">
      <c r="A124" s="4" t="s">
        <v>8</v>
      </c>
      <c r="B124" s="4" t="s">
        <v>112</v>
      </c>
      <c r="C124" s="4" t="s">
        <v>117</v>
      </c>
      <c r="D124" s="5">
        <v>1082</v>
      </c>
      <c r="E124" s="5">
        <v>597</v>
      </c>
      <c r="F124" s="6">
        <v>0.21099999999999999</v>
      </c>
      <c r="G124" s="6">
        <v>0.44800000000000001</v>
      </c>
      <c r="H124" s="5">
        <v>884</v>
      </c>
      <c r="I124" s="5">
        <v>488</v>
      </c>
      <c r="J124" s="5">
        <v>263</v>
      </c>
      <c r="K124" s="5">
        <v>145</v>
      </c>
    </row>
    <row r="125" spans="1:11" x14ac:dyDescent="0.35">
      <c r="A125" s="4" t="s">
        <v>8</v>
      </c>
      <c r="B125" s="4" t="s">
        <v>112</v>
      </c>
      <c r="C125" s="4" t="s">
        <v>118</v>
      </c>
      <c r="D125" s="5">
        <v>965</v>
      </c>
      <c r="E125" s="5">
        <v>3001</v>
      </c>
      <c r="F125" s="6">
        <v>0.28399999999999997</v>
      </c>
      <c r="G125" s="6">
        <v>0.55800000000000005</v>
      </c>
      <c r="H125" s="5">
        <v>741</v>
      </c>
      <c r="I125" s="5">
        <v>2306</v>
      </c>
      <c r="J125" s="5">
        <v>210</v>
      </c>
      <c r="K125" s="5">
        <v>653</v>
      </c>
    </row>
    <row r="126" spans="1:11" x14ac:dyDescent="0.35">
      <c r="A126" s="4" t="s">
        <v>8</v>
      </c>
      <c r="B126" s="4" t="s">
        <v>112</v>
      </c>
      <c r="C126" s="4" t="s">
        <v>119</v>
      </c>
      <c r="D126" s="5">
        <v>939</v>
      </c>
      <c r="E126" s="5">
        <v>568</v>
      </c>
      <c r="F126" s="6">
        <v>0.16200000000000001</v>
      </c>
      <c r="G126" s="6">
        <v>0.41499999999999998</v>
      </c>
      <c r="H126" s="5">
        <v>803</v>
      </c>
      <c r="I126" s="5">
        <v>486</v>
      </c>
      <c r="J126" s="5">
        <v>284</v>
      </c>
      <c r="K126" s="5">
        <v>172</v>
      </c>
    </row>
    <row r="127" spans="1:11" x14ac:dyDescent="0.35">
      <c r="A127" s="4" t="s">
        <v>8</v>
      </c>
      <c r="B127" s="4" t="s">
        <v>112</v>
      </c>
      <c r="C127" s="4" t="s">
        <v>120</v>
      </c>
      <c r="D127" s="5">
        <v>1160</v>
      </c>
      <c r="E127" s="5">
        <v>1013</v>
      </c>
      <c r="F127" s="6">
        <v>0.21</v>
      </c>
      <c r="G127" s="6">
        <v>0.57799999999999996</v>
      </c>
      <c r="H127" s="5">
        <v>951</v>
      </c>
      <c r="I127" s="5">
        <v>831</v>
      </c>
      <c r="J127" s="5">
        <v>355</v>
      </c>
      <c r="K127" s="5">
        <v>310</v>
      </c>
    </row>
    <row r="128" spans="1:11" x14ac:dyDescent="0.35">
      <c r="A128" s="4" t="s">
        <v>8</v>
      </c>
      <c r="B128" s="4" t="s">
        <v>112</v>
      </c>
      <c r="C128" s="4" t="s">
        <v>121</v>
      </c>
      <c r="D128" s="5">
        <v>936</v>
      </c>
      <c r="E128" s="5">
        <v>1764</v>
      </c>
      <c r="F128" s="6">
        <v>0.318</v>
      </c>
      <c r="G128" s="6">
        <v>0.69499999999999995</v>
      </c>
      <c r="H128" s="5">
        <v>702</v>
      </c>
      <c r="I128" s="5">
        <v>1323</v>
      </c>
      <c r="J128" s="5">
        <v>235</v>
      </c>
      <c r="K128" s="5">
        <v>443</v>
      </c>
    </row>
    <row r="129" spans="1:11" x14ac:dyDescent="0.35">
      <c r="A129" s="4" t="s">
        <v>8</v>
      </c>
      <c r="B129" s="4" t="s">
        <v>112</v>
      </c>
      <c r="C129" s="4" t="s">
        <v>122</v>
      </c>
      <c r="D129" s="5">
        <v>3996</v>
      </c>
      <c r="E129" s="5">
        <v>496</v>
      </c>
      <c r="F129" s="6">
        <v>0.58499999999999996</v>
      </c>
      <c r="G129" s="6">
        <v>1E-3</v>
      </c>
      <c r="H129" s="5">
        <v>2227</v>
      </c>
      <c r="I129" s="5">
        <v>276</v>
      </c>
      <c r="J129" s="5">
        <v>153</v>
      </c>
      <c r="K129" s="5">
        <v>19</v>
      </c>
    </row>
    <row r="130" spans="1:11" x14ac:dyDescent="0.35">
      <c r="A130" s="4" t="s">
        <v>8</v>
      </c>
      <c r="B130" s="4" t="s">
        <v>112</v>
      </c>
      <c r="C130" s="4" t="s">
        <v>123</v>
      </c>
      <c r="D130" s="5">
        <v>1216</v>
      </c>
      <c r="E130" s="5">
        <v>1276</v>
      </c>
      <c r="F130" s="6">
        <v>0.29799999999999999</v>
      </c>
      <c r="G130" s="6">
        <v>0.69299999999999995</v>
      </c>
      <c r="H130" s="5">
        <v>927</v>
      </c>
      <c r="I130" s="5">
        <v>973</v>
      </c>
      <c r="J130" s="5">
        <v>324</v>
      </c>
      <c r="K130" s="5">
        <v>340</v>
      </c>
    </row>
    <row r="131" spans="1:11" x14ac:dyDescent="0.35">
      <c r="A131" s="4" t="s">
        <v>8</v>
      </c>
      <c r="B131" s="4" t="s">
        <v>124</v>
      </c>
      <c r="C131" s="4" t="s">
        <v>113</v>
      </c>
      <c r="D131" s="5">
        <v>1076</v>
      </c>
      <c r="E131" s="5">
        <v>590</v>
      </c>
      <c r="F131" s="6">
        <v>0.10100000000000001</v>
      </c>
      <c r="G131" s="6">
        <v>1E-3</v>
      </c>
      <c r="H131" s="5">
        <v>973</v>
      </c>
      <c r="I131" s="5">
        <v>533</v>
      </c>
      <c r="J131" s="5">
        <v>308</v>
      </c>
      <c r="K131" s="5">
        <v>169</v>
      </c>
    </row>
    <row r="132" spans="1:11" x14ac:dyDescent="0.35">
      <c r="A132" s="4" t="s">
        <v>8</v>
      </c>
      <c r="B132" s="4" t="s">
        <v>124</v>
      </c>
      <c r="C132" s="4" t="s">
        <v>115</v>
      </c>
      <c r="D132" s="5">
        <v>182</v>
      </c>
      <c r="E132" s="5">
        <v>261</v>
      </c>
      <c r="F132" s="6">
        <v>0.34899999999999998</v>
      </c>
      <c r="G132" s="6">
        <v>0.68700000000000006</v>
      </c>
      <c r="H132" s="5">
        <v>133</v>
      </c>
      <c r="I132" s="5">
        <v>191</v>
      </c>
      <c r="J132" s="5">
        <v>41</v>
      </c>
      <c r="K132" s="5">
        <v>59</v>
      </c>
    </row>
    <row r="133" spans="1:11" x14ac:dyDescent="0.35">
      <c r="A133" s="4" t="s">
        <v>8</v>
      </c>
      <c r="B133" s="4" t="s">
        <v>124</v>
      </c>
      <c r="C133" s="4" t="s">
        <v>116</v>
      </c>
      <c r="D133" s="5">
        <v>1052</v>
      </c>
      <c r="E133" s="5">
        <v>906</v>
      </c>
      <c r="F133" s="6">
        <v>0.23599999999999999</v>
      </c>
      <c r="G133" s="6">
        <v>0.28100000000000003</v>
      </c>
      <c r="H133" s="5">
        <v>837</v>
      </c>
      <c r="I133" s="5">
        <v>721</v>
      </c>
      <c r="J133" s="5">
        <v>173</v>
      </c>
      <c r="K133" s="5">
        <v>149</v>
      </c>
    </row>
    <row r="134" spans="1:11" x14ac:dyDescent="0.35">
      <c r="A134" s="4" t="s">
        <v>8</v>
      </c>
      <c r="B134" s="4" t="s">
        <v>124</v>
      </c>
      <c r="C134" s="4" t="s">
        <v>117</v>
      </c>
      <c r="D134" s="5">
        <v>1203</v>
      </c>
      <c r="E134" s="5">
        <v>692</v>
      </c>
      <c r="F134" s="6">
        <v>0.19700000000000001</v>
      </c>
      <c r="G134" s="6">
        <v>0.23799999999999999</v>
      </c>
      <c r="H134" s="5">
        <v>992</v>
      </c>
      <c r="I134" s="5">
        <v>571</v>
      </c>
      <c r="J134" s="5">
        <v>226</v>
      </c>
      <c r="K134" s="5">
        <v>130</v>
      </c>
    </row>
    <row r="135" spans="1:11" x14ac:dyDescent="0.35">
      <c r="A135" s="4" t="s">
        <v>8</v>
      </c>
      <c r="B135" s="4" t="s">
        <v>124</v>
      </c>
      <c r="C135" s="4" t="s">
        <v>119</v>
      </c>
      <c r="D135" s="5">
        <v>921</v>
      </c>
      <c r="E135" s="5">
        <v>532</v>
      </c>
      <c r="F135" s="6">
        <v>0.16700000000000001</v>
      </c>
      <c r="G135" s="6">
        <v>0.28299999999999997</v>
      </c>
      <c r="H135" s="5">
        <v>782</v>
      </c>
      <c r="I135" s="5">
        <v>452</v>
      </c>
      <c r="J135" s="5">
        <v>220</v>
      </c>
      <c r="K135" s="5">
        <v>127</v>
      </c>
    </row>
    <row r="136" spans="1:11" x14ac:dyDescent="0.35">
      <c r="A136" s="4" t="s">
        <v>8</v>
      </c>
      <c r="B136" s="4" t="s">
        <v>124</v>
      </c>
      <c r="C136" s="4" t="s">
        <v>120</v>
      </c>
      <c r="D136" s="5">
        <v>867</v>
      </c>
      <c r="E136" s="5">
        <v>481</v>
      </c>
      <c r="F136" s="6">
        <v>0.13500000000000001</v>
      </c>
      <c r="G136" s="6">
        <v>0.154</v>
      </c>
      <c r="H136" s="5">
        <v>759</v>
      </c>
      <c r="I136" s="5">
        <v>421</v>
      </c>
      <c r="J136" s="5">
        <v>218</v>
      </c>
      <c r="K136" s="5">
        <v>121</v>
      </c>
    </row>
    <row r="137" spans="1:11" x14ac:dyDescent="0.35">
      <c r="A137" s="4" t="s">
        <v>8</v>
      </c>
      <c r="B137" s="4" t="s">
        <v>124</v>
      </c>
      <c r="C137" s="4" t="s">
        <v>123</v>
      </c>
      <c r="D137" s="5">
        <v>1057</v>
      </c>
      <c r="E137" s="5">
        <v>722</v>
      </c>
      <c r="F137" s="6">
        <v>0.17</v>
      </c>
      <c r="G137" s="6">
        <v>0.32800000000000001</v>
      </c>
      <c r="H137" s="5">
        <v>896</v>
      </c>
      <c r="I137" s="5">
        <v>612</v>
      </c>
      <c r="J137" s="5">
        <v>265</v>
      </c>
      <c r="K137" s="5">
        <v>181</v>
      </c>
    </row>
    <row r="138" spans="1:11" x14ac:dyDescent="0.35">
      <c r="A138" s="4" t="s">
        <v>125</v>
      </c>
      <c r="B138" s="4" t="s">
        <v>126</v>
      </c>
      <c r="C138" s="4" t="s">
        <v>127</v>
      </c>
      <c r="D138" s="5">
        <v>14</v>
      </c>
      <c r="E138" s="5">
        <v>15931</v>
      </c>
      <c r="F138" s="6">
        <v>0.14799999999999999</v>
      </c>
      <c r="G138" s="6">
        <v>0.56599999999999995</v>
      </c>
      <c r="H138" s="5">
        <v>12</v>
      </c>
      <c r="I138" s="5">
        <v>13820</v>
      </c>
      <c r="J138" s="5">
        <v>6</v>
      </c>
      <c r="K138" s="5">
        <v>6739</v>
      </c>
    </row>
    <row r="139" spans="1:11" x14ac:dyDescent="0.35">
      <c r="A139" s="4" t="s">
        <v>125</v>
      </c>
      <c r="B139" s="4" t="s">
        <v>126</v>
      </c>
      <c r="C139" s="4" t="s">
        <v>128</v>
      </c>
      <c r="D139" s="5">
        <v>413</v>
      </c>
      <c r="E139" s="5">
        <v>9639</v>
      </c>
      <c r="F139" s="6">
        <v>0.158</v>
      </c>
      <c r="G139" s="6">
        <v>0.82299999999999995</v>
      </c>
      <c r="H139" s="5">
        <v>356</v>
      </c>
      <c r="I139" s="5">
        <v>8308</v>
      </c>
      <c r="J139" s="5">
        <v>240</v>
      </c>
      <c r="K139" s="5">
        <v>5601</v>
      </c>
    </row>
    <row r="140" spans="1:11" x14ac:dyDescent="0.35">
      <c r="A140" s="4" t="s">
        <v>125</v>
      </c>
      <c r="B140" s="4" t="s">
        <v>126</v>
      </c>
      <c r="C140" s="4" t="s">
        <v>129</v>
      </c>
      <c r="D140" s="5">
        <v>34</v>
      </c>
      <c r="E140" s="5">
        <v>6299</v>
      </c>
      <c r="F140" s="6">
        <v>9.0999999999999998E-2</v>
      </c>
      <c r="G140" s="6">
        <v>0.80300000000000005</v>
      </c>
      <c r="H140" s="5">
        <v>31</v>
      </c>
      <c r="I140" s="5">
        <v>5769</v>
      </c>
      <c r="J140" s="5">
        <v>30</v>
      </c>
      <c r="K140" s="5">
        <v>5636</v>
      </c>
    </row>
    <row r="141" spans="1:11" x14ac:dyDescent="0.35">
      <c r="A141" s="4" t="s">
        <v>125</v>
      </c>
      <c r="B141" s="4" t="s">
        <v>126</v>
      </c>
      <c r="C141" s="4" t="s">
        <v>130</v>
      </c>
      <c r="D141" s="5">
        <v>779</v>
      </c>
      <c r="E141" s="5">
        <v>4663</v>
      </c>
      <c r="F141" s="6">
        <v>0.108</v>
      </c>
      <c r="G141" s="6">
        <v>0.159</v>
      </c>
      <c r="H141" s="5">
        <v>700</v>
      </c>
      <c r="I141" s="5">
        <v>4189</v>
      </c>
      <c r="J141" s="5">
        <v>249</v>
      </c>
      <c r="K141" s="5">
        <v>1491</v>
      </c>
    </row>
    <row r="142" spans="1:11" x14ac:dyDescent="0.35">
      <c r="A142" s="4" t="s">
        <v>125</v>
      </c>
      <c r="B142" s="4" t="s">
        <v>126</v>
      </c>
      <c r="C142" s="4" t="s">
        <v>131</v>
      </c>
      <c r="D142" s="5">
        <v>516</v>
      </c>
      <c r="E142" s="5">
        <v>7844</v>
      </c>
      <c r="F142" s="6">
        <v>0.161</v>
      </c>
      <c r="G142" s="6">
        <v>0.47799999999999998</v>
      </c>
      <c r="H142" s="5">
        <v>442</v>
      </c>
      <c r="I142" s="5">
        <v>6717</v>
      </c>
      <c r="J142" s="5">
        <v>174</v>
      </c>
      <c r="K142" s="5">
        <v>2647</v>
      </c>
    </row>
    <row r="143" spans="1:11" x14ac:dyDescent="0.35">
      <c r="A143" s="4" t="s">
        <v>125</v>
      </c>
      <c r="B143" s="4" t="s">
        <v>126</v>
      </c>
      <c r="C143" s="4" t="s">
        <v>132</v>
      </c>
      <c r="D143" s="5">
        <v>0</v>
      </c>
      <c r="E143" s="5">
        <v>19281</v>
      </c>
      <c r="F143" s="6">
        <v>9.1999999999999998E-2</v>
      </c>
      <c r="G143" s="6">
        <v>6.3E-2</v>
      </c>
      <c r="H143" s="5">
        <v>0</v>
      </c>
      <c r="I143" s="5">
        <v>17591</v>
      </c>
      <c r="J143" s="5">
        <v>0</v>
      </c>
      <c r="K143" s="5">
        <v>6511</v>
      </c>
    </row>
    <row r="144" spans="1:11" x14ac:dyDescent="0.35">
      <c r="A144" s="4" t="s">
        <v>125</v>
      </c>
      <c r="B144" s="4" t="s">
        <v>126</v>
      </c>
      <c r="C144" s="4" t="s">
        <v>133</v>
      </c>
      <c r="D144" s="5">
        <v>2</v>
      </c>
      <c r="E144" s="5">
        <v>14493</v>
      </c>
      <c r="F144" s="6">
        <v>7.3999999999999996E-2</v>
      </c>
      <c r="G144" s="6">
        <v>2.8000000000000001E-2</v>
      </c>
      <c r="H144" s="5">
        <v>2</v>
      </c>
      <c r="I144" s="5">
        <v>13460</v>
      </c>
      <c r="J144" s="5">
        <v>1</v>
      </c>
      <c r="K144" s="5">
        <v>5908</v>
      </c>
    </row>
    <row r="145" spans="1:11" x14ac:dyDescent="0.35">
      <c r="A145" s="4" t="s">
        <v>125</v>
      </c>
      <c r="B145" s="4" t="s">
        <v>126</v>
      </c>
      <c r="C145" s="4" t="s">
        <v>134</v>
      </c>
      <c r="D145" s="5">
        <v>249</v>
      </c>
      <c r="E145" s="5">
        <v>9446</v>
      </c>
      <c r="F145" s="6">
        <v>0.14399999999999999</v>
      </c>
      <c r="G145" s="6">
        <v>1E-3</v>
      </c>
      <c r="H145" s="5">
        <v>216</v>
      </c>
      <c r="I145" s="5">
        <v>8179</v>
      </c>
      <c r="J145" s="5">
        <v>49</v>
      </c>
      <c r="K145" s="5">
        <v>1856</v>
      </c>
    </row>
    <row r="146" spans="1:11" x14ac:dyDescent="0.35">
      <c r="A146" s="4" t="s">
        <v>86</v>
      </c>
      <c r="B146" s="4" t="s">
        <v>126</v>
      </c>
      <c r="C146" s="4" t="s">
        <v>92</v>
      </c>
      <c r="D146" s="5">
        <v>0</v>
      </c>
      <c r="E146" s="5">
        <v>5522</v>
      </c>
      <c r="F146" s="6">
        <v>7.0999999999999994E-2</v>
      </c>
      <c r="G146" s="6">
        <v>0.44800000000000001</v>
      </c>
      <c r="H146" s="5">
        <v>0</v>
      </c>
      <c r="I146" s="5">
        <v>5149</v>
      </c>
      <c r="J146" s="5">
        <v>0</v>
      </c>
      <c r="K146" s="5">
        <v>4003</v>
      </c>
    </row>
    <row r="147" spans="1:11" x14ac:dyDescent="0.35">
      <c r="A147" s="4" t="s">
        <v>86</v>
      </c>
      <c r="B147" s="4" t="s">
        <v>126</v>
      </c>
      <c r="C147" s="4" t="s">
        <v>135</v>
      </c>
      <c r="D147" s="5">
        <v>0</v>
      </c>
      <c r="E147" s="5">
        <v>10193</v>
      </c>
      <c r="F147" s="6">
        <v>0.109</v>
      </c>
      <c r="G147" s="6">
        <v>0.46500000000000002</v>
      </c>
      <c r="H147" s="5">
        <v>0</v>
      </c>
      <c r="I147" s="5">
        <v>9165</v>
      </c>
      <c r="J147" s="5">
        <v>0</v>
      </c>
      <c r="K147" s="5">
        <v>4980</v>
      </c>
    </row>
    <row r="148" spans="1:11" x14ac:dyDescent="0.35">
      <c r="A148" s="4" t="s">
        <v>86</v>
      </c>
      <c r="B148" s="4" t="s">
        <v>126</v>
      </c>
      <c r="C148" s="4" t="s">
        <v>97</v>
      </c>
      <c r="D148" s="5">
        <v>0</v>
      </c>
      <c r="E148" s="5">
        <v>11005</v>
      </c>
      <c r="F148" s="6">
        <v>8.5000000000000006E-2</v>
      </c>
      <c r="G148" s="6">
        <v>0.20699999999999999</v>
      </c>
      <c r="H148" s="5">
        <v>0</v>
      </c>
      <c r="I148" s="5">
        <v>10116</v>
      </c>
      <c r="J148" s="5">
        <v>0</v>
      </c>
      <c r="K148" s="5">
        <v>4796</v>
      </c>
    </row>
    <row r="149" spans="1:11" x14ac:dyDescent="0.35">
      <c r="A149" s="4" t="s">
        <v>100</v>
      </c>
      <c r="B149" s="4" t="s">
        <v>126</v>
      </c>
      <c r="C149" s="4" t="s">
        <v>107</v>
      </c>
      <c r="D149" s="5">
        <v>0</v>
      </c>
      <c r="E149" s="5">
        <v>11504</v>
      </c>
      <c r="F149" s="6">
        <v>0.25800000000000001</v>
      </c>
      <c r="G149" s="6">
        <v>1.0389999999999999</v>
      </c>
      <c r="H149" s="5">
        <v>0</v>
      </c>
      <c r="I149" s="5">
        <v>9153</v>
      </c>
      <c r="J149" s="5">
        <v>0</v>
      </c>
      <c r="K149" s="5">
        <v>5960</v>
      </c>
    </row>
    <row r="150" spans="1:11" x14ac:dyDescent="0.35">
      <c r="A150" s="4" t="s">
        <v>44</v>
      </c>
      <c r="B150" s="4" t="s">
        <v>136</v>
      </c>
      <c r="C150" s="4" t="s">
        <v>46</v>
      </c>
      <c r="D150" s="5">
        <v>984</v>
      </c>
      <c r="E150" s="5">
        <v>1874</v>
      </c>
      <c r="F150" s="6">
        <v>0.27600000000000002</v>
      </c>
      <c r="G150" s="6">
        <v>0.65400000000000003</v>
      </c>
      <c r="H150" s="5">
        <v>763</v>
      </c>
      <c r="I150" s="5">
        <v>1454</v>
      </c>
      <c r="J150" s="5">
        <v>263</v>
      </c>
      <c r="K150" s="5">
        <v>501</v>
      </c>
    </row>
    <row r="151" spans="1:11" x14ac:dyDescent="0.35">
      <c r="A151" s="4" t="s">
        <v>44</v>
      </c>
      <c r="B151" s="4" t="s">
        <v>136</v>
      </c>
      <c r="C151" s="4" t="s">
        <v>47</v>
      </c>
      <c r="D151" s="5">
        <v>2563</v>
      </c>
      <c r="E151" s="5">
        <v>3079</v>
      </c>
      <c r="F151" s="6">
        <v>0.55700000000000005</v>
      </c>
      <c r="G151" s="6">
        <v>0.71799999999999997</v>
      </c>
      <c r="H151" s="5">
        <v>1604</v>
      </c>
      <c r="I151" s="5">
        <v>1927</v>
      </c>
      <c r="J151" s="5">
        <v>387</v>
      </c>
      <c r="K151" s="5">
        <v>465</v>
      </c>
    </row>
    <row r="152" spans="1:11" x14ac:dyDescent="0.35">
      <c r="A152" s="4" t="s">
        <v>8</v>
      </c>
      <c r="B152" s="4" t="s">
        <v>136</v>
      </c>
      <c r="C152" s="4" t="s">
        <v>137</v>
      </c>
      <c r="D152" s="5">
        <v>345</v>
      </c>
      <c r="E152" s="5">
        <v>1390</v>
      </c>
      <c r="F152" s="6">
        <v>0.36</v>
      </c>
      <c r="G152" s="6">
        <v>0.74199999999999999</v>
      </c>
      <c r="H152" s="5">
        <v>251</v>
      </c>
      <c r="I152" s="5">
        <v>1010</v>
      </c>
      <c r="J152" s="5">
        <v>84</v>
      </c>
      <c r="K152" s="5">
        <v>338</v>
      </c>
    </row>
    <row r="153" spans="1:11" x14ac:dyDescent="0.35">
      <c r="A153" s="4" t="s">
        <v>8</v>
      </c>
      <c r="B153" s="4" t="s">
        <v>136</v>
      </c>
      <c r="C153" s="4" t="s">
        <v>10</v>
      </c>
      <c r="D153" s="5">
        <v>746</v>
      </c>
      <c r="E153" s="5">
        <v>3440</v>
      </c>
      <c r="F153" s="6">
        <v>8.5000000000000006E-2</v>
      </c>
      <c r="G153" s="6">
        <v>0.32600000000000001</v>
      </c>
      <c r="H153" s="5">
        <v>686</v>
      </c>
      <c r="I153" s="5">
        <v>3163</v>
      </c>
      <c r="J153" s="5">
        <v>382</v>
      </c>
      <c r="K153" s="5">
        <v>1761</v>
      </c>
    </row>
    <row r="154" spans="1:11" x14ac:dyDescent="0.35">
      <c r="A154" s="4" t="s">
        <v>8</v>
      </c>
      <c r="B154" s="4" t="s">
        <v>136</v>
      </c>
      <c r="C154" s="4" t="s">
        <v>116</v>
      </c>
      <c r="D154" s="5">
        <v>205</v>
      </c>
      <c r="E154" s="5">
        <v>116</v>
      </c>
      <c r="F154" s="6">
        <v>0.1</v>
      </c>
      <c r="G154" s="6">
        <v>0.80800000000000005</v>
      </c>
      <c r="H154" s="5">
        <v>186</v>
      </c>
      <c r="I154" s="5">
        <v>105</v>
      </c>
      <c r="J154" s="5">
        <v>171</v>
      </c>
      <c r="K154" s="5">
        <v>97</v>
      </c>
    </row>
    <row r="155" spans="1:11" x14ac:dyDescent="0.35">
      <c r="A155" s="4" t="s">
        <v>8</v>
      </c>
      <c r="B155" s="4" t="s">
        <v>136</v>
      </c>
      <c r="C155" s="4" t="s">
        <v>118</v>
      </c>
      <c r="D155" s="5">
        <v>855</v>
      </c>
      <c r="E155" s="5">
        <v>2896</v>
      </c>
      <c r="F155" s="6">
        <v>0.49099999999999999</v>
      </c>
      <c r="G155" s="6">
        <v>0.70299999999999996</v>
      </c>
      <c r="H155" s="5">
        <v>561</v>
      </c>
      <c r="I155" s="5">
        <v>1899</v>
      </c>
      <c r="J155" s="5">
        <v>142</v>
      </c>
      <c r="K155" s="5">
        <v>481</v>
      </c>
    </row>
    <row r="156" spans="1:11" x14ac:dyDescent="0.35">
      <c r="A156" s="4" t="s">
        <v>8</v>
      </c>
      <c r="B156" s="4" t="s">
        <v>136</v>
      </c>
      <c r="C156" s="4" t="s">
        <v>48</v>
      </c>
      <c r="D156" s="5">
        <v>899</v>
      </c>
      <c r="E156" s="5">
        <v>1161</v>
      </c>
      <c r="F156" s="6">
        <v>0.122</v>
      </c>
      <c r="G156" s="6">
        <v>0.35099999999999998</v>
      </c>
      <c r="H156" s="5">
        <v>798</v>
      </c>
      <c r="I156" s="5">
        <v>1030</v>
      </c>
      <c r="J156" s="5">
        <v>330</v>
      </c>
      <c r="K156" s="5">
        <v>426</v>
      </c>
    </row>
    <row r="157" spans="1:11" x14ac:dyDescent="0.35">
      <c r="A157" s="4" t="s">
        <v>8</v>
      </c>
      <c r="B157" s="4" t="s">
        <v>136</v>
      </c>
      <c r="C157" s="4" t="s">
        <v>50</v>
      </c>
      <c r="D157" s="5">
        <v>892</v>
      </c>
      <c r="E157" s="5">
        <v>748</v>
      </c>
      <c r="F157" s="6">
        <v>0.17599999999999999</v>
      </c>
      <c r="G157" s="6">
        <v>0.48699999999999999</v>
      </c>
      <c r="H157" s="5">
        <v>753</v>
      </c>
      <c r="I157" s="5">
        <v>632</v>
      </c>
      <c r="J157" s="5">
        <v>279</v>
      </c>
      <c r="K157" s="5">
        <v>234</v>
      </c>
    </row>
    <row r="158" spans="1:11" x14ac:dyDescent="0.35">
      <c r="A158" s="4" t="s">
        <v>8</v>
      </c>
      <c r="B158" s="4" t="s">
        <v>136</v>
      </c>
      <c r="C158" s="4" t="s">
        <v>121</v>
      </c>
      <c r="D158" s="5">
        <v>523</v>
      </c>
      <c r="E158" s="5">
        <v>828</v>
      </c>
      <c r="F158" s="6">
        <v>0.23300000000000001</v>
      </c>
      <c r="G158" s="6">
        <v>0.60799999999999998</v>
      </c>
      <c r="H158" s="5">
        <v>421</v>
      </c>
      <c r="I158" s="5">
        <v>666</v>
      </c>
      <c r="J158" s="5">
        <v>152</v>
      </c>
      <c r="K158" s="5">
        <v>241</v>
      </c>
    </row>
    <row r="159" spans="1:11" x14ac:dyDescent="0.35">
      <c r="A159" s="4" t="s">
        <v>8</v>
      </c>
      <c r="B159" s="4" t="s">
        <v>136</v>
      </c>
      <c r="C159" s="4" t="s">
        <v>11</v>
      </c>
      <c r="D159" s="5">
        <v>1016</v>
      </c>
      <c r="E159" s="5">
        <v>2677</v>
      </c>
      <c r="F159" s="6">
        <v>0.19400000000000001</v>
      </c>
      <c r="G159" s="6">
        <v>0.61499999999999999</v>
      </c>
      <c r="H159" s="5">
        <v>846</v>
      </c>
      <c r="I159" s="5">
        <v>2229</v>
      </c>
      <c r="J159" s="5">
        <v>358</v>
      </c>
      <c r="K159" s="5">
        <v>943</v>
      </c>
    </row>
    <row r="160" spans="1:11" x14ac:dyDescent="0.35">
      <c r="A160" s="4" t="s">
        <v>8</v>
      </c>
      <c r="B160" s="4" t="s">
        <v>136</v>
      </c>
      <c r="C160" s="4" t="s">
        <v>123</v>
      </c>
      <c r="D160" s="5">
        <v>988</v>
      </c>
      <c r="E160" s="5">
        <v>938</v>
      </c>
      <c r="F160" s="6">
        <v>0.216</v>
      </c>
      <c r="G160" s="6">
        <v>0.44700000000000001</v>
      </c>
      <c r="H160" s="5">
        <v>804</v>
      </c>
      <c r="I160" s="5">
        <v>763</v>
      </c>
      <c r="J160" s="5">
        <v>234</v>
      </c>
      <c r="K160" s="5">
        <v>222</v>
      </c>
    </row>
    <row r="161" spans="1:11" x14ac:dyDescent="0.35">
      <c r="A161" s="4" t="s">
        <v>8</v>
      </c>
      <c r="B161" s="4" t="s">
        <v>136</v>
      </c>
      <c r="C161" s="4" t="s">
        <v>53</v>
      </c>
      <c r="D161" s="5">
        <v>947</v>
      </c>
      <c r="E161" s="5">
        <v>1096</v>
      </c>
      <c r="F161" s="6">
        <v>0.16400000000000001</v>
      </c>
      <c r="G161" s="6">
        <v>0.46100000000000002</v>
      </c>
      <c r="H161" s="5">
        <v>809</v>
      </c>
      <c r="I161" s="5">
        <v>936</v>
      </c>
      <c r="J161" s="5">
        <v>305</v>
      </c>
      <c r="K161" s="5">
        <v>353</v>
      </c>
    </row>
    <row r="162" spans="1:11" x14ac:dyDescent="0.35">
      <c r="A162" s="4" t="s">
        <v>8</v>
      </c>
      <c r="B162" s="4" t="s">
        <v>136</v>
      </c>
      <c r="C162" s="4" t="s">
        <v>54</v>
      </c>
      <c r="D162" s="5">
        <v>593</v>
      </c>
      <c r="E162" s="5">
        <v>450</v>
      </c>
      <c r="F162" s="6">
        <v>6.9000000000000006E-2</v>
      </c>
      <c r="G162" s="6">
        <v>0.315</v>
      </c>
      <c r="H162" s="5">
        <v>554</v>
      </c>
      <c r="I162" s="5">
        <v>420</v>
      </c>
      <c r="J162" s="5">
        <v>369</v>
      </c>
      <c r="K162" s="5">
        <v>280</v>
      </c>
    </row>
    <row r="163" spans="1:11" x14ac:dyDescent="0.35">
      <c r="A163" s="4" t="s">
        <v>44</v>
      </c>
      <c r="B163" s="4" t="s">
        <v>138</v>
      </c>
      <c r="C163" s="4" t="s">
        <v>46</v>
      </c>
      <c r="D163" s="5">
        <v>612</v>
      </c>
      <c r="E163" s="5">
        <v>1946</v>
      </c>
      <c r="F163" s="6">
        <v>0.108</v>
      </c>
      <c r="G163" s="6">
        <v>0.373</v>
      </c>
      <c r="H163" s="5">
        <v>551</v>
      </c>
      <c r="I163" s="5">
        <v>1750</v>
      </c>
      <c r="J163" s="5">
        <v>263</v>
      </c>
      <c r="K163" s="5">
        <v>836</v>
      </c>
    </row>
    <row r="164" spans="1:11" x14ac:dyDescent="0.35">
      <c r="A164" s="4" t="s">
        <v>44</v>
      </c>
      <c r="B164" s="4" t="s">
        <v>138</v>
      </c>
      <c r="C164" s="4" t="s">
        <v>47</v>
      </c>
      <c r="D164" s="5">
        <v>1455</v>
      </c>
      <c r="E164" s="5">
        <v>1957</v>
      </c>
      <c r="F164" s="6">
        <v>0.28999999999999998</v>
      </c>
      <c r="G164" s="6">
        <v>0.45900000000000002</v>
      </c>
      <c r="H164" s="5">
        <v>1108</v>
      </c>
      <c r="I164" s="5">
        <v>1491</v>
      </c>
      <c r="J164" s="5">
        <v>258</v>
      </c>
      <c r="K164" s="5">
        <v>347</v>
      </c>
    </row>
    <row r="165" spans="1:11" x14ac:dyDescent="0.35">
      <c r="A165" s="4" t="s">
        <v>8</v>
      </c>
      <c r="B165" s="4" t="s">
        <v>138</v>
      </c>
      <c r="C165" s="4" t="s">
        <v>137</v>
      </c>
      <c r="D165" s="5">
        <v>410</v>
      </c>
      <c r="E165" s="5">
        <v>2221</v>
      </c>
      <c r="F165" s="6">
        <v>0.25600000000000001</v>
      </c>
      <c r="G165" s="6">
        <v>0.76900000000000002</v>
      </c>
      <c r="H165" s="5">
        <v>325</v>
      </c>
      <c r="I165" s="5">
        <v>1758</v>
      </c>
      <c r="J165" s="5">
        <v>144</v>
      </c>
      <c r="K165" s="5">
        <v>779</v>
      </c>
    </row>
    <row r="166" spans="1:11" x14ac:dyDescent="0.35">
      <c r="A166" s="4" t="s">
        <v>8</v>
      </c>
      <c r="B166" s="4" t="s">
        <v>138</v>
      </c>
      <c r="C166" s="4" t="s">
        <v>10</v>
      </c>
      <c r="D166" s="5">
        <v>726</v>
      </c>
      <c r="E166" s="5">
        <v>4410</v>
      </c>
      <c r="F166" s="6">
        <v>0.13700000000000001</v>
      </c>
      <c r="G166" s="6">
        <v>0.89300000000000002</v>
      </c>
      <c r="H166" s="5">
        <v>638</v>
      </c>
      <c r="I166" s="5">
        <v>3875</v>
      </c>
      <c r="J166" s="5">
        <v>517</v>
      </c>
      <c r="K166" s="5">
        <v>3141</v>
      </c>
    </row>
    <row r="167" spans="1:11" x14ac:dyDescent="0.35">
      <c r="A167" s="4" t="s">
        <v>8</v>
      </c>
      <c r="B167" s="4" t="s">
        <v>138</v>
      </c>
      <c r="C167" s="4" t="s">
        <v>118</v>
      </c>
      <c r="D167" s="5">
        <v>1178</v>
      </c>
      <c r="E167" s="5">
        <v>5128</v>
      </c>
      <c r="F167" s="6">
        <v>0.52900000000000003</v>
      </c>
      <c r="G167" s="6">
        <v>0.69399999999999995</v>
      </c>
      <c r="H167" s="5">
        <v>751</v>
      </c>
      <c r="I167" s="5">
        <v>3268</v>
      </c>
      <c r="J167" s="5">
        <v>178</v>
      </c>
      <c r="K167" s="5">
        <v>775</v>
      </c>
    </row>
    <row r="168" spans="1:11" x14ac:dyDescent="0.35">
      <c r="A168" s="4" t="s">
        <v>8</v>
      </c>
      <c r="B168" s="4" t="s">
        <v>138</v>
      </c>
      <c r="C168" s="4" t="s">
        <v>48</v>
      </c>
      <c r="D168" s="5">
        <v>944</v>
      </c>
      <c r="E168" s="5">
        <v>1544</v>
      </c>
      <c r="F168" s="6">
        <v>0.13700000000000001</v>
      </c>
      <c r="G168" s="6">
        <v>0.45600000000000002</v>
      </c>
      <c r="H168" s="5">
        <v>827</v>
      </c>
      <c r="I168" s="5">
        <v>1352</v>
      </c>
      <c r="J168" s="5">
        <v>362</v>
      </c>
      <c r="K168" s="5">
        <v>592</v>
      </c>
    </row>
    <row r="169" spans="1:11" x14ac:dyDescent="0.35">
      <c r="A169" s="4" t="s">
        <v>8</v>
      </c>
      <c r="B169" s="4" t="s">
        <v>138</v>
      </c>
      <c r="C169" s="4" t="s">
        <v>50</v>
      </c>
      <c r="D169" s="5">
        <v>789</v>
      </c>
      <c r="E169" s="5">
        <v>434</v>
      </c>
      <c r="F169" s="6">
        <v>0.214</v>
      </c>
      <c r="G169" s="6">
        <v>0.38200000000000001</v>
      </c>
      <c r="H169" s="5">
        <v>642</v>
      </c>
      <c r="I169" s="5">
        <v>353</v>
      </c>
      <c r="J169" s="5">
        <v>169</v>
      </c>
      <c r="K169" s="5">
        <v>93</v>
      </c>
    </row>
    <row r="170" spans="1:11" x14ac:dyDescent="0.35">
      <c r="A170" s="4" t="s">
        <v>8</v>
      </c>
      <c r="B170" s="4" t="s">
        <v>138</v>
      </c>
      <c r="C170" s="4" t="s">
        <v>121</v>
      </c>
      <c r="D170" s="5">
        <v>550</v>
      </c>
      <c r="E170" s="5">
        <v>816</v>
      </c>
      <c r="F170" s="6">
        <v>0.24099999999999999</v>
      </c>
      <c r="G170" s="6">
        <v>0.77</v>
      </c>
      <c r="H170" s="5">
        <v>441</v>
      </c>
      <c r="I170" s="5">
        <v>654</v>
      </c>
      <c r="J170" s="5">
        <v>204</v>
      </c>
      <c r="K170" s="5">
        <v>303</v>
      </c>
    </row>
    <row r="171" spans="1:11" x14ac:dyDescent="0.35">
      <c r="A171" s="4" t="s">
        <v>8</v>
      </c>
      <c r="B171" s="4" t="s">
        <v>138</v>
      </c>
      <c r="C171" s="4" t="s">
        <v>11</v>
      </c>
      <c r="D171" s="5">
        <v>924</v>
      </c>
      <c r="E171" s="5">
        <v>3054</v>
      </c>
      <c r="F171" s="6">
        <v>0.17</v>
      </c>
      <c r="G171" s="6">
        <v>0.64700000000000002</v>
      </c>
      <c r="H171" s="5">
        <v>786</v>
      </c>
      <c r="I171" s="5">
        <v>2599</v>
      </c>
      <c r="J171" s="5">
        <v>389</v>
      </c>
      <c r="K171" s="5">
        <v>1286</v>
      </c>
    </row>
    <row r="172" spans="1:11" x14ac:dyDescent="0.35">
      <c r="A172" s="4" t="s">
        <v>8</v>
      </c>
      <c r="B172" s="4" t="s">
        <v>138</v>
      </c>
      <c r="C172" s="4" t="s">
        <v>53</v>
      </c>
      <c r="D172" s="5">
        <v>661</v>
      </c>
      <c r="E172" s="5">
        <v>894</v>
      </c>
      <c r="F172" s="6">
        <v>0.13400000000000001</v>
      </c>
      <c r="G172" s="6">
        <v>0.26100000000000001</v>
      </c>
      <c r="H172" s="5">
        <v>579</v>
      </c>
      <c r="I172" s="5">
        <v>784</v>
      </c>
      <c r="J172" s="5">
        <v>193</v>
      </c>
      <c r="K172" s="5">
        <v>261</v>
      </c>
    </row>
    <row r="173" spans="1:11" x14ac:dyDescent="0.35">
      <c r="A173" s="4" t="s">
        <v>8</v>
      </c>
      <c r="B173" s="4" t="s">
        <v>138</v>
      </c>
      <c r="C173" s="4" t="s">
        <v>54</v>
      </c>
      <c r="D173" s="5">
        <v>839</v>
      </c>
      <c r="E173" s="5">
        <v>892</v>
      </c>
      <c r="F173" s="6">
        <v>0.23599999999999999</v>
      </c>
      <c r="G173" s="6">
        <v>0.3</v>
      </c>
      <c r="H173" s="5">
        <v>668</v>
      </c>
      <c r="I173" s="5">
        <v>710</v>
      </c>
      <c r="J173" s="5">
        <v>142</v>
      </c>
      <c r="K173" s="5">
        <v>151</v>
      </c>
    </row>
    <row r="174" spans="1:11" x14ac:dyDescent="0.35">
      <c r="A174" s="4" t="s">
        <v>44</v>
      </c>
      <c r="B174" s="4" t="s">
        <v>139</v>
      </c>
      <c r="C174" s="4" t="s">
        <v>46</v>
      </c>
      <c r="D174" s="5">
        <v>482</v>
      </c>
      <c r="E174" s="5">
        <v>3126</v>
      </c>
      <c r="F174" s="6">
        <v>0.14299999999999999</v>
      </c>
      <c r="G174" s="6">
        <v>0.76900000000000002</v>
      </c>
      <c r="H174" s="5">
        <v>421</v>
      </c>
      <c r="I174" s="5">
        <v>2729</v>
      </c>
      <c r="J174" s="5">
        <v>284</v>
      </c>
      <c r="K174" s="5">
        <v>1841</v>
      </c>
    </row>
    <row r="175" spans="1:11" x14ac:dyDescent="0.35">
      <c r="A175" s="4" t="s">
        <v>44</v>
      </c>
      <c r="B175" s="4" t="s">
        <v>139</v>
      </c>
      <c r="C175" s="4" t="s">
        <v>47</v>
      </c>
      <c r="D175" s="5">
        <v>2567</v>
      </c>
      <c r="E175" s="5">
        <v>1177</v>
      </c>
      <c r="F175" s="6">
        <v>0.33200000000000002</v>
      </c>
      <c r="G175" s="6">
        <v>0.68100000000000005</v>
      </c>
      <c r="H175" s="5">
        <v>1903</v>
      </c>
      <c r="I175" s="5">
        <v>873</v>
      </c>
      <c r="J175" s="5">
        <v>602</v>
      </c>
      <c r="K175" s="5">
        <v>276</v>
      </c>
    </row>
    <row r="176" spans="1:11" x14ac:dyDescent="0.35">
      <c r="A176" s="4" t="s">
        <v>8</v>
      </c>
      <c r="B176" s="4" t="s">
        <v>139</v>
      </c>
      <c r="C176" s="4" t="s">
        <v>10</v>
      </c>
      <c r="D176" s="5">
        <v>648</v>
      </c>
      <c r="E176" s="5">
        <v>5817</v>
      </c>
      <c r="F176" s="6">
        <v>0.121</v>
      </c>
      <c r="G176" s="6">
        <v>0.54800000000000004</v>
      </c>
      <c r="H176" s="5">
        <v>576</v>
      </c>
      <c r="I176" s="5">
        <v>5174</v>
      </c>
      <c r="J176" s="5">
        <v>324</v>
      </c>
      <c r="K176" s="5">
        <v>2908</v>
      </c>
    </row>
    <row r="177" spans="1:11" x14ac:dyDescent="0.35">
      <c r="A177" s="4" t="s">
        <v>8</v>
      </c>
      <c r="B177" s="4" t="s">
        <v>139</v>
      </c>
      <c r="C177" s="4" t="s">
        <v>48</v>
      </c>
      <c r="D177" s="5">
        <v>896</v>
      </c>
      <c r="E177" s="5">
        <v>1969</v>
      </c>
      <c r="F177" s="6">
        <v>0.15</v>
      </c>
      <c r="G177" s="6">
        <v>0.153</v>
      </c>
      <c r="H177" s="5">
        <v>773</v>
      </c>
      <c r="I177" s="5">
        <v>1698</v>
      </c>
      <c r="J177" s="5">
        <v>201</v>
      </c>
      <c r="K177" s="5">
        <v>442</v>
      </c>
    </row>
    <row r="178" spans="1:11" x14ac:dyDescent="0.35">
      <c r="A178" s="4" t="s">
        <v>8</v>
      </c>
      <c r="B178" s="4" t="s">
        <v>139</v>
      </c>
      <c r="C178" s="4" t="s">
        <v>50</v>
      </c>
      <c r="D178" s="5">
        <v>988</v>
      </c>
      <c r="E178" s="5">
        <v>724</v>
      </c>
      <c r="F178" s="6">
        <v>0.185</v>
      </c>
      <c r="G178" s="6">
        <v>0.26400000000000001</v>
      </c>
      <c r="H178" s="5">
        <v>825</v>
      </c>
      <c r="I178" s="5">
        <v>604</v>
      </c>
      <c r="J178" s="5">
        <v>206</v>
      </c>
      <c r="K178" s="5">
        <v>151</v>
      </c>
    </row>
    <row r="179" spans="1:11" x14ac:dyDescent="0.35">
      <c r="A179" s="4" t="s">
        <v>8</v>
      </c>
      <c r="B179" s="4" t="s">
        <v>139</v>
      </c>
      <c r="C179" s="4" t="s">
        <v>121</v>
      </c>
      <c r="D179" s="5">
        <v>635</v>
      </c>
      <c r="E179" s="5">
        <v>729</v>
      </c>
      <c r="F179" s="6">
        <v>0.223</v>
      </c>
      <c r="G179" s="6">
        <v>0.90300000000000002</v>
      </c>
      <c r="H179" s="5">
        <v>518</v>
      </c>
      <c r="I179" s="5">
        <v>595</v>
      </c>
      <c r="J179" s="5">
        <v>308</v>
      </c>
      <c r="K179" s="5">
        <v>354</v>
      </c>
    </row>
    <row r="180" spans="1:11" x14ac:dyDescent="0.35">
      <c r="A180" s="4" t="s">
        <v>8</v>
      </c>
      <c r="B180" s="4" t="s">
        <v>139</v>
      </c>
      <c r="C180" s="4" t="s">
        <v>11</v>
      </c>
      <c r="D180" s="5">
        <v>1159</v>
      </c>
      <c r="E180" s="5">
        <v>3957</v>
      </c>
      <c r="F180" s="6">
        <v>0.32100000000000001</v>
      </c>
      <c r="G180" s="6">
        <v>0.82199999999999995</v>
      </c>
      <c r="H180" s="5">
        <v>872</v>
      </c>
      <c r="I180" s="5">
        <v>2976</v>
      </c>
      <c r="J180" s="5">
        <v>362</v>
      </c>
      <c r="K180" s="5">
        <v>1236</v>
      </c>
    </row>
    <row r="181" spans="1:11" x14ac:dyDescent="0.35">
      <c r="A181" s="4" t="s">
        <v>8</v>
      </c>
      <c r="B181" s="4" t="s">
        <v>139</v>
      </c>
      <c r="C181" s="4" t="s">
        <v>53</v>
      </c>
      <c r="D181" s="5">
        <v>739</v>
      </c>
      <c r="E181" s="5">
        <v>750</v>
      </c>
      <c r="F181" s="6">
        <v>0.108</v>
      </c>
      <c r="G181" s="6">
        <v>0.42299999999999999</v>
      </c>
      <c r="H181" s="5">
        <v>665</v>
      </c>
      <c r="I181" s="5">
        <v>675</v>
      </c>
      <c r="J181" s="5">
        <v>342</v>
      </c>
      <c r="K181" s="5">
        <v>347</v>
      </c>
    </row>
    <row r="182" spans="1:11" x14ac:dyDescent="0.35">
      <c r="A182" s="4" t="s">
        <v>8</v>
      </c>
      <c r="B182" s="4" t="s">
        <v>139</v>
      </c>
      <c r="C182" s="4" t="s">
        <v>54</v>
      </c>
      <c r="D182" s="5">
        <v>643</v>
      </c>
      <c r="E182" s="5">
        <v>731</v>
      </c>
      <c r="F182" s="6">
        <v>9.5000000000000001E-2</v>
      </c>
      <c r="G182" s="6">
        <v>0.35</v>
      </c>
      <c r="H182" s="5">
        <v>586</v>
      </c>
      <c r="I182" s="5">
        <v>666</v>
      </c>
      <c r="J182" s="5">
        <v>304</v>
      </c>
      <c r="K182" s="5">
        <v>346</v>
      </c>
    </row>
    <row r="183" spans="1:11" x14ac:dyDescent="0.35">
      <c r="A183" s="4" t="s">
        <v>44</v>
      </c>
      <c r="B183" s="4" t="s">
        <v>140</v>
      </c>
      <c r="C183" s="4" t="s">
        <v>46</v>
      </c>
      <c r="D183" s="5">
        <v>1246</v>
      </c>
      <c r="E183" s="5">
        <v>5323</v>
      </c>
      <c r="F183" s="6">
        <v>0.253</v>
      </c>
      <c r="G183" s="6">
        <v>0.46500000000000002</v>
      </c>
      <c r="H183" s="5">
        <v>981</v>
      </c>
      <c r="I183" s="5">
        <v>4191</v>
      </c>
      <c r="J183" s="5">
        <v>258</v>
      </c>
      <c r="K183" s="5">
        <v>1102</v>
      </c>
    </row>
    <row r="184" spans="1:11" x14ac:dyDescent="0.35">
      <c r="A184" s="4" t="s">
        <v>44</v>
      </c>
      <c r="B184" s="4" t="s">
        <v>140</v>
      </c>
      <c r="C184" s="4" t="s">
        <v>47</v>
      </c>
      <c r="D184" s="5">
        <v>1875</v>
      </c>
      <c r="E184" s="5">
        <v>2173</v>
      </c>
      <c r="F184" s="6">
        <v>0.28399999999999997</v>
      </c>
      <c r="G184" s="6">
        <v>0.188</v>
      </c>
      <c r="H184" s="5">
        <v>1422</v>
      </c>
      <c r="I184" s="5">
        <v>1648</v>
      </c>
      <c r="J184" s="5">
        <v>220</v>
      </c>
      <c r="K184" s="5">
        <v>255</v>
      </c>
    </row>
    <row r="185" spans="1:11" x14ac:dyDescent="0.35">
      <c r="A185" s="4" t="s">
        <v>8</v>
      </c>
      <c r="B185" s="4" t="s">
        <v>140</v>
      </c>
      <c r="C185" s="4" t="s">
        <v>10</v>
      </c>
      <c r="D185" s="5">
        <v>640</v>
      </c>
      <c r="E185" s="5">
        <v>6237</v>
      </c>
      <c r="F185" s="6">
        <v>0.13200000000000001</v>
      </c>
      <c r="G185" s="6">
        <v>0.25800000000000001</v>
      </c>
      <c r="H185" s="5">
        <v>562</v>
      </c>
      <c r="I185" s="5">
        <v>5478</v>
      </c>
      <c r="J185" s="5">
        <v>189</v>
      </c>
      <c r="K185" s="5">
        <v>1842</v>
      </c>
    </row>
    <row r="186" spans="1:11" x14ac:dyDescent="0.35">
      <c r="A186" s="4" t="s">
        <v>8</v>
      </c>
      <c r="B186" s="4" t="s">
        <v>140</v>
      </c>
      <c r="C186" s="4" t="s">
        <v>48</v>
      </c>
      <c r="D186" s="5">
        <v>1480</v>
      </c>
      <c r="E186" s="5">
        <v>2306</v>
      </c>
      <c r="F186" s="6">
        <v>0.252</v>
      </c>
      <c r="G186" s="6">
        <v>0.55500000000000005</v>
      </c>
      <c r="H186" s="5">
        <v>1169</v>
      </c>
      <c r="I186" s="5">
        <v>1821</v>
      </c>
      <c r="J186" s="5">
        <v>362</v>
      </c>
      <c r="K186" s="5">
        <v>564</v>
      </c>
    </row>
    <row r="187" spans="1:11" x14ac:dyDescent="0.35">
      <c r="A187" s="4" t="s">
        <v>8</v>
      </c>
      <c r="B187" s="4" t="s">
        <v>140</v>
      </c>
      <c r="C187" s="4" t="s">
        <v>50</v>
      </c>
      <c r="D187" s="5">
        <v>975</v>
      </c>
      <c r="E187" s="5">
        <v>480</v>
      </c>
      <c r="F187" s="6">
        <v>0.13300000000000001</v>
      </c>
      <c r="G187" s="6">
        <v>0.317</v>
      </c>
      <c r="H187" s="5">
        <v>856</v>
      </c>
      <c r="I187" s="5">
        <v>421</v>
      </c>
      <c r="J187" s="5">
        <v>311</v>
      </c>
      <c r="K187" s="5">
        <v>153</v>
      </c>
    </row>
    <row r="188" spans="1:11" x14ac:dyDescent="0.35">
      <c r="A188" s="4" t="s">
        <v>8</v>
      </c>
      <c r="B188" s="4" t="s">
        <v>140</v>
      </c>
      <c r="C188" s="4" t="s">
        <v>11</v>
      </c>
      <c r="D188" s="5">
        <v>936</v>
      </c>
      <c r="E188" s="5">
        <v>2045</v>
      </c>
      <c r="F188" s="6">
        <v>0.17</v>
      </c>
      <c r="G188" s="6">
        <v>0.34799999999999998</v>
      </c>
      <c r="H188" s="5">
        <v>794</v>
      </c>
      <c r="I188" s="5">
        <v>1734</v>
      </c>
      <c r="J188" s="5">
        <v>242</v>
      </c>
      <c r="K188" s="5">
        <v>529</v>
      </c>
    </row>
    <row r="189" spans="1:11" x14ac:dyDescent="0.35">
      <c r="A189" s="4" t="s">
        <v>8</v>
      </c>
      <c r="B189" s="4" t="s">
        <v>140</v>
      </c>
      <c r="C189" s="4" t="s">
        <v>53</v>
      </c>
      <c r="D189" s="5">
        <v>898</v>
      </c>
      <c r="E189" s="5">
        <v>860</v>
      </c>
      <c r="F189" s="6">
        <v>0.15</v>
      </c>
      <c r="G189" s="6">
        <v>0.38600000000000001</v>
      </c>
      <c r="H189" s="5">
        <v>776</v>
      </c>
      <c r="I189" s="5">
        <v>743</v>
      </c>
      <c r="J189" s="5">
        <v>281</v>
      </c>
      <c r="K189" s="5">
        <v>269</v>
      </c>
    </row>
    <row r="190" spans="1:11" x14ac:dyDescent="0.35">
      <c r="A190" s="4" t="s">
        <v>8</v>
      </c>
      <c r="B190" s="4" t="s">
        <v>140</v>
      </c>
      <c r="C190" s="4" t="s">
        <v>54</v>
      </c>
      <c r="D190" s="5">
        <v>520</v>
      </c>
      <c r="E190" s="5">
        <v>532</v>
      </c>
      <c r="F190" s="6">
        <v>0.109</v>
      </c>
      <c r="G190" s="6">
        <v>0.34399999999999997</v>
      </c>
      <c r="H190" s="5">
        <v>467</v>
      </c>
      <c r="I190" s="5">
        <v>478</v>
      </c>
      <c r="J190" s="5">
        <v>212</v>
      </c>
      <c r="K190" s="5">
        <v>217</v>
      </c>
    </row>
    <row r="191" spans="1:11" x14ac:dyDescent="0.35">
      <c r="A191" s="4" t="s">
        <v>8</v>
      </c>
      <c r="B191" s="4" t="s">
        <v>141</v>
      </c>
      <c r="C191" s="4" t="s">
        <v>65</v>
      </c>
      <c r="D191" s="5">
        <v>326</v>
      </c>
      <c r="E191" s="5">
        <v>229</v>
      </c>
      <c r="F191" s="6">
        <v>0.17899999999999999</v>
      </c>
      <c r="G191" s="6">
        <v>0.67600000000000005</v>
      </c>
      <c r="H191" s="5">
        <v>275</v>
      </c>
      <c r="I191" s="5">
        <v>193</v>
      </c>
      <c r="J191" s="5">
        <v>137</v>
      </c>
      <c r="K191" s="5">
        <v>96</v>
      </c>
    </row>
    <row r="192" spans="1:11" x14ac:dyDescent="0.35">
      <c r="A192" s="4" t="s">
        <v>8</v>
      </c>
      <c r="B192" s="4" t="s">
        <v>141</v>
      </c>
      <c r="C192" s="4" t="s">
        <v>142</v>
      </c>
      <c r="D192" s="5">
        <v>388</v>
      </c>
      <c r="E192" s="5">
        <v>798</v>
      </c>
      <c r="F192" s="6">
        <v>0.14399999999999999</v>
      </c>
      <c r="G192" s="6">
        <v>0.248</v>
      </c>
      <c r="H192" s="5">
        <v>337</v>
      </c>
      <c r="I192" s="5">
        <v>693</v>
      </c>
      <c r="J192" s="5">
        <v>103</v>
      </c>
      <c r="K192" s="5">
        <v>212</v>
      </c>
    </row>
    <row r="193" spans="1:11" x14ac:dyDescent="0.35">
      <c r="A193" s="4" t="s">
        <v>55</v>
      </c>
      <c r="B193" s="4" t="s">
        <v>143</v>
      </c>
      <c r="C193" s="4" t="s">
        <v>144</v>
      </c>
      <c r="D193" s="5">
        <v>9</v>
      </c>
      <c r="E193" s="5">
        <v>2635</v>
      </c>
      <c r="F193" s="6">
        <v>0.17699999999999999</v>
      </c>
      <c r="G193" s="6">
        <v>0.3</v>
      </c>
      <c r="H193" s="5">
        <v>8</v>
      </c>
      <c r="I193" s="5">
        <v>2218</v>
      </c>
      <c r="J193" s="5">
        <v>2</v>
      </c>
      <c r="K193" s="5">
        <v>607</v>
      </c>
    </row>
    <row r="194" spans="1:11" x14ac:dyDescent="0.35">
      <c r="A194" s="4" t="s">
        <v>55</v>
      </c>
      <c r="B194" s="4" t="s">
        <v>143</v>
      </c>
      <c r="C194" s="4" t="s">
        <v>145</v>
      </c>
      <c r="D194" s="5">
        <v>14</v>
      </c>
      <c r="E194" s="5">
        <v>1469</v>
      </c>
      <c r="F194" s="6">
        <v>0.214</v>
      </c>
      <c r="G194" s="6">
        <v>1.1759999999999999</v>
      </c>
      <c r="H194" s="5">
        <v>12</v>
      </c>
      <c r="I194" s="5">
        <v>1214</v>
      </c>
      <c r="J194" s="5">
        <v>10</v>
      </c>
      <c r="K194" s="5">
        <v>1021</v>
      </c>
    </row>
    <row r="195" spans="1:11" x14ac:dyDescent="0.35">
      <c r="A195" s="4" t="s">
        <v>55</v>
      </c>
      <c r="B195" s="4" t="s">
        <v>143</v>
      </c>
      <c r="C195" s="4" t="s">
        <v>146</v>
      </c>
      <c r="D195" s="5">
        <v>82</v>
      </c>
      <c r="E195" s="5">
        <v>6366</v>
      </c>
      <c r="F195" s="6">
        <v>0.40300000000000002</v>
      </c>
      <c r="G195" s="6">
        <v>0.875</v>
      </c>
      <c r="H195" s="5">
        <v>58</v>
      </c>
      <c r="I195" s="5">
        <v>4508</v>
      </c>
      <c r="J195" s="5">
        <v>23</v>
      </c>
      <c r="K195" s="5">
        <v>1778</v>
      </c>
    </row>
    <row r="196" spans="1:11" x14ac:dyDescent="0.35">
      <c r="A196" s="4" t="s">
        <v>55</v>
      </c>
      <c r="B196" s="4" t="s">
        <v>143</v>
      </c>
      <c r="C196" s="4" t="s">
        <v>147</v>
      </c>
      <c r="D196" s="5">
        <v>6</v>
      </c>
      <c r="E196" s="5">
        <v>3572</v>
      </c>
      <c r="F196" s="6">
        <v>0.23699999999999999</v>
      </c>
      <c r="G196" s="6">
        <v>0.3</v>
      </c>
      <c r="H196" s="5">
        <v>5</v>
      </c>
      <c r="I196" s="5">
        <v>2841</v>
      </c>
      <c r="J196" s="5">
        <v>1</v>
      </c>
      <c r="K196" s="5">
        <v>602</v>
      </c>
    </row>
    <row r="197" spans="1:11" x14ac:dyDescent="0.35">
      <c r="A197" s="4" t="s">
        <v>55</v>
      </c>
      <c r="B197" s="4" t="s">
        <v>143</v>
      </c>
      <c r="C197" s="4" t="s">
        <v>148</v>
      </c>
      <c r="D197" s="5">
        <v>0</v>
      </c>
      <c r="E197" s="5">
        <v>502</v>
      </c>
      <c r="F197" s="6">
        <v>0.10199999999999999</v>
      </c>
      <c r="G197" s="6">
        <v>0.73599999999999999</v>
      </c>
      <c r="H197" s="5">
        <v>0</v>
      </c>
      <c r="I197" s="5">
        <v>455</v>
      </c>
      <c r="J197" s="5">
        <v>0</v>
      </c>
      <c r="K197" s="5">
        <v>379</v>
      </c>
    </row>
    <row r="198" spans="1:11" ht="15" thickBot="1" x14ac:dyDescent="0.4">
      <c r="A198" s="4" t="s">
        <v>55</v>
      </c>
      <c r="B198" s="4" t="s">
        <v>143</v>
      </c>
      <c r="C198" s="4" t="s">
        <v>149</v>
      </c>
      <c r="D198" s="5">
        <v>49</v>
      </c>
      <c r="E198" s="5">
        <v>817</v>
      </c>
      <c r="F198" s="6">
        <v>0.218</v>
      </c>
      <c r="G198" s="6">
        <v>0.93100000000000005</v>
      </c>
      <c r="H198" s="5">
        <v>40</v>
      </c>
      <c r="I198" s="5">
        <v>670</v>
      </c>
      <c r="J198" s="5">
        <v>25</v>
      </c>
      <c r="K198" s="5">
        <v>420</v>
      </c>
    </row>
    <row r="199" spans="1:11" ht="30" customHeight="1" x14ac:dyDescent="0.35">
      <c r="A199" s="16" t="s">
        <v>157</v>
      </c>
      <c r="B199" s="16"/>
      <c r="C199" s="16"/>
      <c r="D199" s="16"/>
      <c r="E199" s="16"/>
      <c r="F199" s="16"/>
      <c r="G199" s="16"/>
      <c r="H199" s="16"/>
      <c r="I199" s="16"/>
      <c r="J199" s="16"/>
      <c r="K199" s="16"/>
    </row>
    <row r="200" spans="1:11" ht="15" customHeight="1" x14ac:dyDescent="0.3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</row>
  </sheetData>
  <mergeCells count="2">
    <mergeCell ref="A199:K199"/>
    <mergeCell ref="A200:K20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6"/>
  <sheetViews>
    <sheetView showGridLines="0" workbookViewId="0">
      <selection activeCell="K8" sqref="K8"/>
    </sheetView>
  </sheetViews>
  <sheetFormatPr defaultRowHeight="14.5" x14ac:dyDescent="0.35"/>
  <cols>
    <col min="1" max="1" width="10.7265625" customWidth="1"/>
    <col min="2" max="2" width="18.7265625" customWidth="1"/>
    <col min="3" max="3" width="14.7265625" customWidth="1"/>
    <col min="4" max="4" width="12.7265625" customWidth="1"/>
    <col min="5" max="5" width="15.7265625" customWidth="1"/>
    <col min="6" max="7" width="10.7265625" customWidth="1"/>
    <col min="8" max="11" width="15.7265625" customWidth="1"/>
  </cols>
  <sheetData>
    <row r="1" spans="1:12" ht="49" thickBot="1" x14ac:dyDescent="0.4">
      <c r="A1" s="3" t="s">
        <v>0</v>
      </c>
      <c r="B1" s="3" t="s">
        <v>1</v>
      </c>
      <c r="C1" s="3" t="s">
        <v>2</v>
      </c>
      <c r="D1" s="12" t="s">
        <v>3</v>
      </c>
      <c r="E1" s="12" t="s">
        <v>150</v>
      </c>
      <c r="F1" s="12" t="s">
        <v>4</v>
      </c>
      <c r="G1" s="12" t="s">
        <v>5</v>
      </c>
      <c r="H1" s="12" t="s">
        <v>151</v>
      </c>
      <c r="I1" s="12" t="s">
        <v>152</v>
      </c>
      <c r="J1" s="12" t="s">
        <v>6</v>
      </c>
      <c r="K1" s="12" t="s">
        <v>7</v>
      </c>
      <c r="L1" s="11"/>
    </row>
    <row r="2" spans="1:12" ht="15.5" thickTop="1" thickBot="1" x14ac:dyDescent="0.4">
      <c r="A2" s="13" t="s">
        <v>25</v>
      </c>
      <c r="B2" s="13" t="s">
        <v>22</v>
      </c>
      <c r="C2" s="13" t="s">
        <v>27</v>
      </c>
      <c r="D2" s="5">
        <v>927</v>
      </c>
      <c r="E2" s="5">
        <v>1205</v>
      </c>
      <c r="F2" s="6">
        <v>9.6000000000000002E-2</v>
      </c>
      <c r="G2" s="6">
        <v>2.4E-2</v>
      </c>
      <c r="H2" s="5">
        <v>842</v>
      </c>
      <c r="I2" s="5">
        <v>1095</v>
      </c>
      <c r="J2" s="5">
        <v>287</v>
      </c>
      <c r="K2" s="5">
        <v>373</v>
      </c>
    </row>
    <row r="3" spans="1:12" x14ac:dyDescent="0.3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s="1" customFormat="1" x14ac:dyDescent="0.35"/>
    <row r="5" spans="1:12" ht="24.5" x14ac:dyDescent="0.35">
      <c r="A5" s="7" t="s">
        <v>153</v>
      </c>
      <c r="B5" s="7" t="s">
        <v>155</v>
      </c>
      <c r="C5" s="7" t="s">
        <v>156</v>
      </c>
      <c r="D5" s="7" t="s">
        <v>154</v>
      </c>
      <c r="F5" s="18" t="str">
        <f>B2&amp;" - "&amp;C2&amp;", "&amp;A2</f>
        <v>Bakken Central - McKenzie, ND</v>
      </c>
      <c r="G5" s="18"/>
      <c r="H5" s="18"/>
      <c r="I5" s="18"/>
      <c r="J5" s="18"/>
    </row>
    <row r="6" spans="1:12" x14ac:dyDescent="0.35">
      <c r="A6" s="2">
        <v>0</v>
      </c>
      <c r="B6" s="9"/>
      <c r="C6" s="9">
        <f>B6*30.4/1000</f>
        <v>0</v>
      </c>
      <c r="D6" s="10">
        <f>SUM(C6:C366)</f>
        <v>286.9034518645106</v>
      </c>
    </row>
    <row r="7" spans="1:12" x14ac:dyDescent="0.35">
      <c r="A7" s="2">
        <v>1</v>
      </c>
      <c r="B7" s="9">
        <f>$D$2/((1+$G$2*$F$2*A7)^(1/$G$2))</f>
        <v>842.23913984826083</v>
      </c>
      <c r="C7" s="9">
        <f t="shared" ref="C7:C70" si="0">B7*30.4/1000</f>
        <v>25.604069851387127</v>
      </c>
      <c r="D7" s="2"/>
    </row>
    <row r="8" spans="1:12" x14ac:dyDescent="0.35">
      <c r="A8" s="2">
        <v>2</v>
      </c>
      <c r="B8" s="9">
        <f t="shared" ref="B8:B71" si="1">$D$2/((1+$G$2*$F$2*A8)^(1/$G$2))</f>
        <v>765.39694322740377</v>
      </c>
      <c r="C8" s="9">
        <f t="shared" si="0"/>
        <v>23.268067074113073</v>
      </c>
      <c r="D8" s="2"/>
    </row>
    <row r="9" spans="1:12" x14ac:dyDescent="0.35">
      <c r="A9" s="2">
        <v>3</v>
      </c>
      <c r="B9" s="9">
        <f t="shared" si="1"/>
        <v>695.7179477681882</v>
      </c>
      <c r="C9" s="9">
        <f t="shared" si="0"/>
        <v>21.14982561215292</v>
      </c>
      <c r="D9" s="2"/>
    </row>
    <row r="10" spans="1:12" x14ac:dyDescent="0.35">
      <c r="A10" s="2">
        <v>4</v>
      </c>
      <c r="B10" s="9">
        <f t="shared" si="1"/>
        <v>632.52025292564463</v>
      </c>
      <c r="C10" s="9">
        <f t="shared" si="0"/>
        <v>19.228615688939598</v>
      </c>
      <c r="D10" s="2"/>
    </row>
    <row r="11" spans="1:12" x14ac:dyDescent="0.35">
      <c r="A11" s="2">
        <v>5</v>
      </c>
      <c r="B11" s="9">
        <f t="shared" si="1"/>
        <v>575.18821270776857</v>
      </c>
      <c r="C11" s="9">
        <f t="shared" si="0"/>
        <v>17.485721666316163</v>
      </c>
      <c r="D11" s="2"/>
    </row>
    <row r="12" spans="1:12" x14ac:dyDescent="0.35">
      <c r="A12" s="2">
        <v>6</v>
      </c>
      <c r="B12" s="9">
        <f t="shared" si="1"/>
        <v>523.16586854597404</v>
      </c>
      <c r="C12" s="9">
        <f t="shared" si="0"/>
        <v>15.90424240379761</v>
      </c>
      <c r="D12" s="2"/>
    </row>
    <row r="13" spans="1:12" x14ac:dyDescent="0.35">
      <c r="A13" s="2">
        <v>7</v>
      </c>
      <c r="B13" s="9">
        <f t="shared" si="1"/>
        <v>475.95104590000102</v>
      </c>
      <c r="C13" s="9">
        <f t="shared" si="0"/>
        <v>14.468911795360031</v>
      </c>
      <c r="D13" s="2"/>
    </row>
    <row r="14" spans="1:12" x14ac:dyDescent="0.35">
      <c r="A14" s="2">
        <v>8</v>
      </c>
      <c r="B14" s="9">
        <f t="shared" si="1"/>
        <v>433.09004622589674</v>
      </c>
      <c r="C14" s="9">
        <f t="shared" si="0"/>
        <v>13.165937405267261</v>
      </c>
      <c r="D14" s="2"/>
    </row>
    <row r="15" spans="1:12" x14ac:dyDescent="0.35">
      <c r="A15" s="2">
        <v>9</v>
      </c>
      <c r="B15" s="9">
        <f t="shared" si="1"/>
        <v>394.17287311074648</v>
      </c>
      <c r="C15" s="9">
        <f t="shared" si="0"/>
        <v>11.982855342566692</v>
      </c>
      <c r="D15" s="2"/>
    </row>
    <row r="16" spans="1:12" x14ac:dyDescent="0.35">
      <c r="A16" s="2">
        <v>10</v>
      </c>
      <c r="B16" s="9">
        <f t="shared" si="1"/>
        <v>358.82893778603005</v>
      </c>
      <c r="C16" s="9">
        <f t="shared" si="0"/>
        <v>10.908399708695313</v>
      </c>
      <c r="D16" s="2"/>
    </row>
    <row r="17" spans="1:4" x14ac:dyDescent="0.35">
      <c r="A17" s="2">
        <v>11</v>
      </c>
      <c r="B17" s="9">
        <f t="shared" si="1"/>
        <v>326.72319495655495</v>
      </c>
      <c r="C17" s="9">
        <f t="shared" si="0"/>
        <v>9.9323851266792698</v>
      </c>
      <c r="D17" s="2"/>
    </row>
    <row r="18" spans="1:4" x14ac:dyDescent="0.35">
      <c r="A18" s="2">
        <v>12</v>
      </c>
      <c r="B18" s="9">
        <f t="shared" si="1"/>
        <v>297.55266499765014</v>
      </c>
      <c r="C18" s="9">
        <f t="shared" si="0"/>
        <v>9.0456010159285629</v>
      </c>
      <c r="D18" s="2"/>
    </row>
    <row r="19" spans="1:4" x14ac:dyDescent="0.35">
      <c r="A19" s="2">
        <v>13</v>
      </c>
      <c r="B19" s="9">
        <f t="shared" si="1"/>
        <v>271.04330314575151</v>
      </c>
      <c r="C19" s="9">
        <f t="shared" si="0"/>
        <v>8.2397164156308467</v>
      </c>
      <c r="D19" s="2"/>
    </row>
    <row r="20" spans="1:4" x14ac:dyDescent="0.35">
      <c r="A20" s="2">
        <v>14</v>
      </c>
      <c r="B20" s="9">
        <f t="shared" si="1"/>
        <v>246.94718039574721</v>
      </c>
      <c r="C20" s="9">
        <f t="shared" si="0"/>
        <v>7.5071942840307146</v>
      </c>
      <c r="D20" s="2"/>
    </row>
    <row r="21" spans="1:4" x14ac:dyDescent="0.35">
      <c r="A21" s="2">
        <v>15</v>
      </c>
      <c r="B21" s="9">
        <f t="shared" si="1"/>
        <v>225.03994447411503</v>
      </c>
      <c r="C21" s="9">
        <f t="shared" si="0"/>
        <v>6.841214312013097</v>
      </c>
      <c r="D21" s="2"/>
    </row>
    <row r="22" spans="1:4" x14ac:dyDescent="0.35">
      <c r="A22" s="2">
        <v>16</v>
      </c>
      <c r="B22" s="9">
        <f t="shared" si="1"/>
        <v>205.11853252710677</v>
      </c>
      <c r="C22" s="9">
        <f t="shared" si="0"/>
        <v>6.2356033888240452</v>
      </c>
      <c r="D22" s="2"/>
    </row>
    <row r="23" spans="1:4" x14ac:dyDescent="0.35">
      <c r="A23" s="2">
        <v>17</v>
      </c>
      <c r="B23" s="9">
        <f t="shared" si="1"/>
        <v>186.99911008905013</v>
      </c>
      <c r="C23" s="9">
        <f t="shared" si="0"/>
        <v>5.684772946707124</v>
      </c>
      <c r="D23" s="2"/>
    </row>
    <row r="24" spans="1:4" x14ac:dyDescent="0.35">
      <c r="A24" s="2">
        <v>18</v>
      </c>
      <c r="B24" s="9">
        <f t="shared" si="1"/>
        <v>170.51521351422548</v>
      </c>
      <c r="C24" s="9">
        <f t="shared" si="0"/>
        <v>5.1836624908324547</v>
      </c>
      <c r="D24" s="2"/>
    </row>
    <row r="25" spans="1:4" x14ac:dyDescent="0.35">
      <c r="A25" s="2">
        <v>19</v>
      </c>
      <c r="B25" s="9">
        <f t="shared" si="1"/>
        <v>155.51607539976675</v>
      </c>
      <c r="C25" s="9">
        <f t="shared" si="0"/>
        <v>4.7276886921529089</v>
      </c>
      <c r="D25" s="2"/>
    </row>
    <row r="26" spans="1:4" x14ac:dyDescent="0.35">
      <c r="A26" s="2">
        <v>20</v>
      </c>
      <c r="B26" s="9">
        <f t="shared" si="1"/>
        <v>141.86511462573404</v>
      </c>
      <c r="C26" s="9">
        <f t="shared" si="0"/>
        <v>4.3126994846223141</v>
      </c>
      <c r="D26" s="2"/>
    </row>
    <row r="27" spans="1:4" x14ac:dyDescent="0.35">
      <c r="A27" s="2">
        <v>21</v>
      </c>
      <c r="B27" s="9">
        <f t="shared" si="1"/>
        <v>129.43857451806682</v>
      </c>
      <c r="C27" s="9">
        <f t="shared" si="0"/>
        <v>3.9349326653492307</v>
      </c>
      <c r="D27" s="2"/>
    </row>
    <row r="28" spans="1:4" x14ac:dyDescent="0.35">
      <c r="A28" s="2">
        <v>22</v>
      </c>
      <c r="B28" s="9">
        <f t="shared" si="1"/>
        <v>118.12429432400133</v>
      </c>
      <c r="C28" s="9">
        <f t="shared" si="0"/>
        <v>3.5909785474496401</v>
      </c>
      <c r="D28" s="2"/>
    </row>
    <row r="29" spans="1:4" x14ac:dyDescent="0.35">
      <c r="A29" s="2">
        <v>23</v>
      </c>
      <c r="B29" s="9">
        <f t="shared" si="1"/>
        <v>107.82060069819804</v>
      </c>
      <c r="C29" s="9">
        <f t="shared" si="0"/>
        <v>3.2777462612252202</v>
      </c>
      <c r="D29" s="2"/>
    </row>
    <row r="30" spans="1:4" x14ac:dyDescent="0.35">
      <c r="A30" s="2">
        <v>24</v>
      </c>
      <c r="B30" s="9">
        <f t="shared" si="1"/>
        <v>98.435307250096344</v>
      </c>
      <c r="C30" s="9">
        <f t="shared" si="0"/>
        <v>2.9924333404029286</v>
      </c>
      <c r="D30" s="2"/>
    </row>
    <row r="31" spans="1:4" x14ac:dyDescent="0.35">
      <c r="A31" s="2">
        <v>25</v>
      </c>
      <c r="B31" s="9">
        <f t="shared" si="1"/>
        <v>89.884811415230359</v>
      </c>
      <c r="C31" s="9">
        <f t="shared" si="0"/>
        <v>2.7324982670230029</v>
      </c>
      <c r="D31" s="2"/>
    </row>
    <row r="32" spans="1:4" x14ac:dyDescent="0.35">
      <c r="A32" s="2">
        <v>26</v>
      </c>
      <c r="B32" s="9">
        <f t="shared" si="1"/>
        <v>82.093279000201122</v>
      </c>
      <c r="C32" s="9">
        <f t="shared" si="0"/>
        <v>2.4956356816061138</v>
      </c>
      <c r="D32" s="2"/>
    </row>
    <row r="33" spans="1:4" x14ac:dyDescent="0.35">
      <c r="A33" s="2">
        <v>27</v>
      </c>
      <c r="B33" s="9">
        <f t="shared" si="1"/>
        <v>74.991907725948977</v>
      </c>
      <c r="C33" s="9">
        <f t="shared" si="0"/>
        <v>2.2797539948688486</v>
      </c>
      <c r="D33" s="2"/>
    </row>
    <row r="34" spans="1:4" x14ac:dyDescent="0.35">
      <c r="A34" s="2">
        <v>28</v>
      </c>
      <c r="B34" s="9">
        <f t="shared" si="1"/>
        <v>68.518261968578514</v>
      </c>
      <c r="C34" s="9">
        <f t="shared" si="0"/>
        <v>2.0829551638447863</v>
      </c>
      <c r="D34" s="2"/>
    </row>
    <row r="35" spans="1:4" x14ac:dyDescent="0.35">
      <c r="A35" s="2">
        <v>29</v>
      </c>
      <c r="B35" s="9">
        <f t="shared" si="1"/>
        <v>62.615671681780192</v>
      </c>
      <c r="C35" s="9">
        <f t="shared" si="0"/>
        <v>1.9035164191261178</v>
      </c>
      <c r="D35" s="2"/>
    </row>
    <row r="36" spans="1:4" x14ac:dyDescent="0.35">
      <c r="A36" s="2">
        <v>30</v>
      </c>
      <c r="B36" s="9">
        <f t="shared" si="1"/>
        <v>57.232689189332262</v>
      </c>
      <c r="C36" s="9">
        <f t="shared" si="0"/>
        <v>1.7398737513557008</v>
      </c>
      <c r="D36" s="2"/>
    </row>
    <row r="37" spans="1:4" x14ac:dyDescent="0.35">
      <c r="A37" s="2">
        <v>31</v>
      </c>
      <c r="B37" s="9">
        <f t="shared" si="1"/>
        <v>52.322598168504356</v>
      </c>
      <c r="C37" s="9">
        <f t="shared" si="0"/>
        <v>1.5906069843225323</v>
      </c>
      <c r="D37" s="2"/>
    </row>
    <row r="38" spans="1:4" x14ac:dyDescent="0.35">
      <c r="A38" s="2">
        <v>32</v>
      </c>
      <c r="B38" s="9">
        <f t="shared" si="1"/>
        <v>47.84296971305811</v>
      </c>
      <c r="C38" s="9">
        <f t="shared" si="0"/>
        <v>1.4544262792769664</v>
      </c>
      <c r="D38" s="2"/>
    </row>
    <row r="39" spans="1:4" x14ac:dyDescent="0.35">
      <c r="A39" s="2">
        <v>33</v>
      </c>
      <c r="B39" s="9">
        <f t="shared" si="1"/>
        <v>43.755260874555091</v>
      </c>
      <c r="C39" s="9">
        <f t="shared" si="0"/>
        <v>1.3301599305864746</v>
      </c>
      <c r="D39" s="2"/>
    </row>
    <row r="40" spans="1:4" x14ac:dyDescent="0.35">
      <c r="A40" s="2">
        <v>34</v>
      </c>
      <c r="B40" s="9">
        <f t="shared" si="1"/>
        <v>40.024451538866145</v>
      </c>
      <c r="C40" s="9">
        <f t="shared" si="0"/>
        <v>1.2167433267815309</v>
      </c>
      <c r="D40" s="2"/>
    </row>
    <row r="41" spans="1:4" x14ac:dyDescent="0.35">
      <c r="A41" s="2">
        <v>35</v>
      </c>
      <c r="B41" s="9">
        <f t="shared" si="1"/>
        <v>36.618715906512548</v>
      </c>
      <c r="C41" s="9">
        <f t="shared" si="0"/>
        <v>1.1132089635579814</v>
      </c>
      <c r="D41" s="2"/>
    </row>
    <row r="42" spans="1:4" x14ac:dyDescent="0.35">
      <c r="A42" s="2">
        <v>36</v>
      </c>
      <c r="B42" s="9">
        <f t="shared" si="1"/>
        <v>33.509125215519973</v>
      </c>
      <c r="C42" s="9">
        <f t="shared" si="0"/>
        <v>1.0186774065518072</v>
      </c>
      <c r="D42" s="2"/>
    </row>
    <row r="43" spans="1:4" x14ac:dyDescent="0.35">
      <c r="A43" s="2">
        <v>37</v>
      </c>
      <c r="B43" s="9">
        <f t="shared" si="1"/>
        <v>30.669378678133686</v>
      </c>
      <c r="C43" s="9">
        <f t="shared" si="0"/>
        <v>0.93234911181526403</v>
      </c>
      <c r="D43" s="2"/>
    </row>
    <row r="44" spans="1:4" x14ac:dyDescent="0.35">
      <c r="A44" s="2">
        <v>38</v>
      </c>
      <c r="B44" s="9">
        <f t="shared" si="1"/>
        <v>28.07555990190281</v>
      </c>
      <c r="C44" s="9">
        <f t="shared" si="0"/>
        <v>0.85349702101784541</v>
      </c>
      <c r="D44" s="2"/>
    </row>
    <row r="45" spans="1:4" x14ac:dyDescent="0.35">
      <c r="A45" s="2">
        <v>39</v>
      </c>
      <c r="B45" s="9">
        <f t="shared" si="1"/>
        <v>25.705916334676182</v>
      </c>
      <c r="C45" s="9">
        <f t="shared" si="0"/>
        <v>0.78145985657415584</v>
      </c>
      <c r="D45" s="2"/>
    </row>
    <row r="46" spans="1:4" x14ac:dyDescent="0.35">
      <c r="A46" s="2">
        <v>40</v>
      </c>
      <c r="B46" s="9">
        <f t="shared" si="1"/>
        <v>23.540659515102536</v>
      </c>
      <c r="C46" s="9">
        <f t="shared" si="0"/>
        <v>0.71563604925911706</v>
      </c>
      <c r="D46" s="2"/>
    </row>
    <row r="47" spans="1:4" x14ac:dyDescent="0.35">
      <c r="A47" s="2">
        <v>41</v>
      </c>
      <c r="B47" s="9">
        <f t="shared" si="1"/>
        <v>21.561784128017024</v>
      </c>
      <c r="C47" s="9">
        <f t="shared" si="0"/>
        <v>0.65547823749171752</v>
      </c>
      <c r="D47" s="2"/>
    </row>
    <row r="48" spans="1:4" x14ac:dyDescent="0.35">
      <c r="A48" s="2">
        <v>42</v>
      </c>
      <c r="B48" s="9">
        <f t="shared" si="1"/>
        <v>19.752904060103695</v>
      </c>
      <c r="C48" s="9">
        <f t="shared" si="0"/>
        <v>0.60048828342715233</v>
      </c>
      <c r="D48" s="2"/>
    </row>
    <row r="49" spans="1:4" x14ac:dyDescent="0.35">
      <c r="A49" s="2">
        <v>43</v>
      </c>
      <c r="B49" s="9">
        <f t="shared" si="1"/>
        <v>18.099103827684129</v>
      </c>
      <c r="C49" s="9">
        <f t="shared" si="0"/>
        <v>0.5502127563615975</v>
      </c>
      <c r="D49" s="2"/>
    </row>
    <row r="50" spans="1:4" x14ac:dyDescent="0.35">
      <c r="A50" s="2">
        <v>44</v>
      </c>
      <c r="B50" s="9">
        <f t="shared" si="1"/>
        <v>16.586803907363123</v>
      </c>
      <c r="C50" s="9">
        <f t="shared" si="0"/>
        <v>0.50423883878383891</v>
      </c>
      <c r="D50" s="2"/>
    </row>
    <row r="51" spans="1:4" x14ac:dyDescent="0.35">
      <c r="A51" s="2">
        <v>45</v>
      </c>
      <c r="B51" s="9">
        <f t="shared" si="1"/>
        <v>15.20363864334684</v>
      </c>
      <c r="C51" s="9">
        <f t="shared" si="0"/>
        <v>0.46219061475774392</v>
      </c>
      <c r="D51" s="2"/>
    </row>
    <row r="52" spans="1:4" x14ac:dyDescent="0.35">
      <c r="A52" s="2">
        <v>46</v>
      </c>
      <c r="B52" s="9">
        <f t="shared" si="1"/>
        <v>13.938345534155319</v>
      </c>
      <c r="C52" s="9">
        <f t="shared" si="0"/>
        <v>0.42372570423832168</v>
      </c>
      <c r="D52" s="2"/>
    </row>
    <row r="53" spans="1:4" x14ac:dyDescent="0.35">
      <c r="A53" s="2">
        <v>47</v>
      </c>
      <c r="B53" s="9">
        <f t="shared" si="1"/>
        <v>12.780664817580197</v>
      </c>
      <c r="C53" s="9">
        <f t="shared" si="0"/>
        <v>0.38853221045443798</v>
      </c>
      <c r="D53" s="2"/>
    </row>
    <row r="54" spans="1:4" x14ac:dyDescent="0.35">
      <c r="A54" s="2">
        <v>48</v>
      </c>
      <c r="B54" s="9">
        <f t="shared" si="1"/>
        <v>11.721248377407058</v>
      </c>
      <c r="C54" s="9">
        <f t="shared" si="0"/>
        <v>0.35632595067317452</v>
      </c>
      <c r="D54" s="2"/>
    </row>
    <row r="55" spans="1:4" x14ac:dyDescent="0.35">
      <c r="A55" s="2">
        <v>49</v>
      </c>
      <c r="B55" s="9">
        <f t="shared" si="1"/>
        <v>10.751577089765313</v>
      </c>
      <c r="C55" s="9">
        <f t="shared" si="0"/>
        <v>0.32684794352886548</v>
      </c>
      <c r="D55" s="2"/>
    </row>
    <row r="56" spans="1:4" x14ac:dyDescent="0.35">
      <c r="A56" s="2">
        <v>50</v>
      </c>
      <c r="B56" s="9">
        <f t="shared" si="1"/>
        <v>9.863885812025055</v>
      </c>
      <c r="C56" s="9">
        <f t="shared" si="0"/>
        <v>0.29986212868556167</v>
      </c>
      <c r="D56" s="2"/>
    </row>
    <row r="57" spans="1:4" x14ac:dyDescent="0.35">
      <c r="A57" s="2">
        <v>51</v>
      </c>
      <c r="B57" s="9">
        <f t="shared" si="1"/>
        <v>9.0510952938700768</v>
      </c>
      <c r="C57" s="9">
        <f t="shared" si="0"/>
        <v>0.27515329693365032</v>
      </c>
      <c r="D57" s="2"/>
    </row>
    <row r="58" spans="1:4" x14ac:dyDescent="0.35">
      <c r="A58" s="2">
        <v>52</v>
      </c>
      <c r="B58" s="9">
        <f t="shared" si="1"/>
        <v>8.3067503593631198</v>
      </c>
      <c r="C58" s="9">
        <f t="shared" si="0"/>
        <v>0.25252521092463881</v>
      </c>
      <c r="D58" s="2"/>
    </row>
    <row r="59" spans="1:4" x14ac:dyDescent="0.35">
      <c r="A59" s="2">
        <v>53</v>
      </c>
      <c r="B59" s="9">
        <f t="shared" si="1"/>
        <v>7.6249637712364429</v>
      </c>
      <c r="C59" s="9">
        <f t="shared" si="0"/>
        <v>0.23179889864558786</v>
      </c>
      <c r="D59" s="2"/>
    </row>
    <row r="60" spans="1:4" x14ac:dyDescent="0.35">
      <c r="A60" s="2">
        <v>54</v>
      </c>
      <c r="B60" s="9">
        <f t="shared" si="1"/>
        <v>7.0003652449704727</v>
      </c>
      <c r="C60" s="9">
        <f t="shared" si="0"/>
        <v>0.21281110344710236</v>
      </c>
      <c r="D60" s="2"/>
    </row>
    <row r="61" spans="1:4" x14ac:dyDescent="0.35">
      <c r="A61" s="2">
        <v>55</v>
      </c>
      <c r="B61" s="9">
        <f t="shared" si="1"/>
        <v>6.4280551310560643</v>
      </c>
      <c r="C61" s="9">
        <f t="shared" si="0"/>
        <v>0.19541287598410434</v>
      </c>
      <c r="D61" s="2"/>
    </row>
    <row r="62" spans="1:4" x14ac:dyDescent="0.35">
      <c r="A62" s="2">
        <v>56</v>
      </c>
      <c r="B62" s="9">
        <f t="shared" si="1"/>
        <v>5.9035623297320079</v>
      </c>
      <c r="C62" s="9">
        <f t="shared" si="0"/>
        <v>0.17946829482385304</v>
      </c>
      <c r="D62" s="2"/>
    </row>
    <row r="63" spans="1:4" x14ac:dyDescent="0.35">
      <c r="A63" s="2">
        <v>57</v>
      </c>
      <c r="B63" s="9">
        <f t="shared" si="1"/>
        <v>5.4228060439275829</v>
      </c>
      <c r="C63" s="9">
        <f t="shared" si="0"/>
        <v>0.16485330373539853</v>
      </c>
      <c r="D63" s="2"/>
    </row>
    <row r="64" spans="1:4" x14ac:dyDescent="0.35">
      <c r="A64" s="2">
        <v>58</v>
      </c>
      <c r="B64" s="9">
        <f t="shared" si="1"/>
        <v>4.9820610135630066</v>
      </c>
      <c r="C64" s="9">
        <f t="shared" si="0"/>
        <v>0.1514546548123154</v>
      </c>
      <c r="D64" s="2"/>
    </row>
    <row r="65" spans="1:4" x14ac:dyDescent="0.35">
      <c r="A65" s="2">
        <v>59</v>
      </c>
      <c r="B65" s="9">
        <f t="shared" si="1"/>
        <v>4.5779259081697656</v>
      </c>
      <c r="C65" s="9">
        <f t="shared" si="0"/>
        <v>0.13916894760836088</v>
      </c>
      <c r="D65" s="2"/>
    </row>
    <row r="66" spans="1:4" x14ac:dyDescent="0.35">
      <c r="A66" s="2">
        <v>60</v>
      </c>
      <c r="B66" s="9">
        <f t="shared" si="1"/>
        <v>4.2072945853343713</v>
      </c>
      <c r="C66" s="9">
        <f t="shared" si="0"/>
        <v>0.12790175539416487</v>
      </c>
      <c r="D66" s="2"/>
    </row>
    <row r="67" spans="1:4" x14ac:dyDescent="0.35">
      <c r="A67" s="2">
        <v>61</v>
      </c>
      <c r="B67" s="9">
        <f t="shared" si="1"/>
        <v>3.8673299500732021</v>
      </c>
      <c r="C67" s="9">
        <f t="shared" si="0"/>
        <v>0.11756683048222534</v>
      </c>
      <c r="D67" s="2"/>
    </row>
    <row r="68" spans="1:4" x14ac:dyDescent="0.35">
      <c r="A68" s="2">
        <v>62</v>
      </c>
      <c r="B68" s="9">
        <f t="shared" si="1"/>
        <v>3.5554401751956592</v>
      </c>
      <c r="C68" s="9">
        <f t="shared" si="0"/>
        <v>0.10808538132594804</v>
      </c>
      <c r="D68" s="2"/>
    </row>
    <row r="69" spans="1:4" x14ac:dyDescent="0.35">
      <c r="A69" s="2">
        <v>63</v>
      </c>
      <c r="B69" s="9">
        <f t="shared" si="1"/>
        <v>3.2692570652673938</v>
      </c>
      <c r="C69" s="9">
        <f t="shared" si="0"/>
        <v>9.9385414784128767E-2</v>
      </c>
      <c r="D69" s="2"/>
    </row>
    <row r="70" spans="1:4" x14ac:dyDescent="0.35">
      <c r="A70" s="2">
        <v>64</v>
      </c>
      <c r="B70" s="9">
        <f t="shared" si="1"/>
        <v>3.0066163671828576</v>
      </c>
      <c r="C70" s="9">
        <f t="shared" si="0"/>
        <v>9.1401137562358875E-2</v>
      </c>
      <c r="D70" s="2"/>
    </row>
    <row r="71" spans="1:4" x14ac:dyDescent="0.35">
      <c r="A71" s="2">
        <v>65</v>
      </c>
      <c r="B71" s="9">
        <f t="shared" si="1"/>
        <v>2.7655398488030905</v>
      </c>
      <c r="C71" s="9">
        <f t="shared" ref="C71:C134" si="2">B71*30.4/1000</f>
        <v>8.4072411403613947E-2</v>
      </c>
      <c r="D71" s="2"/>
    </row>
    <row r="72" spans="1:4" x14ac:dyDescent="0.35">
      <c r="A72" s="2">
        <v>66</v>
      </c>
      <c r="B72" s="9">
        <f t="shared" ref="B72:B135" si="3">$D$2/((1+$G$2*$F$2*A72)^(1/$G$2))</f>
        <v>2.5442189838013367</v>
      </c>
      <c r="C72" s="9">
        <f t="shared" si="2"/>
        <v>7.7344257107560641E-2</v>
      </c>
      <c r="D72" s="2"/>
    </row>
    <row r="73" spans="1:4" x14ac:dyDescent="0.35">
      <c r="A73" s="2">
        <v>67</v>
      </c>
      <c r="B73" s="9">
        <f t="shared" si="3"/>
        <v>2.3410000959588557</v>
      </c>
      <c r="C73" s="9">
        <f t="shared" si="2"/>
        <v>7.1166402917149207E-2</v>
      </c>
      <c r="D73" s="2"/>
    </row>
    <row r="74" spans="1:4" x14ac:dyDescent="0.35">
      <c r="A74" s="2">
        <v>68</v>
      </c>
      <c r="B74" s="9">
        <f t="shared" si="3"/>
        <v>2.1543708298170094</v>
      </c>
      <c r="C74" s="9">
        <f t="shared" si="2"/>
        <v>6.5492873226437084E-2</v>
      </c>
      <c r="D74" s="2"/>
    </row>
    <row r="75" spans="1:4" x14ac:dyDescent="0.35">
      <c r="A75" s="2">
        <v>69</v>
      </c>
      <c r="B75" s="9">
        <f t="shared" si="3"/>
        <v>1.9829478269596081</v>
      </c>
      <c r="C75" s="9">
        <f t="shared" si="2"/>
        <v>6.0281613939572085E-2</v>
      </c>
      <c r="D75" s="2"/>
    </row>
    <row r="76" spans="1:4" x14ac:dyDescent="0.35">
      <c r="A76" s="2">
        <v>70</v>
      </c>
      <c r="B76" s="9">
        <f t="shared" si="3"/>
        <v>1.8254654983978462</v>
      </c>
      <c r="C76" s="9">
        <f t="shared" si="2"/>
        <v>5.5494151151294524E-2</v>
      </c>
      <c r="D76" s="2"/>
    </row>
    <row r="77" spans="1:4" x14ac:dyDescent="0.35">
      <c r="A77" s="2">
        <v>71</v>
      </c>
      <c r="B77" s="9">
        <f t="shared" si="3"/>
        <v>1.6807657936688958</v>
      </c>
      <c r="C77" s="9">
        <f t="shared" si="2"/>
        <v>5.1095280127534427E-2</v>
      </c>
      <c r="D77" s="2"/>
    </row>
    <row r="78" spans="1:4" x14ac:dyDescent="0.35">
      <c r="A78" s="2">
        <v>72</v>
      </c>
      <c r="B78" s="9">
        <f t="shared" si="3"/>
        <v>1.5477888764432997</v>
      </c>
      <c r="C78" s="9">
        <f t="shared" si="2"/>
        <v>4.7052781843876311E-2</v>
      </c>
      <c r="D78" s="2"/>
    </row>
    <row r="79" spans="1:4" x14ac:dyDescent="0.35">
      <c r="A79" s="2">
        <v>73</v>
      </c>
      <c r="B79" s="9">
        <f t="shared" si="3"/>
        <v>1.4255646247554212</v>
      </c>
      <c r="C79" s="9">
        <f t="shared" si="2"/>
        <v>4.3337164592564807E-2</v>
      </c>
      <c r="D79" s="2"/>
    </row>
    <row r="80" spans="1:4" x14ac:dyDescent="0.35">
      <c r="A80" s="2">
        <v>74</v>
      </c>
      <c r="B80" s="9">
        <f t="shared" si="3"/>
        <v>1.313204881508331</v>
      </c>
      <c r="C80" s="9">
        <f t="shared" si="2"/>
        <v>3.9921428397853259E-2</v>
      </c>
      <c r="D80" s="2"/>
    </row>
    <row r="81" spans="1:4" x14ac:dyDescent="0.35">
      <c r="A81" s="2">
        <v>75</v>
      </c>
      <c r="B81" s="9">
        <f t="shared" si="3"/>
        <v>1.2098963877361897</v>
      </c>
      <c r="C81" s="9">
        <f t="shared" si="2"/>
        <v>3.6780850187180164E-2</v>
      </c>
      <c r="D81" s="2"/>
    </row>
    <row r="82" spans="1:4" x14ac:dyDescent="0.35">
      <c r="A82" s="2">
        <v>76</v>
      </c>
      <c r="B82" s="9">
        <f t="shared" si="3"/>
        <v>1.1148943372980356</v>
      </c>
      <c r="C82" s="9">
        <f t="shared" si="2"/>
        <v>3.3892787853860275E-2</v>
      </c>
      <c r="D82" s="2"/>
    </row>
    <row r="83" spans="1:4" x14ac:dyDescent="0.35">
      <c r="A83" s="2">
        <v>77</v>
      </c>
      <c r="B83" s="9">
        <f t="shared" si="3"/>
        <v>1.0275164972906099</v>
      </c>
      <c r="C83" s="9">
        <f t="shared" si="2"/>
        <v>3.1236501517634539E-2</v>
      </c>
      <c r="D83" s="2"/>
    </row>
    <row r="84" spans="1:4" x14ac:dyDescent="0.35">
      <c r="A84" s="2">
        <v>78</v>
      </c>
      <c r="B84" s="9">
        <f t="shared" si="3"/>
        <v>0.94713784355762909</v>
      </c>
      <c r="C84" s="9">
        <f t="shared" si="2"/>
        <v>2.8792990444151921E-2</v>
      </c>
      <c r="D84" s="2"/>
    </row>
    <row r="85" spans="1:4" x14ac:dyDescent="0.35">
      <c r="A85" s="2">
        <v>79</v>
      </c>
      <c r="B85" s="9">
        <f t="shared" si="3"/>
        <v>0.87318566528894226</v>
      </c>
      <c r="C85" s="9">
        <f t="shared" si="2"/>
        <v>2.6544844224783846E-2</v>
      </c>
      <c r="D85" s="2"/>
    </row>
    <row r="86" spans="1:4" x14ac:dyDescent="0.35">
      <c r="A86" s="2">
        <v>80</v>
      </c>
      <c r="B86" s="9">
        <f t="shared" si="3"/>
        <v>0.8051350968906541</v>
      </c>
      <c r="C86" s="9">
        <f t="shared" si="2"/>
        <v>2.4476106945475883E-2</v>
      </c>
      <c r="D86" s="2"/>
    </row>
    <row r="87" spans="1:4" x14ac:dyDescent="0.35">
      <c r="A87" s="2">
        <v>81</v>
      </c>
      <c r="B87" s="9">
        <f t="shared" si="3"/>
        <v>0.74250503910646004</v>
      </c>
      <c r="C87" s="9">
        <f t="shared" si="2"/>
        <v>2.2572153188836385E-2</v>
      </c>
      <c r="D87" s="2"/>
    </row>
    <row r="88" spans="1:4" x14ac:dyDescent="0.35">
      <c r="A88" s="2">
        <v>82</v>
      </c>
      <c r="B88" s="9">
        <f t="shared" si="3"/>
        <v>0.68485443481789077</v>
      </c>
      <c r="C88" s="9">
        <f t="shared" si="2"/>
        <v>2.0819574818463877E-2</v>
      </c>
      <c r="D88" s="2"/>
    </row>
    <row r="89" spans="1:4" x14ac:dyDescent="0.35">
      <c r="A89" s="2">
        <v>83</v>
      </c>
      <c r="B89" s="9">
        <f t="shared" si="3"/>
        <v>0.63177886808047157</v>
      </c>
      <c r="C89" s="9">
        <f t="shared" si="2"/>
        <v>1.9206077589646334E-2</v>
      </c>
      <c r="D89" s="2"/>
    </row>
    <row r="90" spans="1:4" x14ac:dyDescent="0.35">
      <c r="A90" s="2">
        <v>84</v>
      </c>
      <c r="B90" s="9">
        <f t="shared" si="3"/>
        <v>0.5829074577934874</v>
      </c>
      <c r="C90" s="9">
        <f t="shared" si="2"/>
        <v>1.7720386716922016E-2</v>
      </c>
      <c r="D90" s="2"/>
    </row>
    <row r="91" spans="1:4" x14ac:dyDescent="0.35">
      <c r="A91" s="2">
        <v>85</v>
      </c>
      <c r="B91" s="9">
        <f t="shared" si="3"/>
        <v>0.53790001998005066</v>
      </c>
      <c r="C91" s="9">
        <f t="shared" si="2"/>
        <v>1.6352160607393539E-2</v>
      </c>
      <c r="D91" s="2"/>
    </row>
    <row r="92" spans="1:4" x14ac:dyDescent="0.35">
      <c r="A92" s="2">
        <v>86</v>
      </c>
      <c r="B92" s="9">
        <f t="shared" si="3"/>
        <v>0.49644447499680938</v>
      </c>
      <c r="C92" s="9">
        <f t="shared" si="2"/>
        <v>1.5091912039903004E-2</v>
      </c>
      <c r="D92" s="2"/>
    </row>
    <row r="93" spans="1:4" x14ac:dyDescent="0.35">
      <c r="A93" s="2">
        <v>87</v>
      </c>
      <c r="B93" s="9">
        <f t="shared" si="3"/>
        <v>0.45825447811987713</v>
      </c>
      <c r="C93" s="9">
        <f t="shared" si="2"/>
        <v>1.3930936134844264E-2</v>
      </c>
      <c r="D93" s="2"/>
    </row>
    <row r="94" spans="1:4" x14ac:dyDescent="0.35">
      <c r="A94" s="2">
        <v>88</v>
      </c>
      <c r="B94" s="9">
        <f t="shared" si="3"/>
        <v>0.42306725388661942</v>
      </c>
      <c r="C94" s="9">
        <f t="shared" si="2"/>
        <v>1.2861244518153229E-2</v>
      </c>
      <c r="D94" s="2"/>
    </row>
    <row r="95" spans="1:4" x14ac:dyDescent="0.35">
      <c r="A95" s="2">
        <v>89</v>
      </c>
      <c r="B95" s="9">
        <f t="shared" si="3"/>
        <v>0.39064161632914529</v>
      </c>
      <c r="C95" s="9">
        <f t="shared" si="2"/>
        <v>1.1875505136406016E-2</v>
      </c>
      <c r="D95" s="2"/>
    </row>
    <row r="96" spans="1:4" x14ac:dyDescent="0.35">
      <c r="A96" s="2">
        <v>90</v>
      </c>
      <c r="B96" s="9">
        <f t="shared" si="3"/>
        <v>0.360756158831402</v>
      </c>
      <c r="C96" s="9">
        <f t="shared" si="2"/>
        <v>1.096698722847462E-2</v>
      </c>
      <c r="D96" s="2"/>
    </row>
    <row r="97" spans="1:4" x14ac:dyDescent="0.35">
      <c r="A97" s="2">
        <v>91</v>
      </c>
      <c r="B97" s="9">
        <f t="shared" si="3"/>
        <v>0.3332075987927971</v>
      </c>
      <c r="C97" s="9">
        <f t="shared" si="2"/>
        <v>1.0129511003301032E-2</v>
      </c>
      <c r="D97" s="2"/>
    </row>
    <row r="98" spans="1:4" x14ac:dyDescent="0.35">
      <c r="A98" s="2">
        <v>92</v>
      </c>
      <c r="B98" s="9">
        <f t="shared" si="3"/>
        <v>0.30780926360014466</v>
      </c>
      <c r="C98" s="9">
        <f t="shared" si="2"/>
        <v>9.3574016134443973E-3</v>
      </c>
      <c r="D98" s="2"/>
    </row>
    <row r="99" spans="1:4" x14ac:dyDescent="0.35">
      <c r="A99" s="2">
        <v>93</v>
      </c>
      <c r="B99" s="9">
        <f t="shared" si="3"/>
        <v>0.28438970560928678</v>
      </c>
      <c r="C99" s="9">
        <f t="shared" si="2"/>
        <v>8.6454470505223178E-3</v>
      </c>
      <c r="D99" s="2"/>
    </row>
    <row r="100" spans="1:4" x14ac:dyDescent="0.35">
      <c r="A100" s="2">
        <v>94</v>
      </c>
      <c r="B100" s="9">
        <f t="shared" si="3"/>
        <v>0.26279143492857554</v>
      </c>
      <c r="C100" s="9">
        <f t="shared" si="2"/>
        <v>7.9888596218286954E-3</v>
      </c>
      <c r="D100" s="2"/>
    </row>
    <row r="101" spans="1:4" x14ac:dyDescent="0.35">
      <c r="A101" s="2">
        <v>95</v>
      </c>
      <c r="B101" s="9">
        <f t="shared" si="3"/>
        <v>0.24286975978864014</v>
      </c>
      <c r="C101" s="9">
        <f t="shared" si="2"/>
        <v>7.3832406975746605E-3</v>
      </c>
      <c r="D101" s="2"/>
    </row>
    <row r="102" spans="1:4" x14ac:dyDescent="0.35">
      <c r="A102" s="2">
        <v>96</v>
      </c>
      <c r="B102" s="9">
        <f t="shared" si="3"/>
        <v>0.22449172518574492</v>
      </c>
      <c r="C102" s="9">
        <f t="shared" si="2"/>
        <v>6.8245484456466452E-3</v>
      </c>
      <c r="D102" s="2"/>
    </row>
    <row r="103" spans="1:4" x14ac:dyDescent="0.35">
      <c r="A103" s="2">
        <v>97</v>
      </c>
      <c r="B103" s="9">
        <f t="shared" si="3"/>
        <v>0.20753514130753531</v>
      </c>
      <c r="C103" s="9">
        <f t="shared" si="2"/>
        <v>6.3090682957490729E-3</v>
      </c>
      <c r="D103" s="2"/>
    </row>
    <row r="104" spans="1:4" x14ac:dyDescent="0.35">
      <c r="A104" s="2">
        <v>98</v>
      </c>
      <c r="B104" s="9">
        <f t="shared" si="3"/>
        <v>0.19188769399763489</v>
      </c>
      <c r="C104" s="9">
        <f t="shared" si="2"/>
        <v>5.8333858975281004E-3</v>
      </c>
      <c r="D104" s="2"/>
    </row>
    <row r="105" spans="1:4" x14ac:dyDescent="0.35">
      <c r="A105" s="2">
        <v>99</v>
      </c>
      <c r="B105" s="9">
        <f t="shared" si="3"/>
        <v>0.17744613019626779</v>
      </c>
      <c r="C105" s="9">
        <f t="shared" si="2"/>
        <v>5.3943623579665399E-3</v>
      </c>
      <c r="D105" s="2"/>
    </row>
    <row r="106" spans="1:4" x14ac:dyDescent="0.35">
      <c r="A106" s="2">
        <v>100</v>
      </c>
      <c r="B106" s="9">
        <f t="shared" si="3"/>
        <v>0.16411551191367213</v>
      </c>
      <c r="C106" s="9">
        <f t="shared" si="2"/>
        <v>4.9891115621756325E-3</v>
      </c>
      <c r="D106" s="2"/>
    </row>
    <row r="107" spans="1:4" x14ac:dyDescent="0.35">
      <c r="A107" s="2">
        <v>101</v>
      </c>
      <c r="B107" s="9">
        <f t="shared" si="3"/>
        <v>0.15180853285743962</v>
      </c>
      <c r="C107" s="9">
        <f t="shared" si="2"/>
        <v>4.614979398866164E-3</v>
      </c>
      <c r="D107" s="2"/>
    </row>
    <row r="108" spans="1:4" x14ac:dyDescent="0.35">
      <c r="A108" s="2">
        <v>102</v>
      </c>
      <c r="B108" s="9">
        <f t="shared" si="3"/>
        <v>0.14044489234884941</v>
      </c>
      <c r="C108" s="9">
        <f t="shared" si="2"/>
        <v>4.2695247274050219E-3</v>
      </c>
      <c r="D108" s="2"/>
    </row>
    <row r="109" spans="1:4" x14ac:dyDescent="0.35">
      <c r="A109" s="2">
        <v>103</v>
      </c>
      <c r="B109" s="9">
        <f t="shared" si="3"/>
        <v>0.12995072163142082</v>
      </c>
      <c r="C109" s="9">
        <f t="shared" si="2"/>
        <v>3.9505019375951928E-3</v>
      </c>
      <c r="D109" s="2"/>
    </row>
    <row r="110" spans="1:4" x14ac:dyDescent="0.35">
      <c r="A110" s="2">
        <v>104</v>
      </c>
      <c r="B110" s="9">
        <f t="shared" si="3"/>
        <v>0.12025805810149764</v>
      </c>
      <c r="C110" s="9">
        <f t="shared" si="2"/>
        <v>3.6558449662855283E-3</v>
      </c>
      <c r="D110" s="2"/>
    </row>
    <row r="111" spans="1:4" x14ac:dyDescent="0.35">
      <c r="A111" s="2">
        <v>105</v>
      </c>
      <c r="B111" s="9">
        <f t="shared" si="3"/>
        <v>0.11130436337938873</v>
      </c>
      <c r="C111" s="9">
        <f t="shared" si="2"/>
        <v>3.3836526467334173E-3</v>
      </c>
      <c r="D111" s="2"/>
    </row>
    <row r="112" spans="1:4" x14ac:dyDescent="0.35">
      <c r="A112" s="2">
        <v>106</v>
      </c>
      <c r="B112" s="9">
        <f t="shared" si="3"/>
        <v>0.10303208149381693</v>
      </c>
      <c r="C112" s="9">
        <f t="shared" si="2"/>
        <v>3.1321752774120344E-3</v>
      </c>
      <c r="D112" s="2"/>
    </row>
    <row r="113" spans="1:4" x14ac:dyDescent="0.35">
      <c r="A113" s="2">
        <v>107</v>
      </c>
      <c r="B113" s="9">
        <f t="shared" si="3"/>
        <v>9.5388233775443143E-2</v>
      </c>
      <c r="C113" s="9">
        <f t="shared" si="2"/>
        <v>2.8998023067734711E-3</v>
      </c>
      <c r="D113" s="2"/>
    </row>
    <row r="114" spans="1:4" x14ac:dyDescent="0.35">
      <c r="A114" s="2">
        <v>108</v>
      </c>
      <c r="B114" s="9">
        <f t="shared" si="3"/>
        <v>8.8324047349611787E-2</v>
      </c>
      <c r="C114" s="9">
        <f t="shared" si="2"/>
        <v>2.6850510394281981E-3</v>
      </c>
      <c r="D114" s="2"/>
    </row>
    <row r="115" spans="1:4" x14ac:dyDescent="0.35">
      <c r="A115" s="2">
        <v>109</v>
      </c>
      <c r="B115" s="9">
        <f t="shared" si="3"/>
        <v>8.1794614386994841E-2</v>
      </c>
      <c r="C115" s="9">
        <f t="shared" si="2"/>
        <v>2.486556277364643E-3</v>
      </c>
      <c r="D115" s="2"/>
    </row>
    <row r="116" spans="1:4" x14ac:dyDescent="0.35">
      <c r="A116" s="2">
        <v>110</v>
      </c>
      <c r="B116" s="9">
        <f t="shared" si="3"/>
        <v>7.5758579515699434E-2</v>
      </c>
      <c r="C116" s="9">
        <f t="shared" si="2"/>
        <v>2.3030608172772628E-3</v>
      </c>
      <c r="D116" s="2"/>
    </row>
    <row r="117" spans="1:4" x14ac:dyDescent="0.35">
      <c r="A117" s="2">
        <v>111</v>
      </c>
      <c r="B117" s="9">
        <f t="shared" si="3"/>
        <v>7.0177853021747408E-2</v>
      </c>
      <c r="C117" s="9">
        <f t="shared" si="2"/>
        <v>2.1334067318611208E-3</v>
      </c>
      <c r="D117" s="2"/>
    </row>
    <row r="118" spans="1:4" x14ac:dyDescent="0.35">
      <c r="A118" s="2">
        <v>112</v>
      </c>
      <c r="B118" s="9">
        <f t="shared" si="3"/>
        <v>6.5017347668686526E-2</v>
      </c>
      <c r="C118" s="9">
        <f t="shared" si="2"/>
        <v>1.9765273691280702E-3</v>
      </c>
      <c r="D118" s="2"/>
    </row>
    <row r="119" spans="1:4" x14ac:dyDescent="0.35">
      <c r="A119" s="2">
        <v>113</v>
      </c>
      <c r="B119" s="9">
        <f t="shared" si="3"/>
        <v>6.024473715302376E-2</v>
      </c>
      <c r="C119" s="9">
        <f t="shared" si="2"/>
        <v>1.8314400094519223E-3</v>
      </c>
      <c r="D119" s="2"/>
    </row>
    <row r="120" spans="1:4" x14ac:dyDescent="0.35">
      <c r="A120" s="2">
        <v>114</v>
      </c>
      <c r="B120" s="9">
        <f t="shared" si="3"/>
        <v>5.5830234381927461E-2</v>
      </c>
      <c r="C120" s="9">
        <f t="shared" si="2"/>
        <v>1.6972391252105946E-3</v>
      </c>
      <c r="D120" s="2"/>
    </row>
    <row r="121" spans="1:4" x14ac:dyDescent="0.35">
      <c r="A121" s="2">
        <v>115</v>
      </c>
      <c r="B121" s="9">
        <f t="shared" si="3"/>
        <v>5.1746387914561875E-2</v>
      </c>
      <c r="C121" s="9">
        <f t="shared" si="2"/>
        <v>1.5730901926026811E-3</v>
      </c>
      <c r="D121" s="2"/>
    </row>
    <row r="122" spans="1:4" x14ac:dyDescent="0.35">
      <c r="A122" s="2">
        <v>116</v>
      </c>
      <c r="B122" s="9">
        <f t="shared" si="3"/>
        <v>4.7967895049878501E-2</v>
      </c>
      <c r="C122" s="9">
        <f t="shared" si="2"/>
        <v>1.4582240095163063E-3</v>
      </c>
      <c r="D122" s="2"/>
    </row>
    <row r="123" spans="1:4" x14ac:dyDescent="0.35">
      <c r="A123" s="2">
        <v>117</v>
      </c>
      <c r="B123" s="9">
        <f t="shared" si="3"/>
        <v>4.4471430172828973E-2</v>
      </c>
      <c r="C123" s="9">
        <f t="shared" si="2"/>
        <v>1.3519314772540007E-3</v>
      </c>
      <c r="D123" s="2"/>
    </row>
    <row r="124" spans="1:4" x14ac:dyDescent="0.35">
      <c r="A124" s="2">
        <v>118</v>
      </c>
      <c r="B124" s="9">
        <f t="shared" si="3"/>
        <v>4.1235487088946511E-2</v>
      </c>
      <c r="C124" s="9">
        <f t="shared" si="2"/>
        <v>1.2535588075039739E-3</v>
      </c>
      <c r="D124" s="2"/>
    </row>
    <row r="125" spans="1:4" x14ac:dyDescent="0.35">
      <c r="A125" s="2">
        <v>119</v>
      </c>
      <c r="B125" s="9">
        <f t="shared" si="3"/>
        <v>3.8240234184963931E-2</v>
      </c>
      <c r="C125" s="9">
        <f t="shared" si="2"/>
        <v>1.1625031192229033E-3</v>
      </c>
      <c r="D125" s="2"/>
    </row>
    <row r="126" spans="1:4" x14ac:dyDescent="0.35">
      <c r="A126" s="2">
        <v>120</v>
      </c>
      <c r="B126" s="9">
        <f t="shared" si="3"/>
        <v>3.5467381351584885E-2</v>
      </c>
      <c r="C126" s="9">
        <f t="shared" si="2"/>
        <v>1.0782083930881805E-3</v>
      </c>
      <c r="D126" s="2"/>
    </row>
    <row r="127" spans="1:4" x14ac:dyDescent="0.35">
      <c r="A127" s="2">
        <v>121</v>
      </c>
      <c r="B127" s="9">
        <f t="shared" si="3"/>
        <v>3.290005769446349E-2</v>
      </c>
      <c r="C127" s="9">
        <f t="shared" si="2"/>
        <v>1.0001617539116901E-3</v>
      </c>
      <c r="D127" s="2"/>
    </row>
    <row r="128" spans="1:4" x14ac:dyDescent="0.35">
      <c r="A128" s="2">
        <v>122</v>
      </c>
      <c r="B128" s="9">
        <f t="shared" si="3"/>
        <v>3.052269914163229E-2</v>
      </c>
      <c r="C128" s="9">
        <f t="shared" si="2"/>
        <v>9.2789005390562151E-4</v>
      </c>
      <c r="D128" s="2"/>
    </row>
    <row r="129" spans="1:4" x14ac:dyDescent="0.35">
      <c r="A129" s="2">
        <v>123</v>
      </c>
      <c r="B129" s="9">
        <f t="shared" si="3"/>
        <v>2.8320945130762099E-2</v>
      </c>
      <c r="C129" s="9">
        <f t="shared" si="2"/>
        <v>8.6095673197516772E-4</v>
      </c>
      <c r="D129" s="2"/>
    </row>
    <row r="130" spans="1:4" x14ac:dyDescent="0.35">
      <c r="A130" s="2">
        <v>124</v>
      </c>
      <c r="B130" s="9">
        <f t="shared" si="3"/>
        <v>2.6281543628300843E-2</v>
      </c>
      <c r="C130" s="9">
        <f t="shared" si="2"/>
        <v>7.9895892630034557E-4</v>
      </c>
      <c r="D130" s="2"/>
    </row>
    <row r="131" spans="1:4" x14ac:dyDescent="0.35">
      <c r="A131" s="2">
        <v>125</v>
      </c>
      <c r="B131" s="9">
        <f t="shared" si="3"/>
        <v>2.439226379534408E-2</v>
      </c>
      <c r="C131" s="9">
        <f t="shared" si="2"/>
        <v>7.4152481937845996E-4</v>
      </c>
      <c r="D131" s="2"/>
    </row>
    <row r="132" spans="1:4" x14ac:dyDescent="0.35">
      <c r="A132" s="2">
        <v>126</v>
      </c>
      <c r="B132" s="9">
        <f t="shared" si="3"/>
        <v>2.2641815672512076E-2</v>
      </c>
      <c r="C132" s="9">
        <f t="shared" si="2"/>
        <v>6.8831119644436711E-4</v>
      </c>
      <c r="D132" s="2"/>
    </row>
    <row r="133" spans="1:4" x14ac:dyDescent="0.35">
      <c r="A133" s="2">
        <v>127</v>
      </c>
      <c r="B133" s="9">
        <f t="shared" si="3"/>
        <v>2.10197763086225E-2</v>
      </c>
      <c r="C133" s="9">
        <f t="shared" si="2"/>
        <v>6.3900119978212405E-4</v>
      </c>
      <c r="D133" s="2"/>
    </row>
    <row r="134" spans="1:4" x14ac:dyDescent="0.35">
      <c r="A134" s="2">
        <v>128</v>
      </c>
      <c r="B134" s="9">
        <f t="shared" si="3"/>
        <v>1.9516521806002055E-2</v>
      </c>
      <c r="C134" s="9">
        <f t="shared" si="2"/>
        <v>5.9330226290246247E-4</v>
      </c>
      <c r="D134" s="2"/>
    </row>
    <row r="135" spans="1:4" x14ac:dyDescent="0.35">
      <c r="A135" s="2">
        <v>129</v>
      </c>
      <c r="B135" s="9">
        <f t="shared" si="3"/>
        <v>1.8123164799226647E-2</v>
      </c>
      <c r="C135" s="9">
        <f t="shared" ref="C135:C198" si="4">B135*30.4/1000</f>
        <v>5.509442098964901E-4</v>
      </c>
      <c r="D135" s="2"/>
    </row>
    <row r="136" spans="1:4" x14ac:dyDescent="0.35">
      <c r="A136" s="2">
        <v>130</v>
      </c>
      <c r="B136" s="9">
        <f t="shared" ref="B136:B199" si="5">$D$2/((1+$G$2*$F$2*A136)^(1/$G$2))</f>
        <v>1.6831496924306265E-2</v>
      </c>
      <c r="C136" s="9">
        <f t="shared" si="4"/>
        <v>5.116775064989104E-4</v>
      </c>
      <c r="D136" s="2"/>
    </row>
    <row r="137" spans="1:4" x14ac:dyDescent="0.35">
      <c r="A137" s="2">
        <v>131</v>
      </c>
      <c r="B137" s="9">
        <f t="shared" si="5"/>
        <v>1.5633935872141961E-2</v>
      </c>
      <c r="C137" s="9">
        <f t="shared" si="4"/>
        <v>4.7527165051311558E-4</v>
      </c>
      <c r="D137" s="2"/>
    </row>
    <row r="138" spans="1:4" x14ac:dyDescent="0.35">
      <c r="A138" s="2">
        <v>132</v>
      </c>
      <c r="B138" s="9">
        <f t="shared" si="5"/>
        <v>1.4523476653772056E-2</v>
      </c>
      <c r="C138" s="9">
        <f t="shared" si="4"/>
        <v>4.4151369027467047E-4</v>
      </c>
      <c r="D138" s="2"/>
    </row>
    <row r="139" spans="1:4" x14ac:dyDescent="0.35">
      <c r="A139" s="2">
        <v>133</v>
      </c>
      <c r="B139" s="9">
        <f t="shared" si="5"/>
        <v>1.349364673577734E-2</v>
      </c>
      <c r="C139" s="9">
        <f t="shared" si="4"/>
        <v>4.1020686076763115E-4</v>
      </c>
      <c r="D139" s="2"/>
    </row>
    <row r="140" spans="1:4" x14ac:dyDescent="0.35">
      <c r="A140" s="2">
        <v>134</v>
      </c>
      <c r="B140" s="9">
        <f t="shared" si="5"/>
        <v>1.2538464732454273E-2</v>
      </c>
      <c r="C140" s="9">
        <f t="shared" si="4"/>
        <v>3.8116932786660989E-4</v>
      </c>
      <c r="D140" s="2"/>
    </row>
    <row r="141" spans="1:4" x14ac:dyDescent="0.35">
      <c r="A141" s="2">
        <v>135</v>
      </c>
      <c r="B141" s="9">
        <f t="shared" si="5"/>
        <v>1.1652402367232643E-2</v>
      </c>
      <c r="C141" s="9">
        <f t="shared" si="4"/>
        <v>3.5423303196387233E-4</v>
      </c>
      <c r="D141" s="2"/>
    </row>
    <row r="142" spans="1:4" x14ac:dyDescent="0.35">
      <c r="A142" s="2">
        <v>136</v>
      </c>
      <c r="B142" s="9">
        <f t="shared" si="5"/>
        <v>1.0830349439504264E-2</v>
      </c>
      <c r="C142" s="9">
        <f t="shared" si="4"/>
        <v>3.2924262296092958E-4</v>
      </c>
      <c r="D142" s="2"/>
    </row>
    <row r="143" spans="1:4" x14ac:dyDescent="0.35">
      <c r="A143" s="2">
        <v>137</v>
      </c>
      <c r="B143" s="9">
        <f t="shared" si="5"/>
        <v>1.0067581554730712E-2</v>
      </c>
      <c r="C143" s="9">
        <f t="shared" si="4"/>
        <v>3.0605447926381363E-4</v>
      </c>
      <c r="D143" s="2"/>
    </row>
    <row r="144" spans="1:4" x14ac:dyDescent="0.35">
      <c r="A144" s="2">
        <v>138</v>
      </c>
      <c r="B144" s="9">
        <f t="shared" si="5"/>
        <v>9.359730395579538E-3</v>
      </c>
      <c r="C144" s="9">
        <f t="shared" si="4"/>
        <v>2.8453580402561793E-4</v>
      </c>
      <c r="D144" s="2"/>
    </row>
    <row r="145" spans="1:4" x14ac:dyDescent="0.35">
      <c r="A145" s="2">
        <v>139</v>
      </c>
      <c r="B145" s="9">
        <f t="shared" si="5"/>
        <v>8.7027563300611545E-3</v>
      </c>
      <c r="C145" s="9">
        <f t="shared" si="4"/>
        <v>2.6456379243385909E-4</v>
      </c>
      <c r="D145" s="2"/>
    </row>
    <row r="146" spans="1:4" x14ac:dyDescent="0.35">
      <c r="A146" s="2">
        <v>140</v>
      </c>
      <c r="B146" s="9">
        <f t="shared" si="5"/>
        <v>8.0929231693328985E-3</v>
      </c>
      <c r="C146" s="9">
        <f t="shared" si="4"/>
        <v>2.4602486434772009E-4</v>
      </c>
      <c r="D146" s="2"/>
    </row>
    <row r="147" spans="1:4" x14ac:dyDescent="0.35">
      <c r="A147" s="2">
        <v>141</v>
      </c>
      <c r="B147" s="9">
        <f t="shared" si="5"/>
        <v>7.5267749031440708E-3</v>
      </c>
      <c r="C147" s="9">
        <f t="shared" si="4"/>
        <v>2.2881395705557974E-4</v>
      </c>
      <c r="D147" s="2"/>
    </row>
    <row r="148" spans="1:4" x14ac:dyDescent="0.35">
      <c r="A148" s="2">
        <v>142</v>
      </c>
      <c r="B148" s="9">
        <f t="shared" si="5"/>
        <v>7.0011142549280449E-3</v>
      </c>
      <c r="C148" s="9">
        <f t="shared" si="4"/>
        <v>2.1283387334981255E-4</v>
      </c>
      <c r="D148" s="2"/>
    </row>
    <row r="149" spans="1:4" x14ac:dyDescent="0.35">
      <c r="A149" s="2">
        <v>143</v>
      </c>
      <c r="B149" s="9">
        <f t="shared" si="5"/>
        <v>6.5129829114103435E-3</v>
      </c>
      <c r="C149" s="9">
        <f t="shared" si="4"/>
        <v>1.9799468050687443E-4</v>
      </c>
      <c r="D149" s="2"/>
    </row>
    <row r="150" spans="1:4" x14ac:dyDescent="0.35">
      <c r="A150" s="2">
        <v>144</v>
      </c>
      <c r="B150" s="9">
        <f t="shared" si="5"/>
        <v>6.0596432934025722E-3</v>
      </c>
      <c r="C150" s="9">
        <f t="shared" si="4"/>
        <v>1.842131561194382E-4</v>
      </c>
      <c r="D150" s="2"/>
    </row>
    <row r="151" spans="1:4" x14ac:dyDescent="0.35">
      <c r="A151" s="2">
        <v>145</v>
      </c>
      <c r="B151" s="9">
        <f t="shared" si="5"/>
        <v>5.6385617452707855E-3</v>
      </c>
      <c r="C151" s="9">
        <f t="shared" si="4"/>
        <v>1.7141227705623187E-4</v>
      </c>
      <c r="D151" s="2"/>
    </row>
    <row r="152" spans="1:4" x14ac:dyDescent="0.35">
      <c r="A152" s="2">
        <v>146</v>
      </c>
      <c r="B152" s="9">
        <f t="shared" si="5"/>
        <v>5.2473930304941978E-3</v>
      </c>
      <c r="C152" s="9">
        <f t="shared" si="4"/>
        <v>1.5952074812702359E-4</v>
      </c>
      <c r="D152" s="2"/>
    </row>
    <row r="153" spans="1:4" x14ac:dyDescent="0.35">
      <c r="A153" s="2">
        <v>147</v>
      </c>
      <c r="B153" s="9">
        <f t="shared" si="5"/>
        <v>4.8839660298369281E-3</v>
      </c>
      <c r="C153" s="9">
        <f t="shared" si="4"/>
        <v>1.4847256730704262E-4</v>
      </c>
      <c r="D153" s="2"/>
    </row>
    <row r="154" spans="1:4" x14ac:dyDescent="0.35">
      <c r="A154" s="2">
        <v>148</v>
      </c>
      <c r="B154" s="9">
        <f t="shared" si="5"/>
        <v>4.5462705470105773E-3</v>
      </c>
      <c r="C154" s="9">
        <f t="shared" si="4"/>
        <v>1.3820662462912152E-4</v>
      </c>
      <c r="D154" s="2"/>
    </row>
    <row r="155" spans="1:4" x14ac:dyDescent="0.35">
      <c r="A155" s="2">
        <v>149</v>
      </c>
      <c r="B155" s="9">
        <f t="shared" si="5"/>
        <v>4.232445134375983E-3</v>
      </c>
      <c r="C155" s="9">
        <f t="shared" si="4"/>
        <v>1.2866633208502988E-4</v>
      </c>
      <c r="D155" s="2"/>
    </row>
    <row r="156" spans="1:4" x14ac:dyDescent="0.35">
      <c r="A156" s="2">
        <v>150</v>
      </c>
      <c r="B156" s="9">
        <f t="shared" si="5"/>
        <v>3.9407658582694604E-3</v>
      </c>
      <c r="C156" s="9">
        <f t="shared" si="4"/>
        <v>1.197992820913916E-4</v>
      </c>
      <c r="D156" s="2"/>
    </row>
    <row r="157" spans="1:4" x14ac:dyDescent="0.35">
      <c r="A157" s="2">
        <v>151</v>
      </c>
      <c r="B157" s="9">
        <f t="shared" si="5"/>
        <v>3.6696359300018196E-3</v>
      </c>
      <c r="C157" s="9">
        <f t="shared" si="4"/>
        <v>1.115569322720553E-4</v>
      </c>
      <c r="D157" s="2"/>
    </row>
    <row r="158" spans="1:4" x14ac:dyDescent="0.35">
      <c r="A158" s="2">
        <v>152</v>
      </c>
      <c r="B158" s="9">
        <f t="shared" si="5"/>
        <v>3.4175761345100917E-3</v>
      </c>
      <c r="C158" s="9">
        <f t="shared" si="4"/>
        <v>1.0389431448910679E-4</v>
      </c>
      <c r="D158" s="2"/>
    </row>
    <row r="159" spans="1:4" x14ac:dyDescent="0.35">
      <c r="A159" s="2">
        <v>153</v>
      </c>
      <c r="B159" s="9">
        <f t="shared" si="5"/>
        <v>3.1832159940906627E-3</v>
      </c>
      <c r="C159" s="9">
        <f t="shared" si="4"/>
        <v>9.6769766220356146E-5</v>
      </c>
      <c r="D159" s="2"/>
    </row>
    <row r="160" spans="1:4" x14ac:dyDescent="0.35">
      <c r="A160" s="2">
        <v>154</v>
      </c>
      <c r="B160" s="9">
        <f t="shared" si="5"/>
        <v>2.9652856096440785E-3</v>
      </c>
      <c r="C160" s="9">
        <f t="shared" si="4"/>
        <v>9.0144682533179981E-5</v>
      </c>
      <c r="D160" s="2"/>
    </row>
    <row r="161" spans="1:4" x14ac:dyDescent="0.35">
      <c r="A161" s="2">
        <v>155</v>
      </c>
      <c r="B161" s="9">
        <f t="shared" si="5"/>
        <v>2.7626081264592564E-3</v>
      </c>
      <c r="C161" s="9">
        <f t="shared" si="4"/>
        <v>8.3983287044361396E-5</v>
      </c>
      <c r="D161" s="2"/>
    </row>
    <row r="162" spans="1:4" x14ac:dyDescent="0.35">
      <c r="A162" s="2">
        <v>156</v>
      </c>
      <c r="B162" s="9">
        <f t="shared" si="5"/>
        <v>2.574092775784942E-3</v>
      </c>
      <c r="C162" s="9">
        <f t="shared" si="4"/>
        <v>7.8252420383862238E-5</v>
      </c>
      <c r="D162" s="2"/>
    </row>
    <row r="163" spans="1:4" x14ac:dyDescent="0.35">
      <c r="A163" s="2">
        <v>157</v>
      </c>
      <c r="B163" s="9">
        <f t="shared" si="5"/>
        <v>2.3987284473162484E-3</v>
      </c>
      <c r="C163" s="9">
        <f t="shared" si="4"/>
        <v>7.2921344798413943E-5</v>
      </c>
      <c r="D163" s="2"/>
    </row>
    <row r="164" spans="1:4" x14ac:dyDescent="0.35">
      <c r="A164" s="2">
        <v>158</v>
      </c>
      <c r="B164" s="9">
        <f t="shared" si="5"/>
        <v>2.2355777512885165E-3</v>
      </c>
      <c r="C164" s="9">
        <f t="shared" si="4"/>
        <v>6.7961563639170895E-5</v>
      </c>
      <c r="D164" s="2"/>
    </row>
    <row r="165" spans="1:4" x14ac:dyDescent="0.35">
      <c r="A165" s="2">
        <v>159</v>
      </c>
      <c r="B165" s="9">
        <f t="shared" si="5"/>
        <v>2.0837715321460754E-3</v>
      </c>
      <c r="C165" s="9">
        <f t="shared" si="4"/>
        <v>6.3346654577240691E-5</v>
      </c>
      <c r="D165" s="2"/>
    </row>
    <row r="166" spans="1:4" x14ac:dyDescent="0.35">
      <c r="A166" s="2">
        <v>160</v>
      </c>
      <c r="B166" s="9">
        <f t="shared" si="5"/>
        <v>1.9425037987658618E-3</v>
      </c>
      <c r="C166" s="9">
        <f t="shared" si="4"/>
        <v>5.9052115482482196E-5</v>
      </c>
      <c r="D166" s="2"/>
    </row>
    <row r="167" spans="1:4" x14ac:dyDescent="0.35">
      <c r="A167" s="2">
        <v>161</v>
      </c>
      <c r="B167" s="9">
        <f t="shared" si="5"/>
        <v>1.8110270389832487E-3</v>
      </c>
      <c r="C167" s="9">
        <f t="shared" si="4"/>
        <v>5.5055221985090758E-5</v>
      </c>
      <c r="D167" s="2"/>
    </row>
    <row r="168" spans="1:4" x14ac:dyDescent="0.35">
      <c r="A168" s="2">
        <v>162</v>
      </c>
      <c r="B168" s="9">
        <f t="shared" si="5"/>
        <v>1.6886478887133058E-3</v>
      </c>
      <c r="C168" s="9">
        <f t="shared" si="4"/>
        <v>5.1334895816884499E-5</v>
      </c>
      <c r="D168" s="2"/>
    </row>
    <row r="169" spans="1:4" x14ac:dyDescent="0.35">
      <c r="A169" s="2">
        <v>163</v>
      </c>
      <c r="B169" s="9">
        <f t="shared" si="5"/>
        <v>1.5747231283016348E-3</v>
      </c>
      <c r="C169" s="9">
        <f t="shared" si="4"/>
        <v>4.7871583100369695E-5</v>
      </c>
      <c r="D169" s="2"/>
    </row>
    <row r="170" spans="1:4" x14ac:dyDescent="0.35">
      <c r="A170" s="2">
        <v>164</v>
      </c>
      <c r="B170" s="9">
        <f t="shared" si="5"/>
        <v>1.4686559808910311E-3</v>
      </c>
      <c r="C170" s="9">
        <f t="shared" si="4"/>
        <v>4.4647141819087338E-5</v>
      </c>
      <c r="D170" s="2"/>
    </row>
    <row r="171" spans="1:4" x14ac:dyDescent="0.35">
      <c r="A171" s="2">
        <v>165</v>
      </c>
      <c r="B171" s="9">
        <f t="shared" si="5"/>
        <v>1.3698926895713069E-3</v>
      </c>
      <c r="C171" s="9">
        <f t="shared" si="4"/>
        <v>4.1644737762967725E-5</v>
      </c>
      <c r="D171" s="2"/>
    </row>
    <row r="172" spans="1:4" x14ac:dyDescent="0.35">
      <c r="A172" s="2">
        <v>166</v>
      </c>
      <c r="B172" s="9">
        <f t="shared" si="5"/>
        <v>1.2779193519006466E-3</v>
      </c>
      <c r="C172" s="9">
        <f t="shared" si="4"/>
        <v>3.8848748297779655E-5</v>
      </c>
      <c r="D172" s="2"/>
    </row>
    <row r="173" spans="1:4" x14ac:dyDescent="0.35">
      <c r="A173" s="2">
        <v>167</v>
      </c>
      <c r="B173" s="9">
        <f t="shared" si="5"/>
        <v>1.1922589920636756E-3</v>
      </c>
      <c r="C173" s="9">
        <f t="shared" si="4"/>
        <v>3.6244673358735741E-5</v>
      </c>
      <c r="D173" s="2"/>
    </row>
    <row r="174" spans="1:4" x14ac:dyDescent="0.35">
      <c r="A174" s="2">
        <v>168</v>
      </c>
      <c r="B174" s="9">
        <f t="shared" si="5"/>
        <v>1.1124688524734756E-3</v>
      </c>
      <c r="C174" s="9">
        <f t="shared" si="4"/>
        <v>3.3819053115193656E-5</v>
      </c>
      <c r="D174" s="2"/>
    </row>
    <row r="175" spans="1:4" x14ac:dyDescent="0.35">
      <c r="A175" s="2">
        <v>169</v>
      </c>
      <c r="B175" s="9">
        <f t="shared" si="5"/>
        <v>1.0381378880449609E-3</v>
      </c>
      <c r="C175" s="9">
        <f t="shared" si="4"/>
        <v>3.1559391796566809E-5</v>
      </c>
      <c r="D175" s="2"/>
    </row>
    <row r="176" spans="1:4" x14ac:dyDescent="0.35">
      <c r="A176" s="2">
        <v>170</v>
      </c>
      <c r="B176" s="9">
        <f t="shared" si="5"/>
        <v>9.6888444767320562E-4</v>
      </c>
      <c r="C176" s="9">
        <f t="shared" si="4"/>
        <v>2.945408720926545E-5</v>
      </c>
      <c r="D176" s="2"/>
    </row>
    <row r="177" spans="1:4" x14ac:dyDescent="0.35">
      <c r="A177" s="2">
        <v>171</v>
      </c>
      <c r="B177" s="9">
        <f t="shared" si="5"/>
        <v>9.0435412865403275E-4</v>
      </c>
      <c r="C177" s="9">
        <f t="shared" si="4"/>
        <v>2.7492365511082593E-5</v>
      </c>
      <c r="D177" s="2"/>
    </row>
    <row r="178" spans="1:4" x14ac:dyDescent="0.35">
      <c r="A178" s="2">
        <v>172</v>
      </c>
      <c r="B178" s="9">
        <f t="shared" si="5"/>
        <v>8.442177908913114E-4</v>
      </c>
      <c r="C178" s="9">
        <f t="shared" si="4"/>
        <v>2.5664220843095866E-5</v>
      </c>
      <c r="D178" s="2"/>
    </row>
    <row r="179" spans="1:4" x14ac:dyDescent="0.35">
      <c r="A179" s="2">
        <v>173</v>
      </c>
      <c r="B179" s="9">
        <f t="shared" si="5"/>
        <v>7.8816971875581975E-4</v>
      </c>
      <c r="C179" s="9">
        <f t="shared" si="4"/>
        <v>2.396035945017692E-5</v>
      </c>
      <c r="D179" s="2"/>
    </row>
    <row r="180" spans="1:4" x14ac:dyDescent="0.35">
      <c r="A180" s="2">
        <v>174</v>
      </c>
      <c r="B180" s="9">
        <f t="shared" si="5"/>
        <v>7.3592591939992025E-4</v>
      </c>
      <c r="C180" s="9">
        <f t="shared" si="4"/>
        <v>2.2372147949757573E-5</v>
      </c>
      <c r="D180" s="2"/>
    </row>
    <row r="181" spans="1:4" x14ac:dyDescent="0.35">
      <c r="A181" s="2">
        <v>175</v>
      </c>
      <c r="B181" s="9">
        <f t="shared" si="5"/>
        <v>6.8722254719745339E-4</v>
      </c>
      <c r="C181" s="9">
        <f t="shared" si="4"/>
        <v>2.0891565434802584E-5</v>
      </c>
      <c r="D181" s="2"/>
    </row>
    <row r="182" spans="1:4" x14ac:dyDescent="0.35">
      <c r="A182" s="2">
        <v>176</v>
      </c>
      <c r="B182" s="9">
        <f t="shared" si="5"/>
        <v>6.4181444477579594E-4</v>
      </c>
      <c r="C182" s="9">
        <f t="shared" si="4"/>
        <v>1.9511159121184196E-5</v>
      </c>
      <c r="D182" s="2"/>
    </row>
    <row r="183" spans="1:4" x14ac:dyDescent="0.35">
      <c r="A183" s="2">
        <v>177</v>
      </c>
      <c r="B183" s="9">
        <f t="shared" si="5"/>
        <v>5.9947379184122095E-4</v>
      </c>
      <c r="C183" s="9">
        <f t="shared" si="4"/>
        <v>1.8224003271973116E-5</v>
      </c>
      <c r="D183" s="2"/>
    </row>
    <row r="184" spans="1:4" x14ac:dyDescent="0.35">
      <c r="A184" s="2">
        <v>178</v>
      </c>
      <c r="B184" s="9">
        <f t="shared" si="5"/>
        <v>5.5998885367576721E-4</v>
      </c>
      <c r="C184" s="9">
        <f t="shared" si="4"/>
        <v>1.7023661151743321E-5</v>
      </c>
      <c r="D184" s="2"/>
    </row>
    <row r="185" spans="1:4" x14ac:dyDescent="0.35">
      <c r="A185" s="2">
        <v>179</v>
      </c>
      <c r="B185" s="9">
        <f t="shared" si="5"/>
        <v>5.2316282180758789E-4</v>
      </c>
      <c r="C185" s="9">
        <f t="shared" si="4"/>
        <v>1.5904149782950673E-5</v>
      </c>
      <c r="D185" s="2"/>
    </row>
    <row r="186" spans="1:4" x14ac:dyDescent="0.35">
      <c r="A186" s="2">
        <v>180</v>
      </c>
      <c r="B186" s="9">
        <f t="shared" si="5"/>
        <v>4.8881273993159487E-4</v>
      </c>
      <c r="C186" s="9">
        <f t="shared" si="4"/>
        <v>1.4859907293920484E-5</v>
      </c>
      <c r="D186" s="2"/>
    </row>
    <row r="187" spans="1:4" x14ac:dyDescent="0.35">
      <c r="A187" s="2">
        <v>181</v>
      </c>
      <c r="B187" s="9">
        <f t="shared" si="5"/>
        <v>4.5676850868751667E-4</v>
      </c>
      <c r="C187" s="9">
        <f t="shared" si="4"/>
        <v>1.3885762664100507E-5</v>
      </c>
      <c r="D187" s="2"/>
    </row>
    <row r="188" spans="1:4" x14ac:dyDescent="0.35">
      <c r="A188" s="2">
        <v>182</v>
      </c>
      <c r="B188" s="9">
        <f t="shared" si="5"/>
        <v>4.2687196339093333E-4</v>
      </c>
      <c r="C188" s="9">
        <f t="shared" si="4"/>
        <v>1.2976907687084374E-5</v>
      </c>
      <c r="D188" s="2"/>
    </row>
    <row r="189" spans="1:4" x14ac:dyDescent="0.35">
      <c r="A189" s="2">
        <v>183</v>
      </c>
      <c r="B189" s="9">
        <f t="shared" si="5"/>
        <v>3.9897601926367995E-4</v>
      </c>
      <c r="C189" s="9">
        <f t="shared" si="4"/>
        <v>1.212887098561587E-5</v>
      </c>
      <c r="D189" s="2"/>
    </row>
    <row r="190" spans="1:4" x14ac:dyDescent="0.35">
      <c r="A190" s="2">
        <v>184</v>
      </c>
      <c r="B190" s="9">
        <f t="shared" si="5"/>
        <v>3.7294387912551266E-4</v>
      </c>
      <c r="C190" s="9">
        <f t="shared" si="4"/>
        <v>1.1337493925415584E-5</v>
      </c>
      <c r="D190" s="2"/>
    </row>
    <row r="191" spans="1:4" x14ac:dyDescent="0.35">
      <c r="A191" s="2">
        <v>185</v>
      </c>
      <c r="B191" s="9">
        <f t="shared" si="5"/>
        <v>3.4864829889229033E-4</v>
      </c>
      <c r="C191" s="9">
        <f t="shared" si="4"/>
        <v>1.0598908286325625E-5</v>
      </c>
      <c r="D191" s="2"/>
    </row>
    <row r="192" spans="1:4" x14ac:dyDescent="0.35">
      <c r="A192" s="2">
        <v>186</v>
      </c>
      <c r="B192" s="9">
        <f t="shared" si="5"/>
        <v>3.2597090657948393E-4</v>
      </c>
      <c r="C192" s="9">
        <f t="shared" si="4"/>
        <v>9.9095155600163107E-6</v>
      </c>
      <c r="D192" s="2"/>
    </row>
    <row r="193" spans="1:4" x14ac:dyDescent="0.35">
      <c r="A193" s="2">
        <v>187</v>
      </c>
      <c r="B193" s="9">
        <f t="shared" si="5"/>
        <v>3.0480157083614089E-4</v>
      </c>
      <c r="C193" s="9">
        <f t="shared" si="4"/>
        <v>9.2659677534186834E-6</v>
      </c>
      <c r="D193" s="2"/>
    </row>
    <row r="194" spans="1:4" x14ac:dyDescent="0.35">
      <c r="A194" s="2">
        <v>188</v>
      </c>
      <c r="B194" s="9">
        <f t="shared" si="5"/>
        <v>2.8503781533535135E-4</v>
      </c>
      <c r="C194" s="9">
        <f t="shared" si="4"/>
        <v>8.6651495861946807E-6</v>
      </c>
      <c r="D194" s="2"/>
    </row>
    <row r="195" spans="1:4" x14ac:dyDescent="0.35">
      <c r="A195" s="2">
        <v>189</v>
      </c>
      <c r="B195" s="9">
        <f t="shared" si="5"/>
        <v>2.6658427562514277E-4</v>
      </c>
      <c r="C195" s="9">
        <f t="shared" si="4"/>
        <v>8.104161979004339E-6</v>
      </c>
      <c r="D195" s="2"/>
    </row>
    <row r="196" spans="1:4" x14ac:dyDescent="0.35">
      <c r="A196" s="2">
        <v>190</v>
      </c>
      <c r="B196" s="9">
        <f t="shared" si="5"/>
        <v>2.4935219530009158E-4</v>
      </c>
      <c r="C196" s="9">
        <f t="shared" si="4"/>
        <v>7.5803067371227828E-6</v>
      </c>
      <c r="D196" s="2"/>
    </row>
    <row r="197" spans="1:4" x14ac:dyDescent="0.35">
      <c r="A197" s="2">
        <v>191</v>
      </c>
      <c r="B197" s="9">
        <f t="shared" si="5"/>
        <v>2.3325895859055282E-4</v>
      </c>
      <c r="C197" s="9">
        <f t="shared" si="4"/>
        <v>7.0910723411528049E-6</v>
      </c>
      <c r="D197" s="2"/>
    </row>
    <row r="198" spans="1:4" x14ac:dyDescent="0.35">
      <c r="A198" s="2">
        <v>192</v>
      </c>
      <c r="B198" s="9">
        <f t="shared" si="5"/>
        <v>2.1822765668500979E-4</v>
      </c>
      <c r="C198" s="9">
        <f t="shared" si="4"/>
        <v>6.6341207632242975E-6</v>
      </c>
      <c r="D198" s="2"/>
    </row>
    <row r="199" spans="1:4" x14ac:dyDescent="0.35">
      <c r="A199" s="2">
        <v>193</v>
      </c>
      <c r="B199" s="9">
        <f t="shared" si="5"/>
        <v>2.0418668530266054E-4</v>
      </c>
      <c r="C199" s="9">
        <f t="shared" ref="C199:C262" si="6">B199*30.4/1000</f>
        <v>6.2072752332008807E-6</v>
      </c>
      <c r="D199" s="2"/>
    </row>
    <row r="200" spans="1:4" x14ac:dyDescent="0.35">
      <c r="A200" s="2">
        <v>194</v>
      </c>
      <c r="B200" s="9">
        <f t="shared" ref="B200:B263" si="7">$D$2/((1+$G$2*$F$2*A200)^(1/$G$2))</f>
        <v>1.9106937121972527E-4</v>
      </c>
      <c r="C200" s="9">
        <f t="shared" si="6"/>
        <v>5.8085088850796477E-6</v>
      </c>
      <c r="D200" s="2"/>
    </row>
    <row r="201" spans="1:4" x14ac:dyDescent="0.35">
      <c r="A201" s="2">
        <v>195</v>
      </c>
      <c r="B201" s="9">
        <f t="shared" si="7"/>
        <v>1.7881362562497692E-4</v>
      </c>
      <c r="C201" s="9">
        <f t="shared" si="6"/>
        <v>5.4359342189992983E-6</v>
      </c>
      <c r="D201" s="2"/>
    </row>
    <row r="202" spans="1:4" x14ac:dyDescent="0.35">
      <c r="A202" s="2">
        <v>196</v>
      </c>
      <c r="B202" s="9">
        <f t="shared" si="7"/>
        <v>1.6736162233888552E-4</v>
      </c>
      <c r="C202" s="9">
        <f t="shared" si="6"/>
        <v>5.087793319102119E-6</v>
      </c>
      <c r="D202" s="2"/>
    </row>
    <row r="203" spans="1:4" x14ac:dyDescent="0.35">
      <c r="A203" s="2">
        <v>197</v>
      </c>
      <c r="B203" s="9">
        <f t="shared" si="7"/>
        <v>1.566594990776205E-4</v>
      </c>
      <c r="C203" s="9">
        <f t="shared" si="6"/>
        <v>4.7624487719596624E-6</v>
      </c>
      <c r="D203" s="2"/>
    </row>
    <row r="204" spans="1:4" x14ac:dyDescent="0.35">
      <c r="A204" s="2">
        <v>198</v>
      </c>
      <c r="B204" s="9">
        <f t="shared" si="7"/>
        <v>1.4665708007871649E-4</v>
      </c>
      <c r="C204" s="9">
        <f t="shared" si="6"/>
        <v>4.458375234392981E-6</v>
      </c>
      <c r="D204" s="2"/>
    </row>
    <row r="205" spans="1:4" x14ac:dyDescent="0.35">
      <c r="A205" s="2">
        <v>199</v>
      </c>
      <c r="B205" s="9">
        <f t="shared" si="7"/>
        <v>1.3730761853057998E-4</v>
      </c>
      <c r="C205" s="9">
        <f t="shared" si="6"/>
        <v>4.174151603329631E-6</v>
      </c>
      <c r="D205" s="2"/>
    </row>
    <row r="206" spans="1:4" x14ac:dyDescent="0.35">
      <c r="A206" s="2">
        <v>200</v>
      </c>
      <c r="B206" s="9">
        <f t="shared" si="7"/>
        <v>1.2856755736381851E-4</v>
      </c>
      <c r="C206" s="9">
        <f t="shared" si="6"/>
        <v>3.9084537438600827E-6</v>
      </c>
      <c r="D206" s="2"/>
    </row>
    <row r="207" spans="1:4" x14ac:dyDescent="0.35">
      <c r="A207" s="2">
        <v>201</v>
      </c>
      <c r="B207" s="9">
        <f t="shared" si="7"/>
        <v>1.2039630706938099E-4</v>
      </c>
      <c r="C207" s="9">
        <f t="shared" si="6"/>
        <v>3.6600477349091821E-6</v>
      </c>
      <c r="D207" s="2"/>
    </row>
    <row r="208" spans="1:4" x14ac:dyDescent="0.35">
      <c r="A208" s="2">
        <v>202</v>
      </c>
      <c r="B208" s="9">
        <f t="shared" si="7"/>
        <v>1.1275603930749826E-4</v>
      </c>
      <c r="C208" s="9">
        <f t="shared" si="6"/>
        <v>3.4277835949479472E-6</v>
      </c>
      <c r="D208" s="2"/>
    </row>
    <row r="209" spans="1:4" x14ac:dyDescent="0.35">
      <c r="A209" s="2">
        <v>203</v>
      </c>
      <c r="B209" s="9">
        <f t="shared" si="7"/>
        <v>1.0561149516282597E-4</v>
      </c>
      <c r="C209" s="9">
        <f t="shared" si="6"/>
        <v>3.2105894529499094E-6</v>
      </c>
      <c r="D209" s="2"/>
    </row>
    <row r="210" spans="1:4" x14ac:dyDescent="0.35">
      <c r="A210" s="2">
        <v>204</v>
      </c>
      <c r="B210" s="9">
        <f t="shared" si="7"/>
        <v>9.8929806985811428E-5</v>
      </c>
      <c r="C210" s="9">
        <f t="shared" si="6"/>
        <v>3.0074661323686672E-6</v>
      </c>
      <c r="D210" s="2"/>
    </row>
    <row r="211" spans="1:4" x14ac:dyDescent="0.35">
      <c r="A211" s="2">
        <v>205</v>
      </c>
      <c r="B211" s="9">
        <f t="shared" si="7"/>
        <v>9.2680332838482429E-5</v>
      </c>
      <c r="C211" s="9">
        <f t="shared" si="6"/>
        <v>2.817482118289866E-6</v>
      </c>
      <c r="D211" s="2"/>
    </row>
    <row r="212" spans="1:4" x14ac:dyDescent="0.35">
      <c r="A212" s="2">
        <v>206</v>
      </c>
      <c r="B212" s="9">
        <f t="shared" si="7"/>
        <v>8.6834502635203928E-5</v>
      </c>
      <c r="C212" s="9">
        <f t="shared" si="6"/>
        <v>2.6397688801101993E-6</v>
      </c>
      <c r="D212" s="2"/>
    </row>
    <row r="213" spans="1:4" x14ac:dyDescent="0.35">
      <c r="A213" s="2">
        <v>207</v>
      </c>
      <c r="B213" s="9">
        <f t="shared" si="7"/>
        <v>8.1365675135819298E-5</v>
      </c>
      <c r="C213" s="9">
        <f t="shared" si="6"/>
        <v>2.4735165241289065E-6</v>
      </c>
      <c r="D213" s="2"/>
    </row>
    <row r="214" spans="1:4" x14ac:dyDescent="0.35">
      <c r="A214" s="2">
        <v>208</v>
      </c>
      <c r="B214" s="9">
        <f t="shared" si="7"/>
        <v>7.624900501050649E-5</v>
      </c>
      <c r="C214" s="9">
        <f t="shared" si="6"/>
        <v>2.3179697523193975E-6</v>
      </c>
      <c r="D214" s="2"/>
    </row>
    <row r="215" spans="1:4" x14ac:dyDescent="0.35">
      <c r="A215" s="2">
        <v>209</v>
      </c>
      <c r="B215" s="9">
        <f t="shared" si="7"/>
        <v>7.1461319252902894E-5</v>
      </c>
      <c r="C215" s="9">
        <f t="shared" si="6"/>
        <v>2.1724241052882477E-6</v>
      </c>
      <c r="D215" s="2"/>
    </row>
    <row r="216" spans="1:4" x14ac:dyDescent="0.35">
      <c r="A216" s="2">
        <v>210</v>
      </c>
      <c r="B216" s="9">
        <f t="shared" si="7"/>
        <v>6.6981002271041903E-5</v>
      </c>
      <c r="C216" s="9">
        <f t="shared" si="6"/>
        <v>2.0362224690396735E-6</v>
      </c>
      <c r="D216" s="2"/>
    </row>
    <row r="217" spans="1:4" x14ac:dyDescent="0.35">
      <c r="A217" s="2">
        <v>211</v>
      </c>
      <c r="B217" s="9">
        <f t="shared" si="7"/>
        <v>6.278788903466466E-5</v>
      </c>
      <c r="C217" s="9">
        <f t="shared" si="6"/>
        <v>1.9087518266538055E-6</v>
      </c>
      <c r="D217" s="2"/>
    </row>
    <row r="218" spans="1:4" x14ac:dyDescent="0.35">
      <c r="A218" s="2">
        <v>212</v>
      </c>
      <c r="B218" s="9">
        <f t="shared" si="7"/>
        <v>5.8863165702824755E-5</v>
      </c>
      <c r="C218" s="9">
        <f t="shared" si="6"/>
        <v>1.7894402373658724E-6</v>
      </c>
      <c r="D218" s="2"/>
    </row>
    <row r="219" spans="1:4" x14ac:dyDescent="0.35">
      <c r="A219" s="2">
        <v>213</v>
      </c>
      <c r="B219" s="9">
        <f t="shared" si="7"/>
        <v>5.5189277197715434E-5</v>
      </c>
      <c r="C219" s="9">
        <f t="shared" si="6"/>
        <v>1.6777540268105491E-6</v>
      </c>
      <c r="D219" s="2"/>
    </row>
    <row r="220" spans="1:4" x14ac:dyDescent="0.35">
      <c r="A220" s="2">
        <v>214</v>
      </c>
      <c r="B220" s="9">
        <f t="shared" si="7"/>
        <v>5.1749841229508282E-5</v>
      </c>
      <c r="C220" s="9">
        <f t="shared" si="6"/>
        <v>1.5731951733770518E-6</v>
      </c>
      <c r="D220" s="2"/>
    </row>
    <row r="221" spans="1:4" x14ac:dyDescent="0.35">
      <c r="A221" s="2">
        <v>215</v>
      </c>
      <c r="B221" s="9">
        <f t="shared" si="7"/>
        <v>4.8529568312986415E-5</v>
      </c>
      <c r="C221" s="9">
        <f t="shared" si="6"/>
        <v>1.475298876714787E-6</v>
      </c>
      <c r="D221" s="2"/>
    </row>
    <row r="222" spans="1:4" x14ac:dyDescent="0.35">
      <c r="A222" s="2">
        <v>216</v>
      </c>
      <c r="B222" s="9">
        <f t="shared" si="7"/>
        <v>4.5514187350090301E-5</v>
      </c>
      <c r="C222" s="9">
        <f t="shared" si="6"/>
        <v>1.3836312954427451E-6</v>
      </c>
      <c r="D222" s="2"/>
    </row>
    <row r="223" spans="1:4" x14ac:dyDescent="0.35">
      <c r="A223" s="2">
        <v>217</v>
      </c>
      <c r="B223" s="9">
        <f t="shared" si="7"/>
        <v>4.2690376383334181E-5</v>
      </c>
      <c r="C223" s="9">
        <f t="shared" si="6"/>
        <v>1.2977874420533591E-6</v>
      </c>
      <c r="D223" s="2"/>
    </row>
    <row r="224" spans="1:4" x14ac:dyDescent="0.35">
      <c r="A224" s="2">
        <v>218</v>
      </c>
      <c r="B224" s="9">
        <f t="shared" si="7"/>
        <v>4.0045698153656943E-5</v>
      </c>
      <c r="C224" s="9">
        <f t="shared" si="6"/>
        <v>1.217389223871171E-6</v>
      </c>
      <c r="D224" s="2"/>
    </row>
    <row r="225" spans="1:4" x14ac:dyDescent="0.35">
      <c r="A225" s="2">
        <v>219</v>
      </c>
      <c r="B225" s="9">
        <f t="shared" si="7"/>
        <v>3.7568540122725378E-5</v>
      </c>
      <c r="C225" s="9">
        <f t="shared" si="6"/>
        <v>1.1420836197308514E-6</v>
      </c>
      <c r="D225" s="2"/>
    </row>
    <row r="226" spans="1:4" x14ac:dyDescent="0.35">
      <c r="A226" s="2">
        <v>220</v>
      </c>
      <c r="B226" s="9">
        <f t="shared" si="7"/>
        <v>3.5248058644247619E-5</v>
      </c>
      <c r="C226" s="9">
        <f t="shared" si="6"/>
        <v>1.0715409827851276E-6</v>
      </c>
      <c r="D226" s="2"/>
    </row>
    <row r="227" spans="1:4" x14ac:dyDescent="0.35">
      <c r="A227" s="2">
        <v>221</v>
      </c>
      <c r="B227" s="9">
        <f t="shared" si="7"/>
        <v>3.3074126991567336E-5</v>
      </c>
      <c r="C227" s="9">
        <f t="shared" si="6"/>
        <v>1.005453460543647E-6</v>
      </c>
      <c r="D227" s="2"/>
    </row>
    <row r="228" spans="1:4" x14ac:dyDescent="0.35">
      <c r="A228" s="2">
        <v>222</v>
      </c>
      <c r="B228" s="9">
        <f t="shared" si="7"/>
        <v>3.103728696987221E-5</v>
      </c>
      <c r="C228" s="9">
        <f t="shared" si="6"/>
        <v>9.435335238841151E-7</v>
      </c>
      <c r="D228" s="2"/>
    </row>
    <row r="229" spans="1:4" x14ac:dyDescent="0.35">
      <c r="A229" s="2">
        <v>223</v>
      </c>
      <c r="B229" s="9">
        <f t="shared" si="7"/>
        <v>2.9128703860854129E-5</v>
      </c>
      <c r="C229" s="9">
        <f t="shared" si="6"/>
        <v>8.8551259736996545E-7</v>
      </c>
      <c r="D229" s="2"/>
    </row>
    <row r="230" spans="1:4" x14ac:dyDescent="0.35">
      <c r="A230" s="2">
        <v>224</v>
      </c>
      <c r="B230" s="9">
        <f t="shared" si="7"/>
        <v>2.7340124465746302E-5</v>
      </c>
      <c r="C230" s="9">
        <f t="shared" si="6"/>
        <v>8.3113978375868759E-7</v>
      </c>
      <c r="D230" s="2"/>
    </row>
    <row r="231" spans="1:4" x14ac:dyDescent="0.35">
      <c r="A231" s="2">
        <v>225</v>
      </c>
      <c r="B231" s="9">
        <f t="shared" si="7"/>
        <v>2.5663838029423326E-5</v>
      </c>
      <c r="C231" s="9">
        <f t="shared" si="6"/>
        <v>7.8018067609446901E-7</v>
      </c>
      <c r="D231" s="2"/>
    </row>
    <row r="232" spans="1:4" x14ac:dyDescent="0.35">
      <c r="A232" s="2">
        <v>226</v>
      </c>
      <c r="B232" s="9">
        <f t="shared" si="7"/>
        <v>2.4092639843789174E-5</v>
      </c>
      <c r="C232" s="9">
        <f t="shared" si="6"/>
        <v>7.3241625125119085E-7</v>
      </c>
      <c r="D232" s="2"/>
    </row>
    <row r="233" spans="1:4" x14ac:dyDescent="0.35">
      <c r="A233" s="2">
        <v>227</v>
      </c>
      <c r="B233" s="9">
        <f t="shared" si="7"/>
        <v>2.261979734308555E-5</v>
      </c>
      <c r="C233" s="9">
        <f t="shared" si="6"/>
        <v>6.8764183922980071E-7</v>
      </c>
      <c r="D233" s="2"/>
    </row>
    <row r="234" spans="1:4" x14ac:dyDescent="0.35">
      <c r="A234" s="2">
        <v>228</v>
      </c>
      <c r="B234" s="9">
        <f t="shared" si="7"/>
        <v>2.1239018517106899E-5</v>
      </c>
      <c r="C234" s="9">
        <f t="shared" si="6"/>
        <v>6.4566616292004971E-7</v>
      </c>
      <c r="D234" s="2"/>
    </row>
    <row r="235" spans="1:4" x14ac:dyDescent="0.35">
      <c r="A235" s="2">
        <v>229</v>
      </c>
      <c r="B235" s="9">
        <f t="shared" si="7"/>
        <v>1.9944422480703983E-5</v>
      </c>
      <c r="C235" s="9">
        <f t="shared" si="6"/>
        <v>6.0631044341340099E-7</v>
      </c>
      <c r="D235" s="2"/>
    </row>
    <row r="236" spans="1:4" x14ac:dyDescent="0.35">
      <c r="A236" s="2">
        <v>230</v>
      </c>
      <c r="B236" s="9">
        <f t="shared" si="7"/>
        <v>1.8730512049438602E-5</v>
      </c>
      <c r="C236" s="9">
        <f t="shared" si="6"/>
        <v>5.6940756630293342E-7</v>
      </c>
      <c r="D236" s="2"/>
    </row>
    <row r="237" spans="1:4" x14ac:dyDescent="0.35">
      <c r="A237" s="2">
        <v>231</v>
      </c>
      <c r="B237" s="9">
        <f t="shared" si="7"/>
        <v>1.759214818191573E-5</v>
      </c>
      <c r="C237" s="9">
        <f t="shared" si="6"/>
        <v>5.3480130473023813E-7</v>
      </c>
      <c r="D237" s="2"/>
    </row>
    <row r="238" spans="1:4" x14ac:dyDescent="0.35">
      <c r="A238" s="2">
        <v>232</v>
      </c>
      <c r="B238" s="9">
        <f t="shared" si="7"/>
        <v>1.6524526159199875E-5</v>
      </c>
      <c r="C238" s="9">
        <f t="shared" si="6"/>
        <v>5.0234559523967618E-7</v>
      </c>
      <c r="D238" s="2"/>
    </row>
    <row r="239" spans="1:4" x14ac:dyDescent="0.35">
      <c r="A239" s="2">
        <v>233</v>
      </c>
      <c r="B239" s="9">
        <f t="shared" si="7"/>
        <v>1.5523153380899673E-5</v>
      </c>
      <c r="C239" s="9">
        <f t="shared" si="6"/>
        <v>4.7190386277935006E-7</v>
      </c>
      <c r="D239" s="2"/>
    </row>
    <row r="240" spans="1:4" x14ac:dyDescent="0.35">
      <c r="A240" s="2">
        <v>234</v>
      </c>
      <c r="B240" s="9">
        <f t="shared" si="7"/>
        <v>1.4583828666010752E-5</v>
      </c>
      <c r="C240" s="9">
        <f t="shared" si="6"/>
        <v>4.4334839144672687E-7</v>
      </c>
      <c r="D240" s="2"/>
    </row>
    <row r="241" spans="1:4" x14ac:dyDescent="0.35">
      <c r="A241" s="2">
        <v>235</v>
      </c>
      <c r="B241" s="9">
        <f t="shared" si="7"/>
        <v>1.3702622954505114E-5</v>
      </c>
      <c r="C241" s="9">
        <f t="shared" si="6"/>
        <v>4.1655973781695546E-7</v>
      </c>
      <c r="D241" s="2"/>
    </row>
    <row r="242" spans="1:4" x14ac:dyDescent="0.35">
      <c r="A242" s="2">
        <v>236</v>
      </c>
      <c r="B242" s="9">
        <f t="shared" si="7"/>
        <v>1.2875861312988491E-5</v>
      </c>
      <c r="C242" s="9">
        <f t="shared" si="6"/>
        <v>3.9142618391485009E-7</v>
      </c>
      <c r="D242" s="2"/>
    </row>
    <row r="243" spans="1:4" x14ac:dyDescent="0.35">
      <c r="A243" s="2">
        <v>237</v>
      </c>
      <c r="B243" s="9">
        <f t="shared" si="7"/>
        <v>1.2100106154544137E-5</v>
      </c>
      <c r="C243" s="9">
        <f t="shared" si="6"/>
        <v>3.6784322709814173E-7</v>
      </c>
      <c r="D243" s="2"/>
    </row>
    <row r="244" spans="1:4" x14ac:dyDescent="0.35">
      <c r="A244" s="2">
        <v>238</v>
      </c>
      <c r="B244" s="9">
        <f t="shared" si="7"/>
        <v>1.1372141589203107E-5</v>
      </c>
      <c r="C244" s="9">
        <f t="shared" si="6"/>
        <v>3.4571310431177443E-7</v>
      </c>
      <c r="D244" s="2"/>
    </row>
    <row r="245" spans="1:4" x14ac:dyDescent="0.35">
      <c r="A245" s="2">
        <v>239</v>
      </c>
      <c r="B245" s="9">
        <f t="shared" si="7"/>
        <v>1.0688958827339789E-5</v>
      </c>
      <c r="C245" s="9">
        <f t="shared" si="6"/>
        <v>3.2494434835112961E-7</v>
      </c>
      <c r="D245" s="2"/>
    </row>
    <row r="246" spans="1:4" x14ac:dyDescent="0.35">
      <c r="A246" s="2">
        <v>240</v>
      </c>
      <c r="B246" s="9">
        <f t="shared" si="7"/>
        <v>1.0047742563736278E-5</v>
      </c>
      <c r="C246" s="9">
        <f t="shared" si="6"/>
        <v>3.0545137393758281E-7</v>
      </c>
      <c r="D246" s="2"/>
    </row>
    <row r="247" spans="1:4" x14ac:dyDescent="0.35">
      <c r="A247" s="2">
        <v>241</v>
      </c>
      <c r="B247" s="9">
        <f t="shared" si="7"/>
        <v>9.4458582751164865E-6</v>
      </c>
      <c r="C247" s="9">
        <f t="shared" si="6"/>
        <v>2.8715409156354118E-7</v>
      </c>
      <c r="D247" s="2"/>
    </row>
    <row r="248" spans="1:4" x14ac:dyDescent="0.35">
      <c r="A248" s="2">
        <v>242</v>
      </c>
      <c r="B248" s="9">
        <f t="shared" si="7"/>
        <v>8.8808403686424225E-6</v>
      </c>
      <c r="C248" s="9">
        <f t="shared" si="6"/>
        <v>2.6997754720672965E-7</v>
      </c>
      <c r="D248" s="2"/>
    </row>
    <row r="249" spans="1:4" x14ac:dyDescent="0.35">
      <c r="A249" s="2">
        <v>243</v>
      </c>
      <c r="B249" s="9">
        <f t="shared" si="7"/>
        <v>8.3503811232292435E-6</v>
      </c>
      <c r="C249" s="9">
        <f t="shared" si="6"/>
        <v>2.5385158614616903E-7</v>
      </c>
      <c r="D249" s="2"/>
    </row>
    <row r="250" spans="1:4" x14ac:dyDescent="0.35">
      <c r="A250" s="2">
        <v>244</v>
      </c>
      <c r="B250" s="9">
        <f t="shared" si="7"/>
        <v>7.8523203695815041E-6</v>
      </c>
      <c r="C250" s="9">
        <f t="shared" si="6"/>
        <v>2.3871053923527769E-7</v>
      </c>
      <c r="D250" s="2"/>
    </row>
    <row r="251" spans="1:4" x14ac:dyDescent="0.35">
      <c r="A251" s="2">
        <v>245</v>
      </c>
      <c r="B251" s="9">
        <f t="shared" si="7"/>
        <v>7.3846358586216644E-6</v>
      </c>
      <c r="C251" s="9">
        <f t="shared" si="6"/>
        <v>2.2449293010209858E-7</v>
      </c>
      <c r="D251" s="2"/>
    </row>
    <row r="252" spans="1:4" x14ac:dyDescent="0.35">
      <c r="A252" s="2">
        <v>246</v>
      </c>
      <c r="B252" s="9">
        <f t="shared" si="7"/>
        <v>6.9454342714728171E-6</v>
      </c>
      <c r="C252" s="9">
        <f t="shared" si="6"/>
        <v>2.1114120185277362E-7</v>
      </c>
      <c r="D252" s="2"/>
    </row>
    <row r="253" spans="1:4" x14ac:dyDescent="0.35">
      <c r="A253" s="2">
        <v>247</v>
      </c>
      <c r="B253" s="9">
        <f t="shared" si="7"/>
        <v>6.5329428274100988E-6</v>
      </c>
      <c r="C253" s="9">
        <f t="shared" si="6"/>
        <v>1.98601461953267E-7</v>
      </c>
      <c r="D253" s="2"/>
    </row>
    <row r="254" spans="1:4" x14ac:dyDescent="0.35">
      <c r="A254" s="2">
        <v>248</v>
      </c>
      <c r="B254" s="9">
        <f t="shared" si="7"/>
        <v>6.1455014492123202E-6</v>
      </c>
      <c r="C254" s="9">
        <f t="shared" si="6"/>
        <v>1.8682324405605451E-7</v>
      </c>
      <c r="D254" s="2"/>
    </row>
    <row r="255" spans="1:4" x14ac:dyDescent="0.35">
      <c r="A255" s="2">
        <v>249</v>
      </c>
      <c r="B255" s="9">
        <f t="shared" si="7"/>
        <v>5.7815554481521195E-6</v>
      </c>
      <c r="C255" s="9">
        <f t="shared" si="6"/>
        <v>1.7575928562382442E-7</v>
      </c>
      <c r="D255" s="2"/>
    </row>
    <row r="256" spans="1:4" x14ac:dyDescent="0.35">
      <c r="A256" s="2">
        <v>250</v>
      </c>
      <c r="B256" s="9">
        <f t="shared" si="7"/>
        <v>5.4396486934708731E-6</v>
      </c>
      <c r="C256" s="9">
        <f t="shared" si="6"/>
        <v>1.6536532028151452E-7</v>
      </c>
      <c r="D256" s="2"/>
    </row>
    <row r="257" spans="1:4" x14ac:dyDescent="0.35">
      <c r="A257" s="2">
        <v>251</v>
      </c>
      <c r="B257" s="9">
        <f t="shared" si="7"/>
        <v>5.1184172336091913E-6</v>
      </c>
      <c r="C257" s="9">
        <f t="shared" si="6"/>
        <v>1.5559988390171942E-7</v>
      </c>
      <c r="D257" s="2"/>
    </row>
    <row r="258" spans="1:4" x14ac:dyDescent="0.35">
      <c r="A258" s="2">
        <v>252</v>
      </c>
      <c r="B258" s="9">
        <f t="shared" si="7"/>
        <v>4.8165833387180901E-6</v>
      </c>
      <c r="C258" s="9">
        <f t="shared" si="6"/>
        <v>1.4642413349702993E-7</v>
      </c>
      <c r="D258" s="2"/>
    </row>
    <row r="259" spans="1:4" x14ac:dyDescent="0.35">
      <c r="A259" s="2">
        <v>253</v>
      </c>
      <c r="B259" s="9">
        <f t="shared" si="7"/>
        <v>4.5329499360716701E-6</v>
      </c>
      <c r="C259" s="9">
        <f t="shared" si="6"/>
        <v>1.3780167805657876E-7</v>
      </c>
      <c r="D259" s="2"/>
    </row>
    <row r="260" spans="1:4" x14ac:dyDescent="0.35">
      <c r="A260" s="2">
        <v>254</v>
      </c>
      <c r="B260" s="9">
        <f t="shared" si="7"/>
        <v>4.2663954119518837E-6</v>
      </c>
      <c r="C260" s="9">
        <f t="shared" si="6"/>
        <v>1.2969842052333726E-7</v>
      </c>
      <c r="D260" s="2"/>
    </row>
    <row r="261" spans="1:4" x14ac:dyDescent="0.35">
      <c r="A261" s="2">
        <v>255</v>
      </c>
      <c r="B261" s="9">
        <f t="shared" si="7"/>
        <v>4.0158687553874636E-6</v>
      </c>
      <c r="C261" s="9">
        <f t="shared" si="6"/>
        <v>1.220824101637789E-7</v>
      </c>
      <c r="D261" s="2"/>
    </row>
    <row r="262" spans="1:4" x14ac:dyDescent="0.35">
      <c r="A262" s="2">
        <v>256</v>
      </c>
      <c r="B262" s="9">
        <f t="shared" si="7"/>
        <v>3.7803850208159161E-6</v>
      </c>
      <c r="C262" s="9">
        <f t="shared" si="6"/>
        <v>1.1492370463280384E-7</v>
      </c>
      <c r="D262" s="2"/>
    </row>
    <row r="263" spans="1:4" x14ac:dyDescent="0.35">
      <c r="A263" s="2">
        <v>257</v>
      </c>
      <c r="B263" s="9">
        <f t="shared" si="7"/>
        <v>3.559021088305518E-6</v>
      </c>
      <c r="C263" s="9">
        <f t="shared" ref="C263:C326" si="8">B263*30.4/1000</f>
        <v>1.0819424108448775E-7</v>
      </c>
      <c r="D263" s="2"/>
    </row>
    <row r="264" spans="1:4" x14ac:dyDescent="0.35">
      <c r="A264" s="2">
        <v>258</v>
      </c>
      <c r="B264" s="9">
        <f t="shared" ref="B264:B327" si="9">$D$2/((1+$G$2*$F$2*A264)^(1/$G$2))</f>
        <v>3.350911701433057E-6</v>
      </c>
      <c r="C264" s="9">
        <f t="shared" si="8"/>
        <v>1.0186771572356493E-7</v>
      </c>
      <c r="D264" s="2"/>
    </row>
    <row r="265" spans="1:4" x14ac:dyDescent="0.35">
      <c r="A265" s="2">
        <v>259</v>
      </c>
      <c r="B265" s="9">
        <f t="shared" si="9"/>
        <v>3.1552457642708721E-6</v>
      </c>
      <c r="C265" s="9">
        <f t="shared" si="8"/>
        <v>9.5919471233834511E-8</v>
      </c>
      <c r="D265" s="2"/>
    </row>
    <row r="266" spans="1:4" x14ac:dyDescent="0.35">
      <c r="A266" s="2">
        <v>260</v>
      </c>
      <c r="B266" s="9">
        <f t="shared" si="9"/>
        <v>2.9712628801992728E-6</v>
      </c>
      <c r="C266" s="9">
        <f t="shared" si="8"/>
        <v>9.032639155805789E-8</v>
      </c>
      <c r="D266" s="2"/>
    </row>
    <row r="267" spans="1:4" x14ac:dyDescent="0.35">
      <c r="A267" s="2">
        <v>261</v>
      </c>
      <c r="B267" s="9">
        <f t="shared" si="9"/>
        <v>2.798250116436365E-6</v>
      </c>
      <c r="C267" s="9">
        <f t="shared" si="8"/>
        <v>8.5066803539665486E-8</v>
      </c>
      <c r="D267" s="2"/>
    </row>
    <row r="268" spans="1:4" x14ac:dyDescent="0.35">
      <c r="A268" s="2">
        <v>262</v>
      </c>
      <c r="B268" s="9">
        <f t="shared" si="9"/>
        <v>2.6355389792708888E-6</v>
      </c>
      <c r="C268" s="9">
        <f t="shared" si="8"/>
        <v>8.0120384969835025E-8</v>
      </c>
      <c r="D268" s="2"/>
    </row>
    <row r="269" spans="1:4" x14ac:dyDescent="0.35">
      <c r="A269" s="2">
        <v>263</v>
      </c>
      <c r="B269" s="9">
        <f t="shared" si="9"/>
        <v>2.4825025860021746E-6</v>
      </c>
      <c r="C269" s="9">
        <f t="shared" si="8"/>
        <v>7.5468078614466105E-8</v>
      </c>
      <c r="D269" s="2"/>
    </row>
    <row r="270" spans="1:4" x14ac:dyDescent="0.35">
      <c r="A270" s="2">
        <v>264</v>
      </c>
      <c r="B270" s="9">
        <f t="shared" si="9"/>
        <v>2.3385530205391456E-6</v>
      </c>
      <c r="C270" s="9">
        <f t="shared" si="8"/>
        <v>7.1092011824390022E-8</v>
      </c>
      <c r="D270" s="2"/>
    </row>
    <row r="271" spans="1:4" x14ac:dyDescent="0.35">
      <c r="A271" s="2">
        <v>265</v>
      </c>
      <c r="B271" s="9">
        <f t="shared" si="9"/>
        <v>2.2031388604924112E-6</v>
      </c>
      <c r="C271" s="9">
        <f t="shared" si="8"/>
        <v>6.6975421358969302E-8</v>
      </c>
      <c r="D271" s="2"/>
    </row>
    <row r="272" spans="1:4" x14ac:dyDescent="0.35">
      <c r="A272" s="2">
        <v>266</v>
      </c>
      <c r="B272" s="9">
        <f t="shared" si="9"/>
        <v>2.0757428644157258E-6</v>
      </c>
      <c r="C272" s="9">
        <f t="shared" si="8"/>
        <v>6.3102583078238053E-8</v>
      </c>
      <c r="D272" s="2"/>
    </row>
    <row r="273" spans="1:4" x14ac:dyDescent="0.35">
      <c r="A273" s="2">
        <v>267</v>
      </c>
      <c r="B273" s="9">
        <f t="shared" si="9"/>
        <v>1.9558798086175203E-6</v>
      </c>
      <c r="C273" s="9">
        <f t="shared" si="8"/>
        <v>5.9458746181972616E-8</v>
      </c>
      <c r="D273" s="2"/>
    </row>
    <row r="274" spans="1:4" x14ac:dyDescent="0.35">
      <c r="A274" s="2">
        <v>268</v>
      </c>
      <c r="B274" s="9">
        <f t="shared" si="9"/>
        <v>1.8430944636762092E-6</v>
      </c>
      <c r="C274" s="9">
        <f t="shared" si="8"/>
        <v>5.6030071695756759E-8</v>
      </c>
      <c r="D274" s="2"/>
    </row>
    <row r="275" spans="1:4" x14ac:dyDescent="0.35">
      <c r="A275" s="2">
        <v>269</v>
      </c>
      <c r="B275" s="9">
        <f t="shared" si="9"/>
        <v>1.7369597014561379E-6</v>
      </c>
      <c r="C275" s="9">
        <f t="shared" si="8"/>
        <v>5.2803574924266587E-8</v>
      </c>
      <c r="D275" s="2"/>
    </row>
    <row r="276" spans="1:4" x14ac:dyDescent="0.35">
      <c r="A276" s="2">
        <v>270</v>
      </c>
      <c r="B276" s="9">
        <f t="shared" si="9"/>
        <v>1.6370747240396E-6</v>
      </c>
      <c r="C276" s="9">
        <f t="shared" si="8"/>
        <v>4.976707161080384E-8</v>
      </c>
      <c r="D276" s="2"/>
    </row>
    <row r="277" spans="1:4" x14ac:dyDescent="0.35">
      <c r="A277" s="2">
        <v>271</v>
      </c>
      <c r="B277" s="9">
        <f t="shared" si="9"/>
        <v>1.543063406565697E-6</v>
      </c>
      <c r="C277" s="9">
        <f t="shared" si="8"/>
        <v>4.6909127559597185E-8</v>
      </c>
      <c r="D277" s="2"/>
    </row>
    <row r="278" spans="1:4" x14ac:dyDescent="0.35">
      <c r="A278" s="2">
        <v>272</v>
      </c>
      <c r="B278" s="9">
        <f t="shared" si="9"/>
        <v>1.4545727465034546E-6</v>
      </c>
      <c r="C278" s="9">
        <f t="shared" si="8"/>
        <v>4.4219011493705019E-8</v>
      </c>
      <c r="D278" s="2"/>
    </row>
    <row r="279" spans="1:4" x14ac:dyDescent="0.35">
      <c r="A279" s="2">
        <v>273</v>
      </c>
      <c r="B279" s="9">
        <f t="shared" si="9"/>
        <v>1.3712714123864858E-6</v>
      </c>
      <c r="C279" s="9">
        <f t="shared" si="8"/>
        <v>4.1686650936549171E-8</v>
      </c>
      <c r="D279" s="2"/>
    </row>
    <row r="280" spans="1:4" x14ac:dyDescent="0.35">
      <c r="A280" s="2">
        <v>274</v>
      </c>
      <c r="B280" s="9">
        <f t="shared" si="9"/>
        <v>1.2928483855021033E-6</v>
      </c>
      <c r="C280" s="9">
        <f t="shared" si="8"/>
        <v>3.930259091926394E-8</v>
      </c>
      <c r="D280" s="2"/>
    </row>
    <row r="281" spans="1:4" x14ac:dyDescent="0.35">
      <c r="A281" s="2">
        <v>275</v>
      </c>
      <c r="B281" s="9">
        <f t="shared" si="9"/>
        <v>1.2190116884619107E-6</v>
      </c>
      <c r="C281" s="9">
        <f t="shared" si="8"/>
        <v>3.7057955329242086E-8</v>
      </c>
      <c r="D281" s="2"/>
    </row>
    <row r="282" spans="1:4" x14ac:dyDescent="0.35">
      <c r="A282" s="2">
        <v>276</v>
      </c>
      <c r="B282" s="9">
        <f t="shared" si="9"/>
        <v>1.1494871949854147E-6</v>
      </c>
      <c r="C282" s="9">
        <f t="shared" si="8"/>
        <v>3.4944410727556604E-8</v>
      </c>
      <c r="D282" s="2"/>
    </row>
    <row r="283" spans="1:4" x14ac:dyDescent="0.35">
      <c r="A283" s="2">
        <v>277</v>
      </c>
      <c r="B283" s="9">
        <f t="shared" si="9"/>
        <v>1.0840175156052019E-6</v>
      </c>
      <c r="C283" s="9">
        <f t="shared" si="8"/>
        <v>3.2954132474398134E-8</v>
      </c>
      <c r="D283" s="2"/>
    </row>
    <row r="284" spans="1:4" x14ac:dyDescent="0.35">
      <c r="A284" s="2">
        <v>278</v>
      </c>
      <c r="B284" s="9">
        <f t="shared" si="9"/>
        <v>1.0223609543538632E-6</v>
      </c>
      <c r="C284" s="9">
        <f t="shared" si="8"/>
        <v>3.1079773012357438E-8</v>
      </c>
      <c r="D284" s="2"/>
    </row>
    <row r="285" spans="1:4" x14ac:dyDescent="0.35">
      <c r="A285" s="2">
        <v>279</v>
      </c>
      <c r="B285" s="9">
        <f t="shared" si="9"/>
        <v>9.6429053182044192E-7</v>
      </c>
      <c r="C285" s="9">
        <f t="shared" si="8"/>
        <v>2.9314432167341433E-8</v>
      </c>
      <c r="D285" s="2"/>
    </row>
    <row r="286" spans="1:4" x14ac:dyDescent="0.35">
      <c r="A286" s="2">
        <v>280</v>
      </c>
      <c r="B286" s="9">
        <f t="shared" si="9"/>
        <v>9.0959307026986967E-7</v>
      </c>
      <c r="C286" s="9">
        <f t="shared" si="8"/>
        <v>2.7651629336204035E-8</v>
      </c>
      <c r="D286" s="2"/>
    </row>
    <row r="287" spans="1:4" x14ac:dyDescent="0.35">
      <c r="A287" s="2">
        <v>281</v>
      </c>
      <c r="B287" s="9">
        <f t="shared" si="9"/>
        <v>8.5806833680353559E-7</v>
      </c>
      <c r="C287" s="9">
        <f t="shared" si="8"/>
        <v>2.6085277438827481E-8</v>
      </c>
      <c r="D287" s="2"/>
    </row>
    <row r="288" spans="1:4" x14ac:dyDescent="0.35">
      <c r="A288" s="2">
        <v>282</v>
      </c>
      <c r="B288" s="9">
        <f t="shared" si="9"/>
        <v>8.0952824080519036E-7</v>
      </c>
      <c r="C288" s="9">
        <f t="shared" si="8"/>
        <v>2.4609658520477788E-8</v>
      </c>
      <c r="D288" s="2"/>
    </row>
    <row r="289" spans="1:4" x14ac:dyDescent="0.35">
      <c r="A289" s="2">
        <v>283</v>
      </c>
      <c r="B289" s="9">
        <f t="shared" si="9"/>
        <v>7.6379608216384198E-7</v>
      </c>
      <c r="C289" s="9">
        <f t="shared" si="8"/>
        <v>2.3219400897780795E-8</v>
      </c>
      <c r="D289" s="2"/>
    </row>
    <row r="290" spans="1:4" x14ac:dyDescent="0.35">
      <c r="A290" s="2">
        <v>284</v>
      </c>
      <c r="B290" s="9">
        <f t="shared" si="9"/>
        <v>7.2070584699677807E-7</v>
      </c>
      <c r="C290" s="9">
        <f t="shared" si="8"/>
        <v>2.1909457748702052E-8</v>
      </c>
      <c r="D290" s="2"/>
    </row>
    <row r="291" spans="1:4" x14ac:dyDescent="0.35">
      <c r="A291" s="2">
        <v>285</v>
      </c>
      <c r="B291" s="9">
        <f t="shared" si="9"/>
        <v>6.8010154781122257E-7</v>
      </c>
      <c r="C291" s="9">
        <f t="shared" si="8"/>
        <v>2.0675087053461166E-8</v>
      </c>
      <c r="D291" s="2"/>
    </row>
    <row r="292" spans="1:4" x14ac:dyDescent="0.35">
      <c r="A292" s="2">
        <v>286</v>
      </c>
      <c r="B292" s="9">
        <f t="shared" si="9"/>
        <v>6.418366052445067E-7</v>
      </c>
      <c r="C292" s="9">
        <f t="shared" si="8"/>
        <v>1.9511832799433003E-8</v>
      </c>
      <c r="D292" s="2"/>
    </row>
    <row r="293" spans="1:4" x14ac:dyDescent="0.35">
      <c r="A293" s="2">
        <v>287</v>
      </c>
      <c r="B293" s="9">
        <f t="shared" si="9"/>
        <v>6.0577326871019573E-7</v>
      </c>
      <c r="C293" s="9">
        <f t="shared" si="8"/>
        <v>1.8415507368789949E-8</v>
      </c>
      <c r="D293" s="2"/>
    </row>
    <row r="294" spans="1:4" x14ac:dyDescent="0.35">
      <c r="A294" s="2">
        <v>288</v>
      </c>
      <c r="B294" s="9">
        <f t="shared" si="9"/>
        <v>5.7178207345283986E-7</v>
      </c>
      <c r="C294" s="9">
        <f t="shared" si="8"/>
        <v>1.7382175032966333E-8</v>
      </c>
      <c r="D294" s="2"/>
    </row>
    <row r="295" spans="1:4" x14ac:dyDescent="0.35">
      <c r="A295" s="2">
        <v>289</v>
      </c>
      <c r="B295" s="9">
        <f t="shared" si="9"/>
        <v>5.3974133167736547E-7</v>
      </c>
      <c r="C295" s="9">
        <f t="shared" si="8"/>
        <v>1.6408136482991909E-8</v>
      </c>
      <c r="D295" s="2"/>
    </row>
    <row r="296" spans="1:4" x14ac:dyDescent="0.35">
      <c r="A296" s="2">
        <v>290</v>
      </c>
      <c r="B296" s="9">
        <f t="shared" si="9"/>
        <v>5.0953665557186067E-7</v>
      </c>
      <c r="C296" s="9">
        <f t="shared" si="8"/>
        <v>1.5489914329384565E-8</v>
      </c>
      <c r="D296" s="2"/>
    </row>
    <row r="297" spans="1:4" x14ac:dyDescent="0.35">
      <c r="A297" s="2">
        <v>291</v>
      </c>
      <c r="B297" s="9">
        <f t="shared" si="9"/>
        <v>4.8106051018463925E-7</v>
      </c>
      <c r="C297" s="9">
        <f t="shared" si="8"/>
        <v>1.4624239509613033E-8</v>
      </c>
      <c r="D297" s="2"/>
    </row>
    <row r="298" spans="1:4" x14ac:dyDescent="0.35">
      <c r="A298" s="2">
        <v>292</v>
      </c>
      <c r="B298" s="9">
        <f t="shared" si="9"/>
        <v>4.5421179424958745E-7</v>
      </c>
      <c r="C298" s="9">
        <f t="shared" si="8"/>
        <v>1.3808038545187458E-8</v>
      </c>
      <c r="D298" s="2"/>
    </row>
    <row r="299" spans="1:4" x14ac:dyDescent="0.35">
      <c r="A299" s="2">
        <v>293</v>
      </c>
      <c r="B299" s="9">
        <f t="shared" si="9"/>
        <v>4.2889544717777907E-7</v>
      </c>
      <c r="C299" s="9">
        <f t="shared" si="8"/>
        <v>1.3038421594204483E-8</v>
      </c>
      <c r="D299" s="2"/>
    </row>
    <row r="300" spans="1:4" x14ac:dyDescent="0.35">
      <c r="A300" s="2">
        <v>294</v>
      </c>
      <c r="B300" s="9">
        <f t="shared" si="9"/>
        <v>4.050220805491693E-7</v>
      </c>
      <c r="C300" s="9">
        <f t="shared" si="8"/>
        <v>1.2312671248694745E-8</v>
      </c>
      <c r="D300" s="2"/>
    </row>
    <row r="301" spans="1:4" x14ac:dyDescent="0.35">
      <c r="A301" s="2">
        <v>295</v>
      </c>
      <c r="B301" s="9">
        <f t="shared" si="9"/>
        <v>3.8250763254646774E-7</v>
      </c>
      <c r="C301" s="9">
        <f t="shared" si="8"/>
        <v>1.1628232029412618E-8</v>
      </c>
      <c r="D301" s="2"/>
    </row>
    <row r="302" spans="1:4" x14ac:dyDescent="0.35">
      <c r="A302" s="2">
        <v>296</v>
      </c>
      <c r="B302" s="9">
        <f t="shared" si="9"/>
        <v>3.6127304387418234E-7</v>
      </c>
      <c r="C302" s="9">
        <f t="shared" si="8"/>
        <v>1.0982700533775143E-8</v>
      </c>
      <c r="D302" s="2"/>
    </row>
    <row r="303" spans="1:4" x14ac:dyDescent="0.35">
      <c r="A303" s="2">
        <v>297</v>
      </c>
      <c r="B303" s="9">
        <f t="shared" si="9"/>
        <v>3.4124395380022172E-7</v>
      </c>
      <c r="C303" s="9">
        <f t="shared" si="8"/>
        <v>1.037381619552674E-8</v>
      </c>
      <c r="D303" s="2"/>
    </row>
    <row r="304" spans="1:4" x14ac:dyDescent="0.35">
      <c r="A304" s="2">
        <v>298</v>
      </c>
      <c r="B304" s="9">
        <f t="shared" si="9"/>
        <v>3.2235041504557497E-7</v>
      </c>
      <c r="C304" s="9">
        <f t="shared" si="8"/>
        <v>9.7994526173854779E-9</v>
      </c>
      <c r="D304" s="2"/>
    </row>
    <row r="305" spans="1:4" x14ac:dyDescent="0.35">
      <c r="A305" s="2">
        <v>299</v>
      </c>
      <c r="B305" s="9">
        <f t="shared" si="9"/>
        <v>3.0452662632983556E-7</v>
      </c>
      <c r="C305" s="9">
        <f t="shared" si="8"/>
        <v>9.2576094404270004E-9</v>
      </c>
      <c r="D305" s="2"/>
    </row>
    <row r="306" spans="1:4" x14ac:dyDescent="0.35">
      <c r="A306" s="2">
        <v>300</v>
      </c>
      <c r="B306" s="9">
        <f t="shared" si="9"/>
        <v>2.8771068145730584E-7</v>
      </c>
      <c r="C306" s="9">
        <f t="shared" si="8"/>
        <v>8.746404716302098E-9</v>
      </c>
      <c r="D306" s="2"/>
    </row>
    <row r="307" spans="1:4" x14ac:dyDescent="0.35">
      <c r="A307" s="2">
        <v>301</v>
      </c>
      <c r="B307" s="9">
        <f t="shared" si="9"/>
        <v>2.7184433390016327E-7</v>
      </c>
      <c r="C307" s="9">
        <f t="shared" si="8"/>
        <v>8.264067750564964E-9</v>
      </c>
      <c r="D307" s="2"/>
    </row>
    <row r="308" spans="1:4" x14ac:dyDescent="0.35">
      <c r="A308" s="2">
        <v>302</v>
      </c>
      <c r="B308" s="9">
        <f t="shared" si="9"/>
        <v>2.568727759023837E-7</v>
      </c>
      <c r="C308" s="9">
        <f t="shared" si="8"/>
        <v>7.8089323874324636E-9</v>
      </c>
      <c r="D308" s="2"/>
    </row>
    <row r="309" spans="1:4" x14ac:dyDescent="0.35">
      <c r="A309" s="2">
        <v>303</v>
      </c>
      <c r="B309" s="9">
        <f t="shared" si="9"/>
        <v>2.4274443119075134E-7</v>
      </c>
      <c r="C309" s="9">
        <f t="shared" si="8"/>
        <v>7.3794307081988399E-9</v>
      </c>
      <c r="D309" s="2"/>
    </row>
    <row r="310" spans="1:4" x14ac:dyDescent="0.35">
      <c r="A310" s="2">
        <v>304</v>
      </c>
      <c r="B310" s="9">
        <f t="shared" si="9"/>
        <v>2.2941076043796309E-7</v>
      </c>
      <c r="C310" s="9">
        <f t="shared" si="8"/>
        <v>6.9740871173140778E-9</v>
      </c>
      <c r="D310" s="2"/>
    </row>
    <row r="311" spans="1:4" x14ac:dyDescent="0.35">
      <c r="A311" s="2">
        <v>305</v>
      </c>
      <c r="B311" s="9">
        <f t="shared" si="9"/>
        <v>2.1682607867755595E-7</v>
      </c>
      <c r="C311" s="9">
        <f t="shared" si="8"/>
        <v>6.5915127917977008E-9</v>
      </c>
      <c r="D311" s="2"/>
    </row>
    <row r="312" spans="1:4" x14ac:dyDescent="0.35">
      <c r="A312" s="2">
        <v>306</v>
      </c>
      <c r="B312" s="9">
        <f t="shared" si="9"/>
        <v>2.0494738392167106E-7</v>
      </c>
      <c r="C312" s="9">
        <f t="shared" si="8"/>
        <v>6.2304004712187995E-9</v>
      </c>
      <c r="D312" s="2"/>
    </row>
    <row r="313" spans="1:4" x14ac:dyDescent="0.35">
      <c r="A313" s="2">
        <v>307</v>
      </c>
      <c r="B313" s="9">
        <f t="shared" si="9"/>
        <v>1.937341962804376E-7</v>
      </c>
      <c r="C313" s="9">
        <f t="shared" si="8"/>
        <v>5.8895195669253032E-9</v>
      </c>
      <c r="D313" s="2"/>
    </row>
    <row r="314" spans="1:4" x14ac:dyDescent="0.35">
      <c r="A314" s="2">
        <v>308</v>
      </c>
      <c r="B314" s="9">
        <f t="shared" si="9"/>
        <v>1.8314840692657954E-7</v>
      </c>
      <c r="C314" s="9">
        <f t="shared" si="8"/>
        <v>5.5677115705680185E-9</v>
      </c>
      <c r="D314" s="2"/>
    </row>
    <row r="315" spans="1:4" x14ac:dyDescent="0.35">
      <c r="A315" s="2">
        <v>309</v>
      </c>
      <c r="B315" s="9">
        <f t="shared" si="9"/>
        <v>1.7315413629065751E-7</v>
      </c>
      <c r="C315" s="9">
        <f t="shared" si="8"/>
        <v>5.2638857432359878E-9</v>
      </c>
      <c r="D315" s="2"/>
    </row>
    <row r="316" spans="1:4" x14ac:dyDescent="0.35">
      <c r="A316" s="2">
        <v>310</v>
      </c>
      <c r="B316" s="9">
        <f t="shared" si="9"/>
        <v>1.6371760091146086E-7</v>
      </c>
      <c r="C316" s="9">
        <f t="shared" si="8"/>
        <v>4.9770150677084094E-9</v>
      </c>
      <c r="D316" s="2"/>
    </row>
    <row r="317" spans="1:4" x14ac:dyDescent="0.35">
      <c r="A317" s="2">
        <v>311</v>
      </c>
      <c r="B317" s="9">
        <f t="shared" si="9"/>
        <v>1.5480698840267854E-7</v>
      </c>
      <c r="C317" s="9">
        <f t="shared" si="8"/>
        <v>4.7061324474414271E-9</v>
      </c>
      <c r="D317" s="2"/>
    </row>
    <row r="318" spans="1:4" x14ac:dyDescent="0.35">
      <c r="A318" s="2">
        <v>312</v>
      </c>
      <c r="B318" s="9">
        <f t="shared" si="9"/>
        <v>1.4639234003117679E-7</v>
      </c>
      <c r="C318" s="9">
        <f t="shared" si="8"/>
        <v>4.4503271369477742E-9</v>
      </c>
      <c r="D318" s="2"/>
    </row>
    <row r="319" spans="1:4" x14ac:dyDescent="0.35">
      <c r="A319" s="2">
        <v>313</v>
      </c>
      <c r="B319" s="9">
        <f t="shared" si="9"/>
        <v>1.3844544043418912E-7</v>
      </c>
      <c r="C319" s="9">
        <f t="shared" si="8"/>
        <v>4.208741389199349E-9</v>
      </c>
      <c r="D319" s="2"/>
    </row>
    <row r="320" spans="1:4" x14ac:dyDescent="0.35">
      <c r="A320" s="2">
        <v>314</v>
      </c>
      <c r="B320" s="9">
        <f t="shared" si="9"/>
        <v>1.3093971403268528E-7</v>
      </c>
      <c r="C320" s="9">
        <f t="shared" si="8"/>
        <v>3.9805673065936324E-9</v>
      </c>
      <c r="D320" s="2"/>
    </row>
    <row r="321" spans="1:4" x14ac:dyDescent="0.35">
      <c r="A321" s="2">
        <v>315</v>
      </c>
      <c r="B321" s="9">
        <f t="shared" si="9"/>
        <v>1.2385012772615991E-7</v>
      </c>
      <c r="C321" s="9">
        <f t="shared" si="8"/>
        <v>3.7650438828752612E-9</v>
      </c>
      <c r="D321" s="2"/>
    </row>
    <row r="322" spans="1:4" x14ac:dyDescent="0.35">
      <c r="A322" s="2">
        <v>316</v>
      </c>
      <c r="B322" s="9">
        <f t="shared" si="9"/>
        <v>1.1715309948029038E-7</v>
      </c>
      <c r="C322" s="9">
        <f t="shared" si="8"/>
        <v>3.5614542242008274E-9</v>
      </c>
      <c r="D322" s="2"/>
    </row>
    <row r="323" spans="1:4" x14ac:dyDescent="0.35">
      <c r="A323" s="2">
        <v>317</v>
      </c>
      <c r="B323" s="9">
        <f t="shared" si="9"/>
        <v>1.1082641244341202E-7</v>
      </c>
      <c r="C323" s="9">
        <f t="shared" si="8"/>
        <v>3.3691229382797256E-9</v>
      </c>
      <c r="D323" s="2"/>
    </row>
    <row r="324" spans="1:4" x14ac:dyDescent="0.35">
      <c r="A324" s="2">
        <v>318</v>
      </c>
      <c r="B324" s="9">
        <f t="shared" si="9"/>
        <v>1.0484913425069569E-7</v>
      </c>
      <c r="C324" s="9">
        <f t="shared" si="8"/>
        <v>3.1874136812211491E-9</v>
      </c>
      <c r="D324" s="2"/>
    </row>
    <row r="325" spans="1:4" x14ac:dyDescent="0.35">
      <c r="A325" s="2">
        <v>319</v>
      </c>
      <c r="B325" s="9">
        <f t="shared" si="9"/>
        <v>9.9201541196368938E-8</v>
      </c>
      <c r="C325" s="9">
        <f t="shared" si="8"/>
        <v>3.0157268523696157E-9</v>
      </c>
      <c r="D325" s="2"/>
    </row>
    <row r="326" spans="1:4" x14ac:dyDescent="0.35">
      <c r="A326" s="2">
        <v>320</v>
      </c>
      <c r="B326" s="9">
        <f t="shared" si="9"/>
        <v>9.3865046974412113E-8</v>
      </c>
      <c r="C326" s="9">
        <f t="shared" si="8"/>
        <v>2.8534974280221281E-9</v>
      </c>
      <c r="D326" s="2"/>
    </row>
    <row r="327" spans="1:4" x14ac:dyDescent="0.35">
      <c r="A327" s="2">
        <v>321</v>
      </c>
      <c r="B327" s="9">
        <f t="shared" si="9"/>
        <v>8.8822135706947263E-8</v>
      </c>
      <c r="C327" s="9">
        <f t="shared" ref="C327:C366" si="10">B327*30.4/1000</f>
        <v>2.7001929254911965E-9</v>
      </c>
      <c r="D327" s="2"/>
    </row>
    <row r="328" spans="1:4" x14ac:dyDescent="0.35">
      <c r="A328" s="2">
        <v>322</v>
      </c>
      <c r="B328" s="9">
        <f t="shared" ref="B328:B366" si="11">$D$2/((1+$G$2*$F$2*A328)^(1/$G$2))</f>
        <v>8.4056298997147015E-8</v>
      </c>
      <c r="C328" s="9">
        <f t="shared" si="10"/>
        <v>2.5553114895132693E-9</v>
      </c>
      <c r="D328" s="2"/>
    </row>
    <row r="329" spans="1:4" x14ac:dyDescent="0.35">
      <c r="A329" s="2">
        <v>323</v>
      </c>
      <c r="B329" s="9">
        <f t="shared" si="11"/>
        <v>7.9551976759949201E-8</v>
      </c>
      <c r="C329" s="9">
        <f t="shared" si="10"/>
        <v>2.4183800935024555E-9</v>
      </c>
      <c r="D329" s="2"/>
    </row>
    <row r="330" spans="1:4" x14ac:dyDescent="0.35">
      <c r="A330" s="2">
        <v>324</v>
      </c>
      <c r="B330" s="9">
        <f t="shared" si="11"/>
        <v>7.5294501599298088E-8</v>
      </c>
      <c r="C330" s="9">
        <f t="shared" si="10"/>
        <v>2.2889528486186619E-9</v>
      </c>
      <c r="D330" s="2"/>
    </row>
    <row r="331" spans="1:4" x14ac:dyDescent="0.35">
      <c r="A331" s="2">
        <v>325</v>
      </c>
      <c r="B331" s="9">
        <f t="shared" si="11"/>
        <v>7.1270046515053707E-8</v>
      </c>
      <c r="C331" s="9">
        <f t="shared" si="10"/>
        <v>2.1666094140576326E-9</v>
      </c>
      <c r="D331" s="2"/>
    </row>
    <row r="332" spans="1:4" x14ac:dyDescent="0.35">
      <c r="A332" s="2">
        <v>326</v>
      </c>
      <c r="B332" s="9">
        <f t="shared" si="11"/>
        <v>6.7465575736245654E-8</v>
      </c>
      <c r="C332" s="9">
        <f t="shared" si="10"/>
        <v>2.0509535023818679E-9</v>
      </c>
      <c r="D332" s="2"/>
    </row>
    <row r="333" spans="1:4" x14ac:dyDescent="0.35">
      <c r="A333" s="2">
        <v>327</v>
      </c>
      <c r="B333" s="9">
        <f t="shared" si="11"/>
        <v>6.3868798490005128E-8</v>
      </c>
      <c r="C333" s="9">
        <f t="shared" si="10"/>
        <v>1.9416114740961558E-9</v>
      </c>
      <c r="D333" s="2"/>
    </row>
    <row r="334" spans="1:4" x14ac:dyDescent="0.35">
      <c r="A334" s="2">
        <v>328</v>
      </c>
      <c r="B334" s="9">
        <f t="shared" si="11"/>
        <v>6.0468125527356717E-8</v>
      </c>
      <c r="C334" s="9">
        <f t="shared" si="10"/>
        <v>1.8382310160316442E-9</v>
      </c>
      <c r="D334" s="2"/>
    </row>
    <row r="335" spans="1:4" x14ac:dyDescent="0.35">
      <c r="A335" s="2">
        <v>329</v>
      </c>
      <c r="B335" s="9">
        <f t="shared" si="11"/>
        <v>5.7252628238173208E-8</v>
      </c>
      <c r="C335" s="9">
        <f t="shared" si="10"/>
        <v>1.7404798984404655E-9</v>
      </c>
      <c r="D335" s="2"/>
    </row>
    <row r="336" spans="1:4" x14ac:dyDescent="0.35">
      <c r="A336" s="2">
        <v>330</v>
      </c>
      <c r="B336" s="9">
        <f t="shared" si="11"/>
        <v>5.4212000197981553E-8</v>
      </c>
      <c r="C336" s="9">
        <f t="shared" si="10"/>
        <v>1.6480448060186392E-9</v>
      </c>
      <c r="D336" s="2"/>
    </row>
    <row r="337" spans="1:4" x14ac:dyDescent="0.35">
      <c r="A337" s="2">
        <v>331</v>
      </c>
      <c r="B337" s="9">
        <f t="shared" si="11"/>
        <v>5.133652099906847E-8</v>
      </c>
      <c r="C337" s="9">
        <f t="shared" si="10"/>
        <v>1.5606302383716814E-9</v>
      </c>
      <c r="D337" s="2"/>
    </row>
    <row r="338" spans="1:4" x14ac:dyDescent="0.35">
      <c r="A338" s="2">
        <v>332</v>
      </c>
      <c r="B338" s="9">
        <f t="shared" si="11"/>
        <v>4.8617022227452915E-8</v>
      </c>
      <c r="C338" s="9">
        <f t="shared" si="10"/>
        <v>1.4779574757145686E-9</v>
      </c>
      <c r="D338" s="2"/>
    </row>
    <row r="339" spans="1:4" x14ac:dyDescent="0.35">
      <c r="A339" s="2">
        <v>333</v>
      </c>
      <c r="B339" s="9">
        <f t="shared" si="11"/>
        <v>4.6044855455855083E-8</v>
      </c>
      <c r="C339" s="9">
        <f t="shared" si="10"/>
        <v>1.3997636058579945E-9</v>
      </c>
      <c r="D339" s="2"/>
    </row>
    <row r="340" spans="1:4" x14ac:dyDescent="0.35">
      <c r="A340" s="2">
        <v>334</v>
      </c>
      <c r="B340" s="9">
        <f t="shared" si="11"/>
        <v>4.3611862130793669E-8</v>
      </c>
      <c r="C340" s="9">
        <f t="shared" si="10"/>
        <v>1.3258006087761275E-9</v>
      </c>
      <c r="D340" s="2"/>
    </row>
    <row r="341" spans="1:4" x14ac:dyDescent="0.35">
      <c r="A341" s="2">
        <v>335</v>
      </c>
      <c r="B341" s="9">
        <f t="shared" si="11"/>
        <v>4.1310345239476111E-8</v>
      </c>
      <c r="C341" s="9">
        <f t="shared" si="10"/>
        <v>1.2558344952800737E-9</v>
      </c>
      <c r="D341" s="2"/>
    </row>
    <row r="342" spans="1:4" x14ac:dyDescent="0.35">
      <c r="A342" s="2">
        <v>336</v>
      </c>
      <c r="B342" s="9">
        <f t="shared" si="11"/>
        <v>3.9133042649158246E-8</v>
      </c>
      <c r="C342" s="9">
        <f t="shared" si="10"/>
        <v>1.1896444965344106E-9</v>
      </c>
      <c r="D342" s="2"/>
    </row>
    <row r="343" spans="1:4" x14ac:dyDescent="0.35">
      <c r="A343" s="2">
        <v>337</v>
      </c>
      <c r="B343" s="9">
        <f t="shared" si="11"/>
        <v>3.7073102018270252E-8</v>
      </c>
      <c r="C343" s="9">
        <f t="shared" si="10"/>
        <v>1.1270223013554155E-9</v>
      </c>
      <c r="D343" s="2"/>
    </row>
    <row r="344" spans="1:4" x14ac:dyDescent="0.35">
      <c r="A344" s="2">
        <v>338</v>
      </c>
      <c r="B344" s="9">
        <f t="shared" si="11"/>
        <v>3.5124057184777702E-8</v>
      </c>
      <c r="C344" s="9">
        <f t="shared" si="10"/>
        <v>1.0677713384172421E-9</v>
      </c>
      <c r="D344" s="2"/>
    </row>
    <row r="345" spans="1:4" x14ac:dyDescent="0.35">
      <c r="A345" s="2">
        <v>339</v>
      </c>
      <c r="B345" s="9">
        <f t="shared" si="11"/>
        <v>3.3279805943046426E-8</v>
      </c>
      <c r="C345" s="9">
        <f t="shared" si="10"/>
        <v>1.0117061006686113E-9</v>
      </c>
      <c r="D345" s="2"/>
    </row>
    <row r="346" spans="1:4" x14ac:dyDescent="0.35">
      <c r="A346" s="2">
        <v>340</v>
      </c>
      <c r="B346" s="9">
        <f t="shared" si="11"/>
        <v>3.1534589125915381E-8</v>
      </c>
      <c r="C346" s="9">
        <f t="shared" si="10"/>
        <v>9.5865150942782749E-10</v>
      </c>
      <c r="D346" s="2"/>
    </row>
    <row r="347" spans="1:4" x14ac:dyDescent="0.35">
      <c r="A347" s="2">
        <v>341</v>
      </c>
      <c r="B347" s="9">
        <f t="shared" si="11"/>
        <v>2.98829709137761E-8</v>
      </c>
      <c r="C347" s="9">
        <f t="shared" si="10"/>
        <v>9.0844231577879333E-10</v>
      </c>
      <c r="D347" s="2"/>
    </row>
    <row r="348" spans="1:4" x14ac:dyDescent="0.35">
      <c r="A348" s="2">
        <v>342</v>
      </c>
      <c r="B348" s="9">
        <f t="shared" si="11"/>
        <v>2.8319820297233887E-8</v>
      </c>
      <c r="C348" s="9">
        <f t="shared" si="10"/>
        <v>8.6092253703591016E-10</v>
      </c>
      <c r="D348" s="2"/>
    </row>
    <row r="349" spans="1:4" x14ac:dyDescent="0.35">
      <c r="A349" s="2">
        <v>343</v>
      </c>
      <c r="B349" s="9">
        <f t="shared" si="11"/>
        <v>2.6840293624410055E-8</v>
      </c>
      <c r="C349" s="9">
        <f t="shared" si="10"/>
        <v>8.159449261820656E-10</v>
      </c>
      <c r="D349" s="2"/>
    </row>
    <row r="350" spans="1:4" x14ac:dyDescent="0.35">
      <c r="A350" s="2">
        <v>344</v>
      </c>
      <c r="B350" s="9">
        <f t="shared" si="11"/>
        <v>2.5439818168141095E-8</v>
      </c>
      <c r="C350" s="9">
        <f t="shared" si="10"/>
        <v>7.7337047231148934E-10</v>
      </c>
      <c r="D350" s="2"/>
    </row>
    <row r="351" spans="1:4" x14ac:dyDescent="0.35">
      <c r="A351" s="2">
        <v>345</v>
      </c>
      <c r="B351" s="9">
        <f t="shared" si="11"/>
        <v>2.4114076652274706E-8</v>
      </c>
      <c r="C351" s="9">
        <f t="shared" si="10"/>
        <v>7.3306793022915107E-10</v>
      </c>
      <c r="D351" s="2"/>
    </row>
    <row r="352" spans="1:4" x14ac:dyDescent="0.35">
      <c r="A352" s="2">
        <v>346</v>
      </c>
      <c r="B352" s="9">
        <f t="shared" si="11"/>
        <v>2.2858992679956946E-8</v>
      </c>
      <c r="C352" s="9">
        <f t="shared" si="10"/>
        <v>6.9491337747069116E-10</v>
      </c>
      <c r="D352" s="2"/>
    </row>
    <row r="353" spans="1:4" x14ac:dyDescent="0.35">
      <c r="A353" s="2">
        <v>347</v>
      </c>
      <c r="B353" s="9">
        <f t="shared" si="11"/>
        <v>2.1670717010271811E-8</v>
      </c>
      <c r="C353" s="9">
        <f t="shared" si="10"/>
        <v>6.5878979711226305E-10</v>
      </c>
      <c r="D353" s="2"/>
    </row>
    <row r="354" spans="1:4" x14ac:dyDescent="0.35">
      <c r="A354" s="2">
        <v>348</v>
      </c>
      <c r="B354" s="9">
        <f t="shared" si="11"/>
        <v>2.0545614632848398E-8</v>
      </c>
      <c r="C354" s="9">
        <f t="shared" si="10"/>
        <v>6.2458668483859135E-10</v>
      </c>
      <c r="D354" s="2"/>
    </row>
    <row r="355" spans="1:4" x14ac:dyDescent="0.35">
      <c r="A355" s="2">
        <v>349</v>
      </c>
      <c r="B355" s="9">
        <f t="shared" si="11"/>
        <v>1.9480252593102883E-8</v>
      </c>
      <c r="C355" s="9">
        <f t="shared" si="10"/>
        <v>5.9219967883032753E-10</v>
      </c>
      <c r="D355" s="2"/>
    </row>
    <row r="356" spans="1:4" x14ac:dyDescent="0.35">
      <c r="A356" s="2">
        <v>350</v>
      </c>
      <c r="B356" s="9">
        <f t="shared" si="11"/>
        <v>1.8471388523639995E-8</v>
      </c>
      <c r="C356" s="9">
        <f t="shared" si="10"/>
        <v>5.6153021111865583E-10</v>
      </c>
      <c r="D356" s="2"/>
    </row>
    <row r="357" spans="1:4" x14ac:dyDescent="0.35">
      <c r="A357" s="2">
        <v>351</v>
      </c>
      <c r="B357" s="9">
        <f t="shared" si="11"/>
        <v>1.751595984003435E-8</v>
      </c>
      <c r="C357" s="9">
        <f t="shared" si="10"/>
        <v>5.3248517913704426E-10</v>
      </c>
      <c r="D357" s="2"/>
    </row>
    <row r="358" spans="1:4" x14ac:dyDescent="0.35">
      <c r="A358" s="2">
        <v>352</v>
      </c>
      <c r="B358" s="9">
        <f t="shared" si="11"/>
        <v>1.6611073561725201E-8</v>
      </c>
      <c r="C358" s="9">
        <f t="shared" si="10"/>
        <v>5.0497663627644613E-10</v>
      </c>
      <c r="D358" s="2"/>
    </row>
    <row r="359" spans="1:4" x14ac:dyDescent="0.35">
      <c r="A359" s="2">
        <v>353</v>
      </c>
      <c r="B359" s="9">
        <f t="shared" si="11"/>
        <v>1.5753996721128672E-8</v>
      </c>
      <c r="C359" s="9">
        <f t="shared" si="10"/>
        <v>4.7892150032231165E-10</v>
      </c>
      <c r="D359" s="2"/>
    </row>
    <row r="360" spans="1:4" x14ac:dyDescent="0.35">
      <c r="A360" s="2">
        <v>354</v>
      </c>
      <c r="B360" s="9">
        <f t="shared" si="11"/>
        <v>1.4942147326290488E-8</v>
      </c>
      <c r="C360" s="9">
        <f t="shared" si="10"/>
        <v>4.542412787192308E-10</v>
      </c>
      <c r="D360" s="2"/>
    </row>
    <row r="361" spans="1:4" x14ac:dyDescent="0.35">
      <c r="A361" s="2">
        <v>355</v>
      </c>
      <c r="B361" s="9">
        <f t="shared" si="11"/>
        <v>1.4173085844488091E-8</v>
      </c>
      <c r="C361" s="9">
        <f t="shared" si="10"/>
        <v>4.3086180967243792E-10</v>
      </c>
      <c r="D361" s="2"/>
    </row>
    <row r="362" spans="1:4" x14ac:dyDescent="0.35">
      <c r="A362" s="2">
        <v>356</v>
      </c>
      <c r="B362" s="9">
        <f t="shared" si="11"/>
        <v>1.3444507176146784E-8</v>
      </c>
      <c r="C362" s="9">
        <f t="shared" si="10"/>
        <v>4.0871301815486217E-10</v>
      </c>
      <c r="D362" s="2"/>
    </row>
    <row r="363" spans="1:4" x14ac:dyDescent="0.35">
      <c r="A363" s="2">
        <v>357</v>
      </c>
      <c r="B363" s="9">
        <f t="shared" si="11"/>
        <v>1.2754233090270658E-8</v>
      </c>
      <c r="C363" s="9">
        <f t="shared" si="10"/>
        <v>3.8772868594422801E-10</v>
      </c>
      <c r="D363" s="2"/>
    </row>
    <row r="364" spans="1:4" x14ac:dyDescent="0.35">
      <c r="A364" s="2">
        <v>358</v>
      </c>
      <c r="B364" s="9">
        <f t="shared" si="11"/>
        <v>1.2100205094317205E-8</v>
      </c>
      <c r="C364" s="9">
        <f t="shared" si="10"/>
        <v>3.67846234867243E-10</v>
      </c>
      <c r="D364" s="2"/>
    </row>
    <row r="365" spans="1:4" x14ac:dyDescent="0.35">
      <c r="A365" s="2">
        <v>359</v>
      </c>
      <c r="B365" s="9">
        <f t="shared" si="11"/>
        <v>1.1480477713060084E-8</v>
      </c>
      <c r="C365" s="9">
        <f t="shared" si="10"/>
        <v>3.4900652247702659E-10</v>
      </c>
      <c r="D365" s="2"/>
    </row>
    <row r="366" spans="1:4" x14ac:dyDescent="0.35">
      <c r="A366" s="2">
        <v>360</v>
      </c>
      <c r="B366" s="9">
        <f t="shared" si="11"/>
        <v>1.0893212152507943E-8</v>
      </c>
      <c r="C366" s="9">
        <f t="shared" si="10"/>
        <v>3.3115364943624143E-10</v>
      </c>
      <c r="D366" s="2"/>
    </row>
  </sheetData>
  <mergeCells count="1">
    <mergeCell ref="F5:J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decline parameters</vt:lpstr>
      <vt:lpstr>example</vt:lpstr>
    </vt:vector>
  </TitlesOfParts>
  <Company>EIA\DOE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Wagener, Dana</dc:creator>
  <cp:lastModifiedBy>Hernandez, Claudia </cp:lastModifiedBy>
  <dcterms:created xsi:type="dcterms:W3CDTF">2012-03-07T20:42:24Z</dcterms:created>
  <dcterms:modified xsi:type="dcterms:W3CDTF">2020-03-12T12:02:59Z</dcterms:modified>
</cp:coreProperties>
</file>