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D23AF563-8FAC-4459-BD7C-2D14047B2476}" xr6:coauthVersionLast="47" xr6:coauthVersionMax="47" xr10:uidLastSave="{00000000-0000-0000-0000-000000000000}"/>
  <bookViews>
    <workbookView xWindow="4845" yWindow="4845" windowWidth="21600" windowHeight="13635" xr2:uid="{45D3ED90-1D61-46E2-ACC7-14C5C5C14735}"/>
  </bookViews>
  <sheets>
    <sheet name="39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" i="2" l="1"/>
  <c r="F33" i="2"/>
  <c r="E33" i="2"/>
  <c r="D33" i="2"/>
  <c r="C33" i="2"/>
  <c r="B33" i="2"/>
</calcChain>
</file>

<file path=xl/sharedStrings.xml><?xml version="1.0" encoding="utf-8"?>
<sst xmlns="http://schemas.openxmlformats.org/spreadsheetml/2006/main" count="20" uniqueCount="20">
  <si>
    <t>U.S. Energy Information Administration, Short-Term Energy Outlook, May 2024</t>
  </si>
  <si>
    <t>Series names for chart</t>
  </si>
  <si>
    <t>STEO CDDs</t>
  </si>
  <si>
    <t>ZWCDPUS</t>
  </si>
  <si>
    <t>10-year average</t>
  </si>
  <si>
    <t>ZWCD_US_10YR</t>
  </si>
  <si>
    <t>Population-weighted cooling degree-days</t>
  </si>
  <si>
    <t>2014−2023 average</t>
  </si>
  <si>
    <t>April</t>
  </si>
  <si>
    <t>May</t>
  </si>
  <si>
    <t>June</t>
  </si>
  <si>
    <t>July</t>
  </si>
  <si>
    <t>August</t>
  </si>
  <si>
    <t>September</t>
  </si>
  <si>
    <t>total summer</t>
  </si>
  <si>
    <t>Data source: U.S. Energy Information Administration, Short-Term Energy Outlook, May 2024</t>
  </si>
  <si>
    <t>Degree days calculated by applying contemporaneous population weights to state-level data from NOAA.</t>
  </si>
  <si>
    <t>See</t>
  </si>
  <si>
    <t>http://www.eia.gov/forecasts/steo/special/pdf/2012_sp_04.pdf</t>
  </si>
  <si>
    <t>for more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</si>
</sst>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164" fontId="2" fillId="0" borderId="0" xfId="1" applyNumberFormat="1" applyFont="1"/>
    <xf numFmtId="0" fontId="1" fillId="0" borderId="0" xfId="1"/>
    <xf numFmtId="0" fontId="3" fillId="0" borderId="0" xfId="2" applyAlignment="1" applyProtection="1"/>
    <xf numFmtId="0" fontId="1" fillId="2" borderId="0" xfId="1" applyFill="1"/>
    <xf numFmtId="0" fontId="4" fillId="0" borderId="0" xfId="1" applyFont="1"/>
    <xf numFmtId="0" fontId="5" fillId="0" borderId="1" xfId="1" applyFont="1" applyBorder="1"/>
    <xf numFmtId="0" fontId="1" fillId="0" borderId="2" xfId="1" applyBorder="1"/>
    <xf numFmtId="0" fontId="1" fillId="0" borderId="3" xfId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vertical="center" wrapText="1"/>
    </xf>
    <xf numFmtId="0" fontId="1" fillId="0" borderId="6" xfId="1" applyBorder="1"/>
    <xf numFmtId="0" fontId="5" fillId="0" borderId="0" xfId="1" applyFont="1" applyAlignment="1">
      <alignment horizontal="center"/>
    </xf>
    <xf numFmtId="0" fontId="1" fillId="0" borderId="7" xfId="1" applyBorder="1"/>
    <xf numFmtId="0" fontId="5" fillId="0" borderId="7" xfId="1" applyFont="1" applyBorder="1"/>
    <xf numFmtId="0" fontId="5" fillId="0" borderId="7" xfId="1" applyFont="1" applyBorder="1" applyAlignment="1">
      <alignment horizontal="left"/>
    </xf>
    <xf numFmtId="1" fontId="1" fillId="0" borderId="0" xfId="1" applyNumberFormat="1"/>
    <xf numFmtId="1" fontId="5" fillId="0" borderId="0" xfId="1" applyNumberFormat="1" applyFont="1"/>
    <xf numFmtId="3" fontId="1" fillId="0" borderId="7" xfId="1" applyNumberFormat="1" applyBorder="1"/>
    <xf numFmtId="3" fontId="5" fillId="0" borderId="7" xfId="1" applyNumberFormat="1" applyFont="1" applyBorder="1"/>
    <xf numFmtId="0" fontId="6" fillId="0" borderId="0" xfId="1" quotePrefix="1" applyFont="1"/>
    <xf numFmtId="0" fontId="6" fillId="0" borderId="0" xfId="1" applyFont="1" applyAlignment="1">
      <alignment horizontal="left" wrapText="1"/>
    </xf>
    <xf numFmtId="0" fontId="1" fillId="0" borderId="0" xfId="1" applyAlignment="1">
      <alignment wrapText="1"/>
    </xf>
    <xf numFmtId="0" fontId="6" fillId="0" borderId="0" xfId="1" applyFont="1"/>
    <xf numFmtId="0" fontId="1" fillId="0" borderId="0" xfId="1" applyAlignment="1">
      <alignment horizontal="right"/>
    </xf>
    <xf numFmtId="0" fontId="3" fillId="0" borderId="0" xfId="2" applyAlignment="1" applyProtection="1">
      <alignment horizontal="left"/>
    </xf>
  </cellXfs>
  <cellStyles count="3">
    <cellStyle name="Hyperlink 2" xfId="2" xr:uid="{00FB1C8C-17E5-447A-936B-B1959401FCCE}"/>
    <cellStyle name="Normal" xfId="0" builtinId="0"/>
    <cellStyle name="Normal 2" xfId="1" xr:uid="{DB957CFE-BEF7-4D7A-93CA-0E3BFFF609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289063867016623"/>
          <c:y val="0.16787434359559247"/>
          <c:w val="0.56933158355205604"/>
          <c:h val="0.6088955130908900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'39'!$B$26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'39'!$A$33</c:f>
              <c:strCache>
                <c:ptCount val="1"/>
                <c:pt idx="0">
                  <c:v>total summer</c:v>
                </c:pt>
              </c:strCache>
            </c:strRef>
          </c:cat>
          <c:val>
            <c:numRef>
              <c:f>'39'!$B$33</c:f>
              <c:numCache>
                <c:formatCode>#,##0</c:formatCode>
                <c:ptCount val="1"/>
                <c:pt idx="0">
                  <c:v>1420.2312032150001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D-4D45-90AD-9F1992F8128B}"/>
            </c:ext>
          </c:extLst>
        </c:ser>
        <c:ser>
          <c:idx val="1"/>
          <c:order val="2"/>
          <c:tx>
            <c:strRef>
              <c:f>'39'!$C$26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'39'!$A$33</c:f>
              <c:strCache>
                <c:ptCount val="1"/>
                <c:pt idx="0">
                  <c:v>total summer</c:v>
                </c:pt>
              </c:strCache>
            </c:strRef>
          </c:cat>
          <c:val>
            <c:numRef>
              <c:f>'39'!$C$33</c:f>
              <c:numCache>
                <c:formatCode>#,##0</c:formatCode>
                <c:ptCount val="1"/>
                <c:pt idx="0">
                  <c:v>1302.7140239950002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BD-4D45-90AD-9F1992F8128B}"/>
            </c:ext>
          </c:extLst>
        </c:ser>
        <c:ser>
          <c:idx val="2"/>
          <c:order val="3"/>
          <c:tx>
            <c:strRef>
              <c:f>'39'!$D$26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'39'!$A$33</c:f>
              <c:strCache>
                <c:ptCount val="1"/>
                <c:pt idx="0">
                  <c:v>total summer</c:v>
                </c:pt>
              </c:strCache>
            </c:strRef>
          </c:cat>
          <c:val>
            <c:numRef>
              <c:f>'39'!$D$33</c:f>
              <c:numCache>
                <c:formatCode>#,##0</c:formatCode>
                <c:ptCount val="1"/>
                <c:pt idx="0">
                  <c:v>1395.8977242209999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BD-4D45-90AD-9F1992F8128B}"/>
            </c:ext>
          </c:extLst>
        </c:ser>
        <c:ser>
          <c:idx val="3"/>
          <c:order val="4"/>
          <c:tx>
            <c:strRef>
              <c:f>'39'!$E$26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'39'!$A$33</c:f>
              <c:strCache>
                <c:ptCount val="1"/>
                <c:pt idx="0">
                  <c:v>total summer</c:v>
                </c:pt>
              </c:strCache>
            </c:strRef>
          </c:cat>
          <c:val>
            <c:numRef>
              <c:f>'39'!$E$33</c:f>
              <c:numCache>
                <c:formatCode>#,##0</c:formatCode>
                <c:ptCount val="1"/>
                <c:pt idx="0">
                  <c:v>1411.498243966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BD-4D45-90AD-9F1992F81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75077376"/>
        <c:axId val="-975095328"/>
      </c:barChart>
      <c:barChart>
        <c:barDir val="col"/>
        <c:grouping val="clustered"/>
        <c:varyColors val="0"/>
        <c:ser>
          <c:idx val="5"/>
          <c:order val="0"/>
          <c:tx>
            <c:strRef>
              <c:f>'39'!$F$26</c:f>
              <c:strCache>
                <c:ptCount val="1"/>
                <c:pt idx="0">
                  <c:v>2014−2023 average</c:v>
                </c:pt>
              </c:strCache>
            </c:strRef>
          </c:tx>
          <c:spPr>
            <a:noFill/>
            <a:ln w="14605">
              <a:solidFill>
                <a:schemeClr val="bg2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0.45</c:v>
                </c:pt>
              </c:numLit>
            </c:plus>
            <c:minus>
              <c:numLit>
                <c:formatCode>General</c:formatCode>
                <c:ptCount val="1"/>
                <c:pt idx="0">
                  <c:v>0.45</c:v>
                </c:pt>
              </c:numLit>
            </c:minus>
            <c:spPr>
              <a:ln w="15875">
                <a:noFill/>
              </a:ln>
            </c:spPr>
          </c:errBars>
          <c:cat>
            <c:strRef>
              <c:f>'39'!$A$33</c:f>
              <c:strCache>
                <c:ptCount val="1"/>
                <c:pt idx="0">
                  <c:v>total summer</c:v>
                </c:pt>
              </c:strCache>
            </c:strRef>
          </c:cat>
          <c:val>
            <c:numRef>
              <c:f>'39'!$F$33</c:f>
              <c:numCache>
                <c:formatCode>#,##0</c:formatCode>
                <c:ptCount val="1"/>
                <c:pt idx="0">
                  <c:v>1322.9044427439999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BD-4D45-90AD-9F1992F81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-975088800"/>
        <c:axId val="-975082816"/>
      </c:barChart>
      <c:catAx>
        <c:axId val="-975077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4605">
            <a:solidFill>
              <a:schemeClr val="bg2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95328"/>
        <c:crosses val="autoZero"/>
        <c:auto val="1"/>
        <c:lblAlgn val="ctr"/>
        <c:lblOffset val="100"/>
        <c:noMultiLvlLbl val="0"/>
      </c:catAx>
      <c:valAx>
        <c:axId val="-975095328"/>
        <c:scaling>
          <c:orientation val="minMax"/>
          <c:max val="16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77376"/>
        <c:crosses val="autoZero"/>
        <c:crossBetween val="between"/>
        <c:majorUnit val="200"/>
      </c:valAx>
      <c:valAx>
        <c:axId val="-975082816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-975088800"/>
        <c:crosses val="max"/>
        <c:crossBetween val="between"/>
      </c:valAx>
      <c:catAx>
        <c:axId val="-97508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082816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1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000" b="1"/>
              <a:t>U.S. summer cooling degree days</a:t>
            </a:r>
          </a:p>
          <a:p>
            <a:pPr algn="l">
              <a:defRPr/>
            </a:pPr>
            <a:r>
              <a:rPr lang="en-US" sz="1000" b="0"/>
              <a:t>population</a:t>
            </a:r>
            <a:r>
              <a:rPr lang="en-US" sz="1000" b="0" baseline="0"/>
              <a:t>-weighted</a:t>
            </a:r>
            <a:endParaRPr lang="en-US" sz="1000" b="0"/>
          </a:p>
        </c:rich>
      </c:tx>
      <c:layout>
        <c:manualLayout>
          <c:xMode val="edge"/>
          <c:yMode val="edge"/>
          <c:x val="1.4709502775567701E-2"/>
          <c:y val="1.577909270216962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1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480399806155704E-2"/>
          <c:y val="0.15401975046374336"/>
          <c:w val="0.90003061422009933"/>
          <c:h val="0.6171091113610798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'39'!$B$26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'39'!$A$27:$A$32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'39'!$B$27:$B$32</c:f>
              <c:numCache>
                <c:formatCode>0</c:formatCode>
                <c:ptCount val="6"/>
                <c:pt idx="0">
                  <c:v>48.755679065000002</c:v>
                </c:pt>
                <c:pt idx="1">
                  <c:v>147.2827825</c:v>
                </c:pt>
                <c:pt idx="2">
                  <c:v>269.80127011000002</c:v>
                </c:pt>
                <c:pt idx="3">
                  <c:v>393.73474308999999</c:v>
                </c:pt>
                <c:pt idx="4">
                  <c:v>358.79913636999999</c:v>
                </c:pt>
                <c:pt idx="5">
                  <c:v>201.85759207999999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2-4D68-B4EE-3B26E39566E6}"/>
            </c:ext>
          </c:extLst>
        </c:ser>
        <c:ser>
          <c:idx val="1"/>
          <c:order val="2"/>
          <c:tx>
            <c:strRef>
              <c:f>'39'!$C$26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'39'!$A$27:$A$32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'39'!$C$27:$C$32</c:f>
              <c:numCache>
                <c:formatCode>0</c:formatCode>
                <c:ptCount val="6"/>
                <c:pt idx="0">
                  <c:v>43.643666475000003</c:v>
                </c:pt>
                <c:pt idx="1">
                  <c:v>109.30390126</c:v>
                </c:pt>
                <c:pt idx="2">
                  <c:v>209.13866748000001</c:v>
                </c:pt>
                <c:pt idx="3">
                  <c:v>390.47538385000001</c:v>
                </c:pt>
                <c:pt idx="4">
                  <c:v>348.52085804000001</c:v>
                </c:pt>
                <c:pt idx="5">
                  <c:v>201.63154689000001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2-4D68-B4EE-3B26E39566E6}"/>
            </c:ext>
          </c:extLst>
        </c:ser>
        <c:ser>
          <c:idx val="2"/>
          <c:order val="3"/>
          <c:tx>
            <c:strRef>
              <c:f>'39'!$D$26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'39'!$A$27:$A$32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'39'!$D$27:$D$32</c:f>
              <c:numCache>
                <c:formatCode>0</c:formatCode>
                <c:ptCount val="6"/>
                <c:pt idx="0">
                  <c:v>47.434049760999997</c:v>
                </c:pt>
                <c:pt idx="1">
                  <c:v>123.47696003</c:v>
                </c:pt>
                <c:pt idx="2">
                  <c:v>266.12062976999999</c:v>
                </c:pt>
                <c:pt idx="3">
                  <c:v>392.87198412999999</c:v>
                </c:pt>
                <c:pt idx="4">
                  <c:v>361.84879319999999</c:v>
                </c:pt>
                <c:pt idx="5">
                  <c:v>204.14530733000001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72-4D68-B4EE-3B26E39566E6}"/>
            </c:ext>
          </c:extLst>
        </c:ser>
        <c:ser>
          <c:idx val="3"/>
          <c:order val="4"/>
          <c:tx>
            <c:strRef>
              <c:f>'39'!$E$26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'39'!$A$27:$A$32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'39'!$E$27:$E$32</c:f>
              <c:numCache>
                <c:formatCode>0</c:formatCode>
                <c:ptCount val="6"/>
                <c:pt idx="0">
                  <c:v>44.424499945999997</c:v>
                </c:pt>
                <c:pt idx="1">
                  <c:v>132.61284157</c:v>
                </c:pt>
                <c:pt idx="2">
                  <c:v>268.23577947000001</c:v>
                </c:pt>
                <c:pt idx="3">
                  <c:v>395.79591020999999</c:v>
                </c:pt>
                <c:pt idx="4">
                  <c:v>364.59366096999997</c:v>
                </c:pt>
                <c:pt idx="5">
                  <c:v>205.83555179999999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72-4D68-B4EE-3B26E3956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75099680"/>
        <c:axId val="-975071392"/>
      </c:barChart>
      <c:barChart>
        <c:barDir val="col"/>
        <c:grouping val="clustered"/>
        <c:varyColors val="0"/>
        <c:ser>
          <c:idx val="4"/>
          <c:order val="0"/>
          <c:tx>
            <c:strRef>
              <c:f>'39'!$F$26</c:f>
              <c:strCache>
                <c:ptCount val="1"/>
                <c:pt idx="0">
                  <c:v>2014−2023 average</c:v>
                </c:pt>
              </c:strCache>
            </c:strRef>
          </c:tx>
          <c:spPr>
            <a:noFill/>
            <a:ln w="14605">
              <a:solidFill>
                <a:schemeClr val="bg2">
                  <a:lumMod val="40000"/>
                  <a:lumOff val="60000"/>
                </a:schemeClr>
              </a:solidFill>
            </a:ln>
            <a:effectLst/>
          </c:spPr>
          <c:invertIfNegative val="0"/>
          <c:val>
            <c:numRef>
              <c:f>'39'!$F$27:$F$32</c:f>
              <c:numCache>
                <c:formatCode>0</c:formatCode>
                <c:ptCount val="6"/>
                <c:pt idx="0">
                  <c:v>43.230542743999997</c:v>
                </c:pt>
                <c:pt idx="1">
                  <c:v>120.47969999999999</c:v>
                </c:pt>
                <c:pt idx="2">
                  <c:v>250.2073</c:v>
                </c:pt>
                <c:pt idx="3">
                  <c:v>365.97039999999998</c:v>
                </c:pt>
                <c:pt idx="4">
                  <c:v>336.66489999999999</c:v>
                </c:pt>
                <c:pt idx="5">
                  <c:v>206.35159999999999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72-4D68-B4EE-3B26E3956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-975081728"/>
        <c:axId val="-975094784"/>
      </c:barChart>
      <c:catAx>
        <c:axId val="-975099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4605" cap="flat" cmpd="sng" algn="ctr">
            <a:solidFill>
              <a:schemeClr val="bg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-975071392"/>
        <c:crosses val="autoZero"/>
        <c:auto val="1"/>
        <c:lblAlgn val="ctr"/>
        <c:lblOffset val="100"/>
        <c:noMultiLvlLbl val="0"/>
      </c:catAx>
      <c:valAx>
        <c:axId val="-975071392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-975099680"/>
        <c:crosses val="autoZero"/>
        <c:crossBetween val="between"/>
        <c:majorUnit val="50"/>
      </c:valAx>
      <c:valAx>
        <c:axId val="-97509478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-975081728"/>
        <c:crosses val="max"/>
        <c:crossBetween val="between"/>
      </c:valAx>
      <c:catAx>
        <c:axId val="-975081728"/>
        <c:scaling>
          <c:orientation val="minMax"/>
        </c:scaling>
        <c:delete val="1"/>
        <c:axPos val="b"/>
        <c:majorTickMark val="out"/>
        <c:minorTickMark val="none"/>
        <c:tickLblPos val="nextTo"/>
        <c:crossAx val="-97509478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</c:plotArea>
    <c:legend>
      <c:legendPos val="l"/>
      <c:layout>
        <c:manualLayout>
          <c:xMode val="edge"/>
          <c:yMode val="edge"/>
          <c:x val="7.7129322249352983E-2"/>
          <c:y val="0.15644263217097862"/>
          <c:w val="0.3005982357240034"/>
          <c:h val="0.2849684414448194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95" r="0.70000000000000095" t="0.75000000000001465" header="0.30000000000000032" footer="0.30000000000000032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47065</xdr:rowOff>
    </xdr:from>
    <xdr:to>
      <xdr:col>10</xdr:col>
      <xdr:colOff>8825</xdr:colOff>
      <xdr:row>23</xdr:row>
      <xdr:rowOff>38100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924E266-AD07-4A64-935B-F6F5054592BF}"/>
            </a:ext>
          </a:extLst>
        </xdr:cNvPr>
        <xdr:cNvGrpSpPr/>
      </xdr:nvGrpSpPr>
      <xdr:grpSpPr>
        <a:xfrm>
          <a:off x="838200" y="570940"/>
          <a:ext cx="5495225" cy="3229535"/>
          <a:chOff x="809625" y="570940"/>
          <a:chExt cx="5533325" cy="322721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46A16C5-1AB3-B81C-51D7-A5DFD707DDB6}"/>
              </a:ext>
            </a:extLst>
          </xdr:cNvPr>
          <xdr:cNvGraphicFramePr>
            <a:graphicFrameLocks/>
          </xdr:cNvGraphicFramePr>
        </xdr:nvGraphicFramePr>
        <xdr:xfrm>
          <a:off x="5199950" y="570940"/>
          <a:ext cx="1143000" cy="31722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BDD1CAF-9F5F-065E-B12B-DCEE904C702F}"/>
              </a:ext>
            </a:extLst>
          </xdr:cNvPr>
          <xdr:cNvGraphicFramePr>
            <a:graphicFrameLocks/>
          </xdr:cNvGraphicFramePr>
        </xdr:nvGraphicFramePr>
        <xdr:xfrm>
          <a:off x="862012" y="571495"/>
          <a:ext cx="4352544" cy="31722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A$34">
        <xdr:nvSpPr>
          <xdr:cNvPr id="5" name="TextBox 2">
            <a:extLst>
              <a:ext uri="{FF2B5EF4-FFF2-40B4-BE49-F238E27FC236}">
                <a16:creationId xmlns:a16="http://schemas.microsoft.com/office/drawing/2014/main" id="{9E064222-04D9-4C26-BD98-0406DDC74485}"/>
              </a:ext>
            </a:extLst>
          </xdr:cNvPr>
          <xdr:cNvSpPr txBox="1"/>
        </xdr:nvSpPr>
        <xdr:spPr>
          <a:xfrm>
            <a:off x="809625" y="3287441"/>
            <a:ext cx="5226050" cy="2329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bIns="9144" rtlCol="0" anchor="t">
            <a:noAutofit/>
          </a:bodyPr>
          <a:lstStyle/>
          <a:p>
            <a:fld id="{725862C8-A425-434D-9611-3DB88EB8A23F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/>
          </a:p>
        </xdr:txBody>
      </xdr:sp>
      <xdr:sp macro="" textlink="$A$35">
        <xdr:nvSpPr>
          <xdr:cNvPr id="6" name="TextBox 1">
            <a:extLst>
              <a:ext uri="{FF2B5EF4-FFF2-40B4-BE49-F238E27FC236}">
                <a16:creationId xmlns:a16="http://schemas.microsoft.com/office/drawing/2014/main" id="{90C8B58A-6F95-2C7B-5BC7-D676E8E34809}"/>
              </a:ext>
            </a:extLst>
          </xdr:cNvPr>
          <xdr:cNvSpPr txBox="1"/>
        </xdr:nvSpPr>
        <xdr:spPr>
          <a:xfrm>
            <a:off x="815974" y="3423488"/>
            <a:ext cx="5302251" cy="374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Ins="9144" rtlCol="0" anchor="t">
            <a:noAutofit/>
          </a:bodyPr>
          <a:lstStyle/>
          <a:p>
            <a:fld id="{3983062D-A971-408D-B9E2-727989F4FDF7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Note: EIA calculations based on National Oceanic and Atmospheric Administration (NOAA) data. Projections reflect NOAA's 14-16 month outlook.</a:t>
            </a:fld>
            <a:endParaRPr lang="en-US" sz="1100"/>
          </a:p>
        </xdr:txBody>
      </xdr:sp>
      <xdr:pic>
        <xdr:nvPicPr>
          <xdr:cNvPr id="7" name="Picture 1">
            <a:extLst>
              <a:ext uri="{FF2B5EF4-FFF2-40B4-BE49-F238E27FC236}">
                <a16:creationId xmlns:a16="http://schemas.microsoft.com/office/drawing/2014/main" id="{0AEF9D9A-1E3D-4491-7F16-F91E907E2E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74280" y="3441587"/>
            <a:ext cx="358014" cy="28819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0.84669</cdr:x>
      <cdr:y>0.14413</cdr:y>
    </cdr:from>
    <cdr:to>
      <cdr:x>0.97745</cdr:x>
      <cdr:y>0.4881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700463" y="457204"/>
          <a:ext cx="571501" cy="1091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warmer</a:t>
          </a:r>
        </a:p>
        <a:p xmlns:a="http://schemas.openxmlformats.org/drawingml/2006/main"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cooler</a:t>
          </a:r>
        </a:p>
      </cdr:txBody>
    </cdr:sp>
  </cdr:relSizeAnchor>
  <cdr:relSizeAnchor xmlns:cdr="http://schemas.openxmlformats.org/drawingml/2006/chartDrawing">
    <cdr:from>
      <cdr:x>0.84325</cdr:x>
      <cdr:y>0.16314</cdr:y>
    </cdr:from>
    <cdr:to>
      <cdr:x>0.84395</cdr:x>
      <cdr:y>0.30014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0532AAF4-7723-B2C3-6B8D-4AEE76EC35E4}"/>
            </a:ext>
          </a:extLst>
        </cdr:cNvPr>
        <cdr:cNvCxnSpPr/>
      </cdr:nvCxnSpPr>
      <cdr:spPr bwMode="auto">
        <a:xfrm xmlns:a="http://schemas.openxmlformats.org/drawingml/2006/main">
          <a:off x="3670300" y="517525"/>
          <a:ext cx="3016" cy="434583"/>
        </a:xfrm>
        <a:prstGeom xmlns:a="http://schemas.openxmlformats.org/drawingml/2006/main" prst="straightConnector1">
          <a:avLst/>
        </a:prstGeom>
        <a:ln xmlns:a="http://schemas.openxmlformats.org/drawingml/2006/main" w="12700">
          <a:headEnd type="triangle"/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6">
          <cell r="B26">
            <v>2022</v>
          </cell>
          <cell r="C26">
            <v>2023</v>
          </cell>
          <cell r="D26">
            <v>2024</v>
          </cell>
          <cell r="E26">
            <v>2025</v>
          </cell>
          <cell r="F26" t="str">
            <v>2014−2023 average</v>
          </cell>
        </row>
        <row r="27">
          <cell r="A27" t="str">
            <v>April</v>
          </cell>
          <cell r="B27">
            <v>48.755679065000002</v>
          </cell>
          <cell r="C27">
            <v>43.643666475000003</v>
          </cell>
          <cell r="D27">
            <v>47.434049760999997</v>
          </cell>
          <cell r="E27">
            <v>44.424499945999997</v>
          </cell>
          <cell r="F27">
            <v>43.230542743999997</v>
          </cell>
        </row>
        <row r="28">
          <cell r="A28" t="str">
            <v>May</v>
          </cell>
          <cell r="B28">
            <v>147.2827825</v>
          </cell>
          <cell r="C28">
            <v>109.30390126</v>
          </cell>
          <cell r="D28">
            <v>123.47696003</v>
          </cell>
          <cell r="E28">
            <v>132.61284157</v>
          </cell>
          <cell r="F28">
            <v>120.47969999999999</v>
          </cell>
        </row>
        <row r="29">
          <cell r="A29" t="str">
            <v>June</v>
          </cell>
          <cell r="B29">
            <v>269.80127011000002</v>
          </cell>
          <cell r="C29">
            <v>209.13866748000001</v>
          </cell>
          <cell r="D29">
            <v>266.12062976999999</v>
          </cell>
          <cell r="E29">
            <v>268.23577947000001</v>
          </cell>
          <cell r="F29">
            <v>250.2073</v>
          </cell>
        </row>
        <row r="30">
          <cell r="A30" t="str">
            <v>July</v>
          </cell>
          <cell r="B30">
            <v>393.73474308999999</v>
          </cell>
          <cell r="C30">
            <v>390.47538385000001</v>
          </cell>
          <cell r="D30">
            <v>392.87198412999999</v>
          </cell>
          <cell r="E30">
            <v>395.79591020999999</v>
          </cell>
          <cell r="F30">
            <v>365.97039999999998</v>
          </cell>
        </row>
        <row r="31">
          <cell r="A31" t="str">
            <v>August</v>
          </cell>
          <cell r="B31">
            <v>358.79913636999999</v>
          </cell>
          <cell r="C31">
            <v>348.52085804000001</v>
          </cell>
          <cell r="D31">
            <v>361.84879319999999</v>
          </cell>
          <cell r="E31">
            <v>364.59366096999997</v>
          </cell>
          <cell r="F31">
            <v>336.66489999999999</v>
          </cell>
        </row>
        <row r="32">
          <cell r="A32" t="str">
            <v>September</v>
          </cell>
          <cell r="B32">
            <v>201.85759207999999</v>
          </cell>
          <cell r="C32">
            <v>201.63154689000001</v>
          </cell>
          <cell r="D32">
            <v>204.14530733000001</v>
          </cell>
          <cell r="E32">
            <v>205.83555179999999</v>
          </cell>
          <cell r="F32">
            <v>206.35159999999999</v>
          </cell>
        </row>
        <row r="33">
          <cell r="A33" t="str">
            <v>total summer</v>
          </cell>
          <cell r="B33">
            <v>1420.2312032150001</v>
          </cell>
          <cell r="C33">
            <v>1302.7140239950002</v>
          </cell>
          <cell r="D33">
            <v>1395.8977242209999</v>
          </cell>
          <cell r="E33">
            <v>1411.498243966</v>
          </cell>
          <cell r="F33">
            <v>1322.9044427439999</v>
          </cell>
        </row>
      </sheetData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a.gov/forecasts/steo/special/pdf/2012_sp_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D6E8D-DBA4-4174-94E2-6B2BE8CEF7E6}">
  <dimension ref="A2:R38"/>
  <sheetViews>
    <sheetView tabSelected="1" zoomScaleNormal="100" workbookViewId="0"/>
  </sheetViews>
  <sheetFormatPr defaultRowHeight="12.75" x14ac:dyDescent="0.2"/>
  <cols>
    <col min="1" max="1" width="12.5703125" style="2" customWidth="1"/>
    <col min="2" max="16" width="9.140625" style="2"/>
    <col min="17" max="17" width="16.5703125" style="2" customWidth="1"/>
    <col min="18" max="18" width="22.5703125" style="2" customWidth="1"/>
    <col min="19" max="16384" width="9.140625" style="2"/>
  </cols>
  <sheetData>
    <row r="2" spans="1:18" ht="15.75" x14ac:dyDescent="0.25">
      <c r="A2" s="1" t="s">
        <v>0</v>
      </c>
    </row>
    <row r="3" spans="1:18" x14ac:dyDescent="0.2">
      <c r="A3" s="3"/>
    </row>
    <row r="4" spans="1: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8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Q5" s="6" t="s">
        <v>1</v>
      </c>
      <c r="R5" s="7"/>
    </row>
    <row r="6" spans="1:18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Q6" s="8" t="s">
        <v>2</v>
      </c>
      <c r="R6" s="9" t="s">
        <v>3</v>
      </c>
    </row>
    <row r="7" spans="1:18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Q7" s="10" t="s">
        <v>4</v>
      </c>
      <c r="R7" s="11" t="s">
        <v>5</v>
      </c>
    </row>
    <row r="8" spans="1:18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8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8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8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8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8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8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8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8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">
      <c r="B25" s="12" t="s">
        <v>6</v>
      </c>
      <c r="C25" s="12"/>
      <c r="D25" s="12"/>
      <c r="E25" s="12"/>
      <c r="F25" s="12"/>
    </row>
    <row r="26" spans="1:11" x14ac:dyDescent="0.2">
      <c r="A26" s="13"/>
      <c r="B26" s="14">
        <v>2022</v>
      </c>
      <c r="C26" s="14">
        <v>2023</v>
      </c>
      <c r="D26" s="14">
        <v>2024</v>
      </c>
      <c r="E26" s="14">
        <v>2025</v>
      </c>
      <c r="F26" s="15" t="s">
        <v>7</v>
      </c>
    </row>
    <row r="27" spans="1:11" x14ac:dyDescent="0.2">
      <c r="A27" s="2" t="s">
        <v>8</v>
      </c>
      <c r="B27" s="16">
        <v>48.755679065000002</v>
      </c>
      <c r="C27" s="16">
        <v>43.643666475000003</v>
      </c>
      <c r="D27" s="16">
        <v>47.434049760999997</v>
      </c>
      <c r="E27" s="16">
        <v>44.424499945999997</v>
      </c>
      <c r="F27" s="17">
        <v>43.230542743999997</v>
      </c>
      <c r="H27" s="16"/>
    </row>
    <row r="28" spans="1:11" x14ac:dyDescent="0.2">
      <c r="A28" s="2" t="s">
        <v>9</v>
      </c>
      <c r="B28" s="16">
        <v>147.2827825</v>
      </c>
      <c r="C28" s="16">
        <v>109.30390126</v>
      </c>
      <c r="D28" s="16">
        <v>123.47696003</v>
      </c>
      <c r="E28" s="16">
        <v>132.61284157</v>
      </c>
      <c r="F28" s="17">
        <v>120.47969999999999</v>
      </c>
      <c r="H28" s="16"/>
    </row>
    <row r="29" spans="1:11" x14ac:dyDescent="0.2">
      <c r="A29" s="2" t="s">
        <v>10</v>
      </c>
      <c r="B29" s="16">
        <v>269.80127011000002</v>
      </c>
      <c r="C29" s="16">
        <v>209.13866748000001</v>
      </c>
      <c r="D29" s="16">
        <v>266.12062976999999</v>
      </c>
      <c r="E29" s="16">
        <v>268.23577947000001</v>
      </c>
      <c r="F29" s="17">
        <v>250.2073</v>
      </c>
      <c r="H29" s="16"/>
    </row>
    <row r="30" spans="1:11" x14ac:dyDescent="0.2">
      <c r="A30" s="2" t="s">
        <v>11</v>
      </c>
      <c r="B30" s="16">
        <v>393.73474308999999</v>
      </c>
      <c r="C30" s="16">
        <v>390.47538385000001</v>
      </c>
      <c r="D30" s="16">
        <v>392.87198412999999</v>
      </c>
      <c r="E30" s="16">
        <v>395.79591020999999</v>
      </c>
      <c r="F30" s="17">
        <v>365.97039999999998</v>
      </c>
      <c r="H30" s="16"/>
    </row>
    <row r="31" spans="1:11" x14ac:dyDescent="0.2">
      <c r="A31" s="2" t="s">
        <v>12</v>
      </c>
      <c r="B31" s="16">
        <v>358.79913636999999</v>
      </c>
      <c r="C31" s="16">
        <v>348.52085804000001</v>
      </c>
      <c r="D31" s="16">
        <v>361.84879319999999</v>
      </c>
      <c r="E31" s="16">
        <v>364.59366096999997</v>
      </c>
      <c r="F31" s="17">
        <v>336.66489999999999</v>
      </c>
      <c r="H31" s="16"/>
    </row>
    <row r="32" spans="1:11" x14ac:dyDescent="0.2">
      <c r="A32" s="2" t="s">
        <v>13</v>
      </c>
      <c r="B32" s="16">
        <v>201.85759207999999</v>
      </c>
      <c r="C32" s="16">
        <v>201.63154689000001</v>
      </c>
      <c r="D32" s="16">
        <v>204.14530733000001</v>
      </c>
      <c r="E32" s="16">
        <v>205.83555179999999</v>
      </c>
      <c r="F32" s="17">
        <v>206.35159999999999</v>
      </c>
      <c r="H32" s="16"/>
    </row>
    <row r="33" spans="1:12" x14ac:dyDescent="0.2">
      <c r="A33" s="13" t="s">
        <v>14</v>
      </c>
      <c r="B33" s="18">
        <f>+SUM(B27:B32)</f>
        <v>1420.2312032150001</v>
      </c>
      <c r="C33" s="18">
        <f>+SUM(C27:C32)</f>
        <v>1302.7140239950002</v>
      </c>
      <c r="D33" s="18">
        <f>+SUM(D27:D32)</f>
        <v>1395.8977242209999</v>
      </c>
      <c r="E33" s="18">
        <f>+SUM(E27:E32)</f>
        <v>1411.498243966</v>
      </c>
      <c r="F33" s="19">
        <f>+SUM(F27:F32)</f>
        <v>1322.9044427439999</v>
      </c>
    </row>
    <row r="34" spans="1:12" x14ac:dyDescent="0.2">
      <c r="A34" s="20" t="s">
        <v>15</v>
      </c>
    </row>
    <row r="35" spans="1:12" ht="12.75" customHeight="1" x14ac:dyDescent="0.2">
      <c r="A35" s="21" t="str">
        <f>"Note: EIA calculations based on National Oceanic and Atmospheric Administration (NOAA) data. Projections reflect NOAA's 14-16 month outlook."</f>
        <v>Note: EIA calculations based on National Oceanic and Atmospheric Administration (NOAA) data. Projections reflect NOAA's 14-16 month outlook.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2"/>
    </row>
    <row r="36" spans="1:12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/>
    </row>
    <row r="37" spans="1:12" x14ac:dyDescent="0.2">
      <c r="A37" s="23" t="s">
        <v>16</v>
      </c>
    </row>
    <row r="38" spans="1:12" x14ac:dyDescent="0.2">
      <c r="A38" s="24" t="s">
        <v>17</v>
      </c>
      <c r="B38" s="25" t="s">
        <v>18</v>
      </c>
      <c r="C38" s="25"/>
      <c r="D38" s="25"/>
      <c r="E38" s="25"/>
      <c r="F38" s="25"/>
      <c r="G38" s="2" t="s">
        <v>19</v>
      </c>
    </row>
  </sheetData>
  <mergeCells count="3">
    <mergeCell ref="B25:F25"/>
    <mergeCell ref="A35:K36"/>
    <mergeCell ref="B38:F38"/>
  </mergeCells>
  <hyperlinks>
    <hyperlink ref="B38" r:id="rId1" xr:uid="{4A01FC6A-FC7B-445C-8A78-29837D3EDFB0}"/>
  </hyperlinks>
  <pageMargins left="0.7" right="0.7" top="0.75" bottom="0.7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39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2024-05-06T21:24:29Z</dcterms:created>
  <dcterms:modified xsi:type="dcterms:W3CDTF">2024-05-06T21:25:03Z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{D9B5539A-CB50-456B-80DB-1849F9DA1915}</vt:lpwstr>
  </property>
</Properties>
</file>