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aturalgas\crudeoilreserves\excel\"/>
    </mc:Choice>
  </mc:AlternateContent>
  <bookViews>
    <workbookView xWindow="590" yWindow="60" windowWidth="15480" windowHeight="10920"/>
  </bookViews>
  <sheets>
    <sheet name="Figure 1 data and inline fig1" sheetId="7" r:id="rId1"/>
  </sheets>
  <calcPr calcId="152511"/>
</workbook>
</file>

<file path=xl/calcChain.xml><?xml version="1.0" encoding="utf-8"?>
<calcChain xmlns="http://schemas.openxmlformats.org/spreadsheetml/2006/main">
  <c r="H93" i="7" l="1"/>
  <c r="D93" i="7"/>
  <c r="G93" i="7" s="1"/>
  <c r="H92" i="7" l="1"/>
  <c r="D92" i="7"/>
  <c r="G92" i="7" s="1"/>
  <c r="AC91" i="7" l="1"/>
  <c r="AE91" i="7" s="1"/>
  <c r="H91" i="7" l="1"/>
  <c r="D91" i="7"/>
  <c r="G91" i="7" l="1"/>
  <c r="AB91" i="7"/>
  <c r="AD91" i="7" s="1"/>
  <c r="AC90" i="7"/>
  <c r="AB90" i="7"/>
  <c r="AC89" i="7"/>
  <c r="AE89" i="7" s="1"/>
  <c r="AB89" i="7"/>
  <c r="AD89" i="7" s="1"/>
  <c r="AC88" i="7"/>
  <c r="AB88" i="7"/>
  <c r="AC87" i="7" l="1"/>
  <c r="AC86" i="7"/>
  <c r="AC85" i="7"/>
  <c r="AC84" i="7"/>
  <c r="AC83" i="7"/>
  <c r="AC82" i="7"/>
  <c r="AC81" i="7"/>
  <c r="AC80" i="7"/>
  <c r="AC79" i="7"/>
  <c r="AC78" i="7"/>
  <c r="AC77" i="7"/>
  <c r="AC76" i="7"/>
  <c r="AC75" i="7"/>
  <c r="AC74" i="7"/>
  <c r="AC73" i="7"/>
  <c r="AC72" i="7"/>
  <c r="AC71" i="7"/>
  <c r="AC70" i="7"/>
  <c r="AC69" i="7"/>
  <c r="AC68" i="7"/>
  <c r="AC67" i="7"/>
  <c r="AC66" i="7"/>
  <c r="AC65" i="7"/>
  <c r="AC64" i="7"/>
  <c r="AC63" i="7"/>
  <c r="AC62" i="7"/>
  <c r="AC61" i="7"/>
  <c r="AC60" i="7"/>
  <c r="AC59" i="7"/>
  <c r="AC58" i="7"/>
  <c r="AC57" i="7"/>
  <c r="AC56" i="7"/>
  <c r="AC55" i="7"/>
  <c r="AC54" i="7"/>
  <c r="AC53" i="7"/>
  <c r="AC52" i="7"/>
  <c r="AC51" i="7"/>
  <c r="AC50" i="7"/>
  <c r="AC49" i="7"/>
  <c r="AC48" i="7"/>
  <c r="AC47" i="7"/>
  <c r="AC46" i="7"/>
  <c r="AC45" i="7"/>
  <c r="AC44" i="7"/>
  <c r="AC43" i="7"/>
  <c r="AC42" i="7"/>
  <c r="AC41" i="7"/>
  <c r="AC40" i="7"/>
  <c r="AC39" i="7"/>
  <c r="AC38" i="7"/>
  <c r="AB87" i="7"/>
  <c r="AB86" i="7"/>
  <c r="AB85" i="7"/>
  <c r="AB84" i="7"/>
  <c r="AB83" i="7"/>
  <c r="AB82" i="7"/>
  <c r="AB81" i="7"/>
  <c r="AB80" i="7"/>
  <c r="AB79" i="7"/>
  <c r="AB78" i="7"/>
  <c r="AB77" i="7"/>
  <c r="AB76" i="7"/>
  <c r="AB75" i="7"/>
  <c r="AB74" i="7"/>
  <c r="AB73" i="7"/>
  <c r="AB72" i="7"/>
  <c r="AB71" i="7"/>
  <c r="AB70" i="7"/>
  <c r="AB69" i="7"/>
  <c r="AB68" i="7"/>
  <c r="AB67" i="7"/>
  <c r="AB66" i="7"/>
  <c r="AB65" i="7"/>
  <c r="AB64" i="7"/>
  <c r="AB63" i="7"/>
  <c r="AB62" i="7"/>
  <c r="AB61" i="7"/>
  <c r="AB60" i="7"/>
  <c r="AB59" i="7"/>
  <c r="AB58" i="7"/>
  <c r="AB57" i="7"/>
  <c r="AB56" i="7"/>
  <c r="AB55" i="7"/>
  <c r="AB54" i="7"/>
  <c r="AB53" i="7"/>
  <c r="AB52" i="7"/>
  <c r="AB51" i="7"/>
  <c r="AB50" i="7"/>
  <c r="AB49" i="7"/>
  <c r="AB48" i="7"/>
  <c r="AB47" i="7"/>
  <c r="AB46" i="7"/>
  <c r="AB45" i="7"/>
  <c r="AB44" i="7"/>
  <c r="AB43" i="7"/>
  <c r="AB42" i="7"/>
  <c r="AB41" i="7"/>
  <c r="AB40" i="7"/>
  <c r="AB39" i="7"/>
  <c r="AB38" i="7"/>
  <c r="H90" i="7" l="1"/>
  <c r="G90" i="7"/>
  <c r="H88" i="7" l="1"/>
  <c r="G88" i="7"/>
  <c r="H46" i="7" l="1"/>
  <c r="H45" i="7"/>
  <c r="H44" i="7"/>
  <c r="H43" i="7"/>
  <c r="H42" i="7"/>
  <c r="H41" i="7"/>
  <c r="H40" i="7"/>
  <c r="H39" i="7"/>
  <c r="H38" i="7"/>
  <c r="H37" i="7"/>
  <c r="G43" i="7"/>
  <c r="G42" i="7"/>
  <c r="G41" i="7"/>
  <c r="G40" i="7"/>
  <c r="G39" i="7"/>
  <c r="G38" i="7"/>
  <c r="G37" i="7"/>
  <c r="H52" i="7" l="1"/>
  <c r="H51" i="7"/>
  <c r="H50" i="7"/>
  <c r="H49" i="7"/>
  <c r="H48" i="7"/>
  <c r="H47" i="7"/>
  <c r="H87" i="7" l="1"/>
  <c r="G87" i="7"/>
  <c r="G52" i="7" l="1"/>
  <c r="G51" i="7"/>
  <c r="G50" i="7"/>
  <c r="G49" i="7"/>
  <c r="G48" i="7"/>
  <c r="G47" i="7"/>
  <c r="G46" i="7"/>
  <c r="G45" i="7"/>
  <c r="G44" i="7"/>
  <c r="H86" i="7"/>
  <c r="G86" i="7"/>
  <c r="H84" i="7"/>
  <c r="G84" i="7"/>
  <c r="G54" i="7"/>
  <c r="H54" i="7"/>
  <c r="G55" i="7"/>
  <c r="H55" i="7"/>
  <c r="G56" i="7"/>
  <c r="H56" i="7"/>
  <c r="G57" i="7"/>
  <c r="H57" i="7"/>
  <c r="G58" i="7"/>
  <c r="H58" i="7"/>
  <c r="G59" i="7"/>
  <c r="H59" i="7"/>
  <c r="G60" i="7"/>
  <c r="H60" i="7"/>
  <c r="G61" i="7"/>
  <c r="H61" i="7"/>
  <c r="G62" i="7"/>
  <c r="H62" i="7"/>
  <c r="G63" i="7"/>
  <c r="H63" i="7"/>
  <c r="G64" i="7"/>
  <c r="H64" i="7"/>
  <c r="G65" i="7"/>
  <c r="H65" i="7"/>
  <c r="G66" i="7"/>
  <c r="H66" i="7"/>
  <c r="G67" i="7"/>
  <c r="H67" i="7"/>
  <c r="G68" i="7"/>
  <c r="H68" i="7"/>
  <c r="G69" i="7"/>
  <c r="H69" i="7"/>
  <c r="G70" i="7"/>
  <c r="H70" i="7"/>
  <c r="G71" i="7"/>
  <c r="H71" i="7"/>
  <c r="G72" i="7"/>
  <c r="H72" i="7"/>
  <c r="G73" i="7"/>
  <c r="H73" i="7"/>
  <c r="G74" i="7"/>
  <c r="H74" i="7"/>
  <c r="G75" i="7"/>
  <c r="H75" i="7"/>
  <c r="G76" i="7"/>
  <c r="H76" i="7"/>
  <c r="G77" i="7"/>
  <c r="H77" i="7"/>
  <c r="G78" i="7"/>
  <c r="H78" i="7"/>
  <c r="G79" i="7"/>
  <c r="H79" i="7"/>
  <c r="G80" i="7"/>
  <c r="H80" i="7"/>
  <c r="G81" i="7"/>
  <c r="H81" i="7"/>
  <c r="G82" i="7"/>
  <c r="H82" i="7"/>
  <c r="G83" i="7"/>
  <c r="H83" i="7"/>
  <c r="G85" i="7"/>
  <c r="H85" i="7"/>
  <c r="H53" i="7"/>
  <c r="G53" i="7"/>
</calcChain>
</file>

<file path=xl/sharedStrings.xml><?xml version="1.0" encoding="utf-8"?>
<sst xmlns="http://schemas.openxmlformats.org/spreadsheetml/2006/main" count="12" uniqueCount="12">
  <si>
    <t>Date</t>
  </si>
  <si>
    <t>Reserves</t>
  </si>
  <si>
    <t>Gas (Bcf)</t>
  </si>
  <si>
    <t>U.S. crude oil and lease condensate proved reserves (billion barrels)</t>
  </si>
  <si>
    <t>Crude Oil and Lease Condensate (MMBbl)</t>
  </si>
  <si>
    <t>Crude Oil (only)</t>
  </si>
  <si>
    <t>Lease Condensate</t>
  </si>
  <si>
    <t>U.S. total natural gas proved reserves (trillion cubic feet)</t>
  </si>
  <si>
    <t>delta</t>
  </si>
  <si>
    <t>oil</t>
  </si>
  <si>
    <t>delta gas</t>
  </si>
  <si>
    <t>Figure 1. U.S. proved reserves, 1979-2019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</si>
</sst>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9" fontId="0" fillId="0" borderId="0" xfId="1" applyFont="1"/>
    <xf numFmtId="165" fontId="0" fillId="0" borderId="0" xfId="0" applyNumberFormat="1"/>
    <xf numFmtId="0" fontId="0" fillId="0" borderId="0" xfId="0" applyFill="1"/>
    <xf numFmtId="165" fontId="0" fillId="0" borderId="0" xfId="0" applyNumberFormat="1" applyFill="1"/>
    <xf numFmtId="164" fontId="0" fillId="0" borderId="0" xfId="1" applyNumberFormat="1" applyFont="1" applyFill="1"/>
    <xf numFmtId="4" fontId="0" fillId="0" borderId="0" xfId="1" applyNumberFormat="1" applyFont="1" applyFill="1"/>
    <xf numFmtId="2" fontId="0" fillId="0" borderId="0" xfId="0" applyNumberFormat="1" applyFill="1"/>
    <xf numFmtId="0" fontId="2" fillId="0" borderId="0" xfId="0" applyFont="1" applyFill="1"/>
    <xf numFmtId="1" fontId="0" fillId="0" borderId="0" xfId="0" applyNumberFormat="1"/>
    <xf numFmtId="1" fontId="0" fillId="0" borderId="0" xfId="0" applyNumberFormat="1" applyFill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9900"/>
      <color rgb="FFFF993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05074365704294E-2"/>
          <c:y val="0.18565981335666376"/>
          <c:w val="0.86385651793525808"/>
          <c:h val="0.6860622827551961"/>
        </c:manualLayout>
      </c:layout>
      <c:lineChart>
        <c:grouping val="standard"/>
        <c:varyColors val="0"/>
        <c:ser>
          <c:idx val="0"/>
          <c:order val="0"/>
          <c:tx>
            <c:strRef>
              <c:f>'Figure 1 data and inline fig1'!$G$36</c:f>
              <c:strCache>
                <c:ptCount val="1"/>
                <c:pt idx="0">
                  <c:v>U.S. crude oil and lease condensate proved reserves (billion barrels)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1 data and inline fig1'!$A$53:$A$93</c:f>
              <c:numCache>
                <c:formatCode>0</c:formatCode>
                <c:ptCount val="41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</c:numCache>
            </c:numRef>
          </c:cat>
          <c:val>
            <c:numRef>
              <c:f>'Figure 1 data and inline fig1'!$G$53:$G$93</c:f>
              <c:numCache>
                <c:formatCode>0.0</c:formatCode>
                <c:ptCount val="41"/>
                <c:pt idx="0">
                  <c:v>31.221</c:v>
                </c:pt>
                <c:pt idx="1">
                  <c:v>31.335000000000001</c:v>
                </c:pt>
                <c:pt idx="2">
                  <c:v>31.006</c:v>
                </c:pt>
                <c:pt idx="3">
                  <c:v>29.459</c:v>
                </c:pt>
                <c:pt idx="4">
                  <c:v>29.347999999999999</c:v>
                </c:pt>
                <c:pt idx="5">
                  <c:v>29.968</c:v>
                </c:pt>
                <c:pt idx="6">
                  <c:v>29.869</c:v>
                </c:pt>
                <c:pt idx="7">
                  <c:v>28.324999999999999</c:v>
                </c:pt>
                <c:pt idx="8">
                  <c:v>28.658000000000001</c:v>
                </c:pt>
                <c:pt idx="9">
                  <c:v>28.213999999999999</c:v>
                </c:pt>
                <c:pt idx="10">
                  <c:v>27.89</c:v>
                </c:pt>
                <c:pt idx="11">
                  <c:v>27.556000000000001</c:v>
                </c:pt>
                <c:pt idx="12">
                  <c:v>25.925999999999998</c:v>
                </c:pt>
                <c:pt idx="13">
                  <c:v>24.971</c:v>
                </c:pt>
                <c:pt idx="14">
                  <c:v>24.149000000000001</c:v>
                </c:pt>
                <c:pt idx="15">
                  <c:v>23.603999999999999</c:v>
                </c:pt>
                <c:pt idx="16">
                  <c:v>23.547999999999998</c:v>
                </c:pt>
                <c:pt idx="17">
                  <c:v>23.324000000000002</c:v>
                </c:pt>
                <c:pt idx="18">
                  <c:v>23.887</c:v>
                </c:pt>
                <c:pt idx="19">
                  <c:v>22.37</c:v>
                </c:pt>
                <c:pt idx="20">
                  <c:v>23.167999999999999</c:v>
                </c:pt>
                <c:pt idx="21">
                  <c:v>23.516999999999999</c:v>
                </c:pt>
                <c:pt idx="22">
                  <c:v>23.844000000000001</c:v>
                </c:pt>
                <c:pt idx="23">
                  <c:v>24.023</c:v>
                </c:pt>
                <c:pt idx="24">
                  <c:v>23.106000000000002</c:v>
                </c:pt>
                <c:pt idx="25">
                  <c:v>22.591999999999999</c:v>
                </c:pt>
                <c:pt idx="26">
                  <c:v>23.018999999999998</c:v>
                </c:pt>
                <c:pt idx="27">
                  <c:v>22.311</c:v>
                </c:pt>
                <c:pt idx="28">
                  <c:v>22.812000000000001</c:v>
                </c:pt>
                <c:pt idx="29">
                  <c:v>20.553999999999998</c:v>
                </c:pt>
                <c:pt idx="30">
                  <c:v>22.315000000000001</c:v>
                </c:pt>
                <c:pt idx="31">
                  <c:v>25.181000000000001</c:v>
                </c:pt>
                <c:pt idx="32">
                  <c:v>28.95</c:v>
                </c:pt>
                <c:pt idx="33">
                  <c:v>33.402999999999999</c:v>
                </c:pt>
                <c:pt idx="34">
                  <c:v>36.520000000000003</c:v>
                </c:pt>
                <c:pt idx="35">
                  <c:v>39.933</c:v>
                </c:pt>
                <c:pt idx="36">
                  <c:v>35.229999999999997</c:v>
                </c:pt>
                <c:pt idx="37">
                  <c:v>35.213000000000001</c:v>
                </c:pt>
                <c:pt idx="38">
                  <c:v>41.99</c:v>
                </c:pt>
                <c:pt idx="39">
                  <c:v>47.052999999999997</c:v>
                </c:pt>
                <c:pt idx="40">
                  <c:v>47.106999999999999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3386432"/>
        <c:axId val="-23363584"/>
      </c:lineChart>
      <c:catAx>
        <c:axId val="-233864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233635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3363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233864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83941293052658E-2"/>
          <c:y val="0.1879787287458633"/>
          <c:w val="0.87774540682415292"/>
          <c:h val="0.69391872024017431"/>
        </c:manualLayout>
      </c:layout>
      <c:lineChart>
        <c:grouping val="standard"/>
        <c:varyColors val="0"/>
        <c:ser>
          <c:idx val="0"/>
          <c:order val="0"/>
          <c:tx>
            <c:strRef>
              <c:f>'Figure 1 data and inline fig1'!$H$36</c:f>
              <c:strCache>
                <c:ptCount val="1"/>
                <c:pt idx="0">
                  <c:v>U.S. total natural gas proved reserves (trillion cubic feet)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'Figure 1 data and inline fig1'!$A$53:$A$93</c:f>
              <c:numCache>
                <c:formatCode>0</c:formatCode>
                <c:ptCount val="41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</c:numCache>
            </c:numRef>
          </c:cat>
          <c:val>
            <c:numRef>
              <c:f>'Figure 1 data and inline fig1'!$H$53:$H$93</c:f>
              <c:numCache>
                <c:formatCode>0.0</c:formatCode>
                <c:ptCount val="41"/>
                <c:pt idx="0">
                  <c:v>208.33500000000001</c:v>
                </c:pt>
                <c:pt idx="1">
                  <c:v>206.25899999999999</c:v>
                </c:pt>
                <c:pt idx="2">
                  <c:v>209.434</c:v>
                </c:pt>
                <c:pt idx="3">
                  <c:v>209.25399999999999</c:v>
                </c:pt>
                <c:pt idx="4">
                  <c:v>209.04599999999999</c:v>
                </c:pt>
                <c:pt idx="5">
                  <c:v>205.98400000000001</c:v>
                </c:pt>
                <c:pt idx="6">
                  <c:v>202.202</c:v>
                </c:pt>
                <c:pt idx="7">
                  <c:v>201.10900000000001</c:v>
                </c:pt>
                <c:pt idx="8">
                  <c:v>196.428</c:v>
                </c:pt>
                <c:pt idx="9">
                  <c:v>176.999</c:v>
                </c:pt>
                <c:pt idx="10">
                  <c:v>175.428</c:v>
                </c:pt>
                <c:pt idx="11">
                  <c:v>177.57599999999999</c:v>
                </c:pt>
                <c:pt idx="12">
                  <c:v>175.32499999999999</c:v>
                </c:pt>
                <c:pt idx="13">
                  <c:v>173.309</c:v>
                </c:pt>
                <c:pt idx="14">
                  <c:v>170.49</c:v>
                </c:pt>
                <c:pt idx="15">
                  <c:v>171.93899999999999</c:v>
                </c:pt>
                <c:pt idx="16">
                  <c:v>173.476</c:v>
                </c:pt>
                <c:pt idx="17">
                  <c:v>175.14699999999999</c:v>
                </c:pt>
                <c:pt idx="18">
                  <c:v>175.721</c:v>
                </c:pt>
                <c:pt idx="19">
                  <c:v>172.44300000000001</c:v>
                </c:pt>
                <c:pt idx="20">
                  <c:v>176.15899999999999</c:v>
                </c:pt>
                <c:pt idx="21">
                  <c:v>186.51</c:v>
                </c:pt>
                <c:pt idx="22">
                  <c:v>191.74299999999999</c:v>
                </c:pt>
                <c:pt idx="23">
                  <c:v>195.56100000000001</c:v>
                </c:pt>
                <c:pt idx="24">
                  <c:v>197.14500000000001</c:v>
                </c:pt>
                <c:pt idx="25">
                  <c:v>201.2</c:v>
                </c:pt>
                <c:pt idx="26">
                  <c:v>213.30799999999999</c:v>
                </c:pt>
                <c:pt idx="27">
                  <c:v>220.416</c:v>
                </c:pt>
                <c:pt idx="28">
                  <c:v>247.78899999999999</c:v>
                </c:pt>
                <c:pt idx="29">
                  <c:v>255.035</c:v>
                </c:pt>
                <c:pt idx="30">
                  <c:v>283.87900000000002</c:v>
                </c:pt>
                <c:pt idx="31">
                  <c:v>317.64699999999999</c:v>
                </c:pt>
                <c:pt idx="32">
                  <c:v>348.80900000000003</c:v>
                </c:pt>
                <c:pt idx="33">
                  <c:v>322.67</c:v>
                </c:pt>
                <c:pt idx="34">
                  <c:v>353.99400000000003</c:v>
                </c:pt>
                <c:pt idx="35">
                  <c:v>388.84100000000001</c:v>
                </c:pt>
                <c:pt idx="36">
                  <c:v>324.303</c:v>
                </c:pt>
                <c:pt idx="37">
                  <c:v>341.13299999999998</c:v>
                </c:pt>
                <c:pt idx="38">
                  <c:v>464.29199999999997</c:v>
                </c:pt>
                <c:pt idx="39">
                  <c:v>504.50099999999998</c:v>
                </c:pt>
                <c:pt idx="40">
                  <c:v>494.911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3363040"/>
        <c:axId val="-23383168"/>
      </c:lineChart>
      <c:catAx>
        <c:axId val="-233630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-233831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3383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233630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133351</xdr:rowOff>
    </xdr:from>
    <xdr:to>
      <xdr:col>3</xdr:col>
      <xdr:colOff>2390775</xdr:colOff>
      <xdr:row>27</xdr:row>
      <xdr:rowOff>114301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2409824</xdr:colOff>
      <xdr:row>1</xdr:row>
      <xdr:rowOff>123826</xdr:rowOff>
    </xdr:from>
    <xdr:to>
      <xdr:col>11</xdr:col>
      <xdr:colOff>342900</xdr:colOff>
      <xdr:row>27</xdr:row>
      <xdr:rowOff>95250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293688</xdr:colOff>
      <xdr:row>26</xdr:row>
      <xdr:rowOff>47625</xdr:rowOff>
    </xdr:from>
    <xdr:to>
      <xdr:col>11</xdr:col>
      <xdr:colOff>444500</xdr:colOff>
      <xdr:row>27</xdr:row>
      <xdr:rowOff>134938</xdr:rowOff>
    </xdr:to>
    <xdr:sp macro="" textlink="">
      <xdr:nvSpPr>
        <xdr:cNvPr id="2" name="TextBox 1"/>
        <xdr:cNvSpPr txBox="1"/>
      </xdr:nvSpPr>
      <xdr:spPr>
        <a:xfrm>
          <a:off x="293688" y="4833938"/>
          <a:ext cx="10445750" cy="269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Sources: U.S. Energy Information Administration, Form EIA-23L, Annual Report of Domestic Oil and Gas Reserves, 1979–2019</a:t>
          </a:r>
          <a:br>
            <a:rPr lang="en-US" sz="900">
              <a:latin typeface="Arial" panose="020B0604020202020204" pitchFamily="34" charset="0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0.00416</cdr:x>
      <cdr:y>0.07986</cdr:y>
    </cdr:from>
    <cdr:to>
      <cdr:x>0.42083</cdr:x>
      <cdr:y>0.17709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020" y="219072"/>
          <a:ext cx="1905030" cy="266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billion barrels</a:t>
          </a:r>
        </a:p>
      </cdr:txBody>
    </cdr:sp>
  </cdr:relSizeAnchor>
  <cdr:relSizeAnchor xmlns:cdr="http://schemas.openxmlformats.org/drawingml/2006/chartDrawing">
    <cdr:from>
      <cdr:x>0.01875</cdr:x>
      <cdr:y>0</cdr:y>
    </cdr:from>
    <cdr:to>
      <cdr:x>0.97291</cdr:x>
      <cdr:y>0.0868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5725" y="0"/>
          <a:ext cx="4362420" cy="23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U.S. crude oil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and lease condensate proved reserves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0.00416</cdr:x>
      <cdr:y>0.07986</cdr:y>
    </cdr:from>
    <cdr:to>
      <cdr:x>0.42083</cdr:x>
      <cdr:y>0.17709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020" y="219072"/>
          <a:ext cx="1905030" cy="266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000">
              <a:solidFill>
                <a:sysClr val="windowText" lastClr="000000"/>
              </a:solidFill>
            </a:rPr>
            <a:t>trillion cubic feet</a:t>
          </a:r>
        </a:p>
      </cdr:txBody>
    </cdr:sp>
  </cdr:relSizeAnchor>
  <cdr:relSizeAnchor xmlns:cdr="http://schemas.openxmlformats.org/drawingml/2006/chartDrawing">
    <cdr:from>
      <cdr:x>0.01875</cdr:x>
      <cdr:y>0</cdr:y>
    </cdr:from>
    <cdr:to>
      <cdr:x>0.97291</cdr:x>
      <cdr:y>0.0868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5725" y="0"/>
          <a:ext cx="4362420" cy="23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U.S. total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natural gas proved reserves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0.89417</cdr:x>
      <cdr:y>0.02086</cdr:y>
    </cdr:from>
    <cdr:to>
      <cdr:x>0.97291</cdr:x>
      <cdr:y>0.08753</cdr:y>
    </cdr:to>
    <cdr:pic>
      <cdr:nvPicPr>
        <cdr:cNvPr id="7" name="Picture 6" descr="new EIA 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088160" y="120817"/>
          <a:ext cx="360000" cy="38609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7"/>
  <sheetViews>
    <sheetView showGridLines="0" tabSelected="1" topLeftCell="A7" zoomScale="80" zoomScaleNormal="80" workbookViewId="0">
      <selection activeCell="O6" sqref="O6"/>
    </sheetView>
  </sheetViews>
  <sheetFormatPr defaultRowHeight="14.5" x14ac:dyDescent="0.35"/>
  <cols>
    <col min="2" max="2" width="15.08984375" bestFit="1" customWidth="1"/>
    <col min="3" max="3" width="17.36328125" bestFit="1" customWidth="1"/>
    <col min="4" max="4" width="38.54296875" bestFit="1" customWidth="1"/>
    <col min="5" max="5" width="13.36328125" customWidth="1"/>
    <col min="7" max="7" width="10.453125" customWidth="1"/>
    <col min="21" max="21" width="9.453125" customWidth="1"/>
    <col min="22" max="22" width="8.54296875" customWidth="1"/>
  </cols>
  <sheetData>
    <row r="1" spans="1:1" ht="17.5" x14ac:dyDescent="0.35">
      <c r="A1" s="12" t="s">
        <v>11</v>
      </c>
    </row>
    <row r="35" spans="1:29" x14ac:dyDescent="0.35">
      <c r="A35" t="s">
        <v>1</v>
      </c>
    </row>
    <row r="36" spans="1:29" x14ac:dyDescent="0.35">
      <c r="A36" t="s">
        <v>0</v>
      </c>
      <c r="B36" t="s">
        <v>5</v>
      </c>
      <c r="C36" t="s">
        <v>6</v>
      </c>
      <c r="D36" t="s">
        <v>4</v>
      </c>
      <c r="E36" t="s">
        <v>2</v>
      </c>
      <c r="G36" t="s">
        <v>3</v>
      </c>
      <c r="H36" t="s">
        <v>7</v>
      </c>
      <c r="AB36" t="s">
        <v>8</v>
      </c>
      <c r="AC36" t="s">
        <v>10</v>
      </c>
    </row>
    <row r="37" spans="1:29" x14ac:dyDescent="0.35">
      <c r="A37" s="10">
        <v>1963</v>
      </c>
      <c r="B37">
        <v>30970</v>
      </c>
      <c r="C37">
        <v>3158</v>
      </c>
      <c r="D37">
        <v>34128</v>
      </c>
      <c r="E37">
        <v>276151</v>
      </c>
      <c r="G37" s="3">
        <f t="shared" ref="G37:H46" si="0">D37/1000</f>
        <v>34.128</v>
      </c>
      <c r="H37" s="3">
        <f t="shared" si="0"/>
        <v>276.15100000000001</v>
      </c>
      <c r="AB37" t="s">
        <v>9</v>
      </c>
    </row>
    <row r="38" spans="1:29" x14ac:dyDescent="0.35">
      <c r="A38" s="10">
        <v>1964</v>
      </c>
      <c r="B38">
        <v>30991</v>
      </c>
      <c r="C38">
        <v>3160</v>
      </c>
      <c r="D38">
        <v>34151</v>
      </c>
      <c r="E38">
        <v>281251</v>
      </c>
      <c r="G38" s="3">
        <f t="shared" si="0"/>
        <v>34.151000000000003</v>
      </c>
      <c r="H38" s="3">
        <f t="shared" si="0"/>
        <v>281.25099999999998</v>
      </c>
      <c r="AB38">
        <f>D38-D37</f>
        <v>23</v>
      </c>
      <c r="AC38">
        <f>E38-E37</f>
        <v>5100</v>
      </c>
    </row>
    <row r="39" spans="1:29" x14ac:dyDescent="0.35">
      <c r="A39" s="10">
        <v>1965</v>
      </c>
      <c r="B39">
        <v>31352</v>
      </c>
      <c r="C39">
        <v>3198</v>
      </c>
      <c r="D39">
        <v>34550</v>
      </c>
      <c r="E39">
        <v>286469</v>
      </c>
      <c r="G39" s="3">
        <f t="shared" si="0"/>
        <v>34.549999999999997</v>
      </c>
      <c r="H39" s="3">
        <f t="shared" si="0"/>
        <v>286.46899999999999</v>
      </c>
      <c r="AB39">
        <f t="shared" ref="AB39:AB87" si="1">D39-D38</f>
        <v>399</v>
      </c>
      <c r="AC39">
        <f t="shared" ref="AC39:AC87" si="2">E39-E38</f>
        <v>5218</v>
      </c>
    </row>
    <row r="40" spans="1:29" x14ac:dyDescent="0.35">
      <c r="A40" s="10">
        <v>1966</v>
      </c>
      <c r="B40">
        <v>31452</v>
      </c>
      <c r="C40">
        <v>3208</v>
      </c>
      <c r="D40">
        <v>34660</v>
      </c>
      <c r="E40">
        <v>289333</v>
      </c>
      <c r="G40" s="3">
        <f t="shared" si="0"/>
        <v>34.659999999999997</v>
      </c>
      <c r="H40" s="3">
        <f t="shared" si="0"/>
        <v>289.33300000000003</v>
      </c>
      <c r="AB40">
        <f t="shared" si="1"/>
        <v>110</v>
      </c>
      <c r="AC40">
        <f t="shared" si="2"/>
        <v>2864</v>
      </c>
    </row>
    <row r="41" spans="1:29" x14ac:dyDescent="0.35">
      <c r="A41" s="10">
        <v>1967</v>
      </c>
      <c r="B41">
        <v>31377</v>
      </c>
      <c r="C41">
        <v>3199</v>
      </c>
      <c r="D41">
        <v>34576</v>
      </c>
      <c r="E41">
        <v>292908</v>
      </c>
      <c r="G41" s="3">
        <f t="shared" si="0"/>
        <v>34.576000000000001</v>
      </c>
      <c r="H41" s="3">
        <f t="shared" si="0"/>
        <v>292.90800000000002</v>
      </c>
      <c r="AB41">
        <f t="shared" si="1"/>
        <v>-84</v>
      </c>
      <c r="AC41">
        <f t="shared" si="2"/>
        <v>3575</v>
      </c>
    </row>
    <row r="42" spans="1:29" x14ac:dyDescent="0.35">
      <c r="A42" s="10">
        <v>1968</v>
      </c>
      <c r="B42">
        <v>30707</v>
      </c>
      <c r="C42">
        <v>3132</v>
      </c>
      <c r="D42">
        <v>33839</v>
      </c>
      <c r="E42">
        <v>287350</v>
      </c>
      <c r="G42" s="3">
        <f t="shared" si="0"/>
        <v>33.838999999999999</v>
      </c>
      <c r="H42" s="3">
        <f t="shared" si="0"/>
        <v>287.35000000000002</v>
      </c>
      <c r="AB42">
        <f t="shared" si="1"/>
        <v>-737</v>
      </c>
      <c r="AC42">
        <f t="shared" si="2"/>
        <v>-5558</v>
      </c>
    </row>
    <row r="43" spans="1:29" x14ac:dyDescent="0.35">
      <c r="A43" s="10">
        <v>1969</v>
      </c>
      <c r="B43">
        <v>29632</v>
      </c>
      <c r="C43">
        <v>3022</v>
      </c>
      <c r="D43">
        <v>32654</v>
      </c>
      <c r="E43">
        <v>275109</v>
      </c>
      <c r="G43" s="3">
        <f t="shared" si="0"/>
        <v>32.654000000000003</v>
      </c>
      <c r="H43" s="3">
        <f t="shared" si="0"/>
        <v>275.10899999999998</v>
      </c>
      <c r="AB43">
        <f t="shared" si="1"/>
        <v>-1185</v>
      </c>
      <c r="AC43">
        <f t="shared" si="2"/>
        <v>-12241</v>
      </c>
    </row>
    <row r="44" spans="1:29" x14ac:dyDescent="0.35">
      <c r="A44" s="10">
        <v>1970</v>
      </c>
      <c r="B44">
        <v>39001</v>
      </c>
      <c r="C44">
        <v>3978</v>
      </c>
      <c r="D44">
        <v>42979</v>
      </c>
      <c r="E44">
        <v>290746</v>
      </c>
      <c r="G44" s="3">
        <f t="shared" ref="G44:G52" si="3">D44/1000</f>
        <v>42.978999999999999</v>
      </c>
      <c r="H44" s="3">
        <f t="shared" si="0"/>
        <v>290.74599999999998</v>
      </c>
      <c r="AB44">
        <f t="shared" si="1"/>
        <v>10325</v>
      </c>
      <c r="AC44">
        <f t="shared" si="2"/>
        <v>15637</v>
      </c>
    </row>
    <row r="45" spans="1:29" x14ac:dyDescent="0.35">
      <c r="A45" s="10">
        <v>1971</v>
      </c>
      <c r="B45">
        <v>38063</v>
      </c>
      <c r="C45">
        <v>3882</v>
      </c>
      <c r="D45">
        <v>41945</v>
      </c>
      <c r="E45">
        <v>278806</v>
      </c>
      <c r="G45" s="3">
        <f t="shared" si="3"/>
        <v>41.945</v>
      </c>
      <c r="H45" s="3">
        <f t="shared" si="0"/>
        <v>278.80599999999998</v>
      </c>
      <c r="AB45">
        <f t="shared" si="1"/>
        <v>-1034</v>
      </c>
      <c r="AC45">
        <f t="shared" si="2"/>
        <v>-11940</v>
      </c>
    </row>
    <row r="46" spans="1:29" x14ac:dyDescent="0.35">
      <c r="A46" s="10">
        <v>1972</v>
      </c>
      <c r="B46">
        <v>36339</v>
      </c>
      <c r="C46">
        <v>3706</v>
      </c>
      <c r="D46">
        <v>40045</v>
      </c>
      <c r="E46">
        <v>266085</v>
      </c>
      <c r="G46" s="3">
        <f t="shared" si="3"/>
        <v>40.045000000000002</v>
      </c>
      <c r="H46" s="3">
        <f t="shared" si="0"/>
        <v>266.08499999999998</v>
      </c>
      <c r="AB46">
        <f t="shared" si="1"/>
        <v>-1900</v>
      </c>
      <c r="AC46">
        <f t="shared" si="2"/>
        <v>-12721</v>
      </c>
    </row>
    <row r="47" spans="1:29" x14ac:dyDescent="0.35">
      <c r="A47" s="10">
        <v>1973</v>
      </c>
      <c r="B47">
        <v>35300</v>
      </c>
      <c r="C47">
        <v>3600</v>
      </c>
      <c r="D47">
        <v>38900</v>
      </c>
      <c r="E47">
        <v>249950</v>
      </c>
      <c r="G47" s="3">
        <f t="shared" si="3"/>
        <v>38.9</v>
      </c>
      <c r="H47" s="3">
        <f t="shared" ref="H47:H52" si="4">E47/1000</f>
        <v>249.95</v>
      </c>
      <c r="AB47">
        <f t="shared" si="1"/>
        <v>-1145</v>
      </c>
      <c r="AC47">
        <f t="shared" si="2"/>
        <v>-16135</v>
      </c>
    </row>
    <row r="48" spans="1:29" x14ac:dyDescent="0.35">
      <c r="A48" s="10">
        <v>1974</v>
      </c>
      <c r="B48">
        <v>32250</v>
      </c>
      <c r="C48">
        <v>5493</v>
      </c>
      <c r="D48">
        <v>37743</v>
      </c>
      <c r="E48">
        <v>237132</v>
      </c>
      <c r="G48" s="3">
        <f t="shared" si="3"/>
        <v>37.743000000000002</v>
      </c>
      <c r="H48" s="3">
        <f t="shared" si="4"/>
        <v>237.13200000000001</v>
      </c>
      <c r="AB48">
        <f t="shared" si="1"/>
        <v>-1157</v>
      </c>
      <c r="AC48">
        <f t="shared" si="2"/>
        <v>-12818</v>
      </c>
    </row>
    <row r="49" spans="1:31" x14ac:dyDescent="0.35">
      <c r="A49" s="10">
        <v>1975</v>
      </c>
      <c r="B49">
        <v>32682</v>
      </c>
      <c r="C49">
        <v>3333</v>
      </c>
      <c r="D49">
        <v>36015</v>
      </c>
      <c r="E49">
        <v>228200</v>
      </c>
      <c r="G49" s="3">
        <f t="shared" si="3"/>
        <v>36.015000000000001</v>
      </c>
      <c r="H49" s="3">
        <f t="shared" si="4"/>
        <v>228.2</v>
      </c>
      <c r="AB49">
        <f t="shared" si="1"/>
        <v>-1728</v>
      </c>
      <c r="AC49">
        <f t="shared" si="2"/>
        <v>-8932</v>
      </c>
    </row>
    <row r="50" spans="1:31" x14ac:dyDescent="0.35">
      <c r="A50" s="10">
        <v>1976</v>
      </c>
      <c r="B50">
        <v>30942</v>
      </c>
      <c r="C50">
        <v>3156</v>
      </c>
      <c r="D50">
        <v>34098</v>
      </c>
      <c r="E50">
        <v>216026</v>
      </c>
      <c r="G50" s="3">
        <f t="shared" si="3"/>
        <v>34.097999999999999</v>
      </c>
      <c r="H50" s="3">
        <f t="shared" si="4"/>
        <v>216.02600000000001</v>
      </c>
      <c r="AB50">
        <f t="shared" si="1"/>
        <v>-1917</v>
      </c>
      <c r="AC50">
        <f t="shared" si="2"/>
        <v>-12174</v>
      </c>
    </row>
    <row r="51" spans="1:31" x14ac:dyDescent="0.35">
      <c r="A51" s="10">
        <v>1977</v>
      </c>
      <c r="B51">
        <v>29486</v>
      </c>
      <c r="C51">
        <v>3007</v>
      </c>
      <c r="D51">
        <v>32493</v>
      </c>
      <c r="E51">
        <v>207413</v>
      </c>
      <c r="G51" s="3">
        <f t="shared" si="3"/>
        <v>32.493000000000002</v>
      </c>
      <c r="H51" s="3">
        <f t="shared" si="4"/>
        <v>207.41300000000001</v>
      </c>
      <c r="AB51">
        <f t="shared" si="1"/>
        <v>-1605</v>
      </c>
      <c r="AC51">
        <f t="shared" si="2"/>
        <v>-8613</v>
      </c>
    </row>
    <row r="52" spans="1:31" x14ac:dyDescent="0.35">
      <c r="A52" s="10">
        <v>1978</v>
      </c>
      <c r="B52">
        <v>27804</v>
      </c>
      <c r="C52">
        <v>2835</v>
      </c>
      <c r="D52">
        <v>30639</v>
      </c>
      <c r="E52">
        <v>208033</v>
      </c>
      <c r="G52" s="3">
        <f t="shared" si="3"/>
        <v>30.638999999999999</v>
      </c>
      <c r="H52" s="3">
        <f t="shared" si="4"/>
        <v>208.03299999999999</v>
      </c>
      <c r="AB52">
        <f t="shared" si="1"/>
        <v>-1854</v>
      </c>
      <c r="AC52">
        <f t="shared" si="2"/>
        <v>620</v>
      </c>
    </row>
    <row r="53" spans="1:31" x14ac:dyDescent="0.35">
      <c r="A53" s="10">
        <v>1979</v>
      </c>
      <c r="B53">
        <v>29810</v>
      </c>
      <c r="C53">
        <v>1411</v>
      </c>
      <c r="D53">
        <v>31221</v>
      </c>
      <c r="E53">
        <v>208335</v>
      </c>
      <c r="G53" s="3">
        <f>D53/1000</f>
        <v>31.221</v>
      </c>
      <c r="H53" s="3">
        <f>E53/1000</f>
        <v>208.33500000000001</v>
      </c>
      <c r="N53" s="3"/>
      <c r="O53" s="3"/>
      <c r="U53" s="1"/>
      <c r="V53" s="1"/>
      <c r="AB53">
        <f t="shared" si="1"/>
        <v>582</v>
      </c>
      <c r="AC53">
        <f t="shared" si="2"/>
        <v>302</v>
      </c>
    </row>
    <row r="54" spans="1:31" s="4" customFormat="1" x14ac:dyDescent="0.35">
      <c r="A54" s="11">
        <v>1980</v>
      </c>
      <c r="B54" s="4">
        <v>29805</v>
      </c>
      <c r="C54">
        <v>1530</v>
      </c>
      <c r="D54" s="4">
        <v>31335</v>
      </c>
      <c r="E54" s="4">
        <v>206259</v>
      </c>
      <c r="G54" s="3">
        <f t="shared" ref="G54:G85" si="5">D54/1000</f>
        <v>31.335000000000001</v>
      </c>
      <c r="H54" s="3">
        <f t="shared" ref="H54:H85" si="6">E54/1000</f>
        <v>206.25899999999999</v>
      </c>
      <c r="N54" s="5"/>
      <c r="O54" s="5"/>
      <c r="R54" s="6"/>
      <c r="S54" s="6"/>
      <c r="U54" s="7"/>
      <c r="V54" s="7"/>
      <c r="X54" s="8"/>
      <c r="Y54" s="8"/>
      <c r="AB54">
        <f t="shared" si="1"/>
        <v>114</v>
      </c>
      <c r="AC54">
        <f t="shared" si="2"/>
        <v>-2076</v>
      </c>
    </row>
    <row r="55" spans="1:31" s="4" customFormat="1" x14ac:dyDescent="0.35">
      <c r="A55" s="11">
        <v>1981</v>
      </c>
      <c r="B55" s="4">
        <v>29426</v>
      </c>
      <c r="C55">
        <v>1580</v>
      </c>
      <c r="D55" s="4">
        <v>31006</v>
      </c>
      <c r="E55" s="4">
        <v>209434</v>
      </c>
      <c r="G55" s="3">
        <f t="shared" si="5"/>
        <v>31.006</v>
      </c>
      <c r="H55" s="3">
        <f t="shared" si="6"/>
        <v>209.434</v>
      </c>
      <c r="N55" s="5"/>
      <c r="O55" s="5"/>
      <c r="R55" s="6"/>
      <c r="S55" s="6"/>
      <c r="U55" s="7"/>
      <c r="V55" s="7"/>
      <c r="X55" s="8"/>
      <c r="Y55" s="8"/>
      <c r="AA55" s="8"/>
      <c r="AB55">
        <f t="shared" si="1"/>
        <v>-329</v>
      </c>
      <c r="AC55">
        <f t="shared" si="2"/>
        <v>3175</v>
      </c>
      <c r="AD55" s="8"/>
      <c r="AE55" s="8"/>
    </row>
    <row r="56" spans="1:31" s="4" customFormat="1" x14ac:dyDescent="0.35">
      <c r="A56" s="11">
        <v>1982</v>
      </c>
      <c r="B56" s="4">
        <v>27858</v>
      </c>
      <c r="C56">
        <v>1601</v>
      </c>
      <c r="D56" s="4">
        <v>29459</v>
      </c>
      <c r="E56" s="4">
        <v>209254</v>
      </c>
      <c r="G56" s="3">
        <f t="shared" si="5"/>
        <v>29.459</v>
      </c>
      <c r="H56" s="3">
        <f t="shared" si="6"/>
        <v>209.25399999999999</v>
      </c>
      <c r="N56" s="5"/>
      <c r="O56" s="5"/>
      <c r="R56" s="6"/>
      <c r="S56" s="6"/>
      <c r="U56" s="7"/>
      <c r="V56" s="7"/>
      <c r="X56" s="8"/>
      <c r="Y56" s="8"/>
      <c r="AA56" s="8"/>
      <c r="AB56">
        <f t="shared" si="1"/>
        <v>-1547</v>
      </c>
      <c r="AC56">
        <f t="shared" si="2"/>
        <v>-180</v>
      </c>
      <c r="AD56" s="8"/>
      <c r="AE56" s="8"/>
    </row>
    <row r="57" spans="1:31" s="4" customFormat="1" x14ac:dyDescent="0.35">
      <c r="A57" s="11">
        <v>1983</v>
      </c>
      <c r="B57" s="4">
        <v>27735</v>
      </c>
      <c r="C57">
        <v>1613</v>
      </c>
      <c r="D57" s="4">
        <v>29348</v>
      </c>
      <c r="E57" s="4">
        <v>209046</v>
      </c>
      <c r="G57" s="3">
        <f t="shared" si="5"/>
        <v>29.347999999999999</v>
      </c>
      <c r="H57" s="3">
        <f t="shared" si="6"/>
        <v>209.04599999999999</v>
      </c>
      <c r="N57" s="5"/>
      <c r="O57" s="5"/>
      <c r="R57" s="6"/>
      <c r="S57" s="6"/>
      <c r="U57" s="7"/>
      <c r="V57" s="7"/>
      <c r="X57" s="8"/>
      <c r="Y57" s="8"/>
      <c r="AA57" s="8"/>
      <c r="AB57">
        <f t="shared" si="1"/>
        <v>-111</v>
      </c>
      <c r="AC57">
        <f t="shared" si="2"/>
        <v>-208</v>
      </c>
      <c r="AD57" s="8"/>
      <c r="AE57" s="8"/>
    </row>
    <row r="58" spans="1:31" s="4" customFormat="1" x14ac:dyDescent="0.35">
      <c r="A58" s="11">
        <v>1984</v>
      </c>
      <c r="B58" s="4">
        <v>28446</v>
      </c>
      <c r="C58">
        <v>1522</v>
      </c>
      <c r="D58" s="4">
        <v>29968</v>
      </c>
      <c r="E58" s="4">
        <v>205984</v>
      </c>
      <c r="G58" s="3">
        <f t="shared" si="5"/>
        <v>29.968</v>
      </c>
      <c r="H58" s="3">
        <f t="shared" si="6"/>
        <v>205.98400000000001</v>
      </c>
      <c r="N58" s="5"/>
      <c r="O58" s="5"/>
      <c r="R58" s="6"/>
      <c r="S58" s="6"/>
      <c r="U58" s="7"/>
      <c r="V58" s="7"/>
      <c r="X58" s="8"/>
      <c r="Y58" s="8"/>
      <c r="AA58" s="8"/>
      <c r="AB58">
        <f t="shared" si="1"/>
        <v>620</v>
      </c>
      <c r="AC58">
        <f t="shared" si="2"/>
        <v>-3062</v>
      </c>
      <c r="AD58" s="8"/>
      <c r="AE58" s="8"/>
    </row>
    <row r="59" spans="1:31" s="4" customFormat="1" x14ac:dyDescent="0.35">
      <c r="A59" s="11">
        <v>1985</v>
      </c>
      <c r="B59" s="4">
        <v>28416</v>
      </c>
      <c r="C59">
        <v>1453</v>
      </c>
      <c r="D59" s="4">
        <v>29869</v>
      </c>
      <c r="E59" s="4">
        <v>202202</v>
      </c>
      <c r="G59" s="3">
        <f t="shared" si="5"/>
        <v>29.869</v>
      </c>
      <c r="H59" s="3">
        <f t="shared" si="6"/>
        <v>202.202</v>
      </c>
      <c r="N59" s="5"/>
      <c r="O59" s="5"/>
      <c r="R59" s="6"/>
      <c r="S59" s="6"/>
      <c r="U59" s="7"/>
      <c r="V59" s="7"/>
      <c r="X59" s="8"/>
      <c r="Y59" s="8"/>
      <c r="AA59" s="8"/>
      <c r="AB59">
        <f t="shared" si="1"/>
        <v>-99</v>
      </c>
      <c r="AC59">
        <f t="shared" si="2"/>
        <v>-3782</v>
      </c>
      <c r="AD59" s="8"/>
      <c r="AE59" s="8"/>
    </row>
    <row r="60" spans="1:31" s="4" customFormat="1" x14ac:dyDescent="0.35">
      <c r="A60" s="11">
        <v>1986</v>
      </c>
      <c r="B60" s="4">
        <v>26889</v>
      </c>
      <c r="C60">
        <v>1436</v>
      </c>
      <c r="D60" s="4">
        <v>28325</v>
      </c>
      <c r="E60" s="4">
        <v>201109</v>
      </c>
      <c r="G60" s="3">
        <f t="shared" si="5"/>
        <v>28.324999999999999</v>
      </c>
      <c r="H60" s="3">
        <f t="shared" si="6"/>
        <v>201.10900000000001</v>
      </c>
      <c r="N60" s="5"/>
      <c r="O60" s="5"/>
      <c r="R60" s="6"/>
      <c r="S60" s="6"/>
      <c r="U60" s="7"/>
      <c r="V60" s="7"/>
      <c r="X60" s="8"/>
      <c r="Y60" s="8"/>
      <c r="AA60" s="8"/>
      <c r="AB60">
        <f t="shared" si="1"/>
        <v>-1544</v>
      </c>
      <c r="AC60">
        <f t="shared" si="2"/>
        <v>-1093</v>
      </c>
      <c r="AD60" s="8"/>
      <c r="AE60" s="8"/>
    </row>
    <row r="61" spans="1:31" s="4" customFormat="1" x14ac:dyDescent="0.35">
      <c r="A61" s="11">
        <v>1987</v>
      </c>
      <c r="B61" s="4">
        <v>27256</v>
      </c>
      <c r="C61">
        <v>1402</v>
      </c>
      <c r="D61" s="4">
        <v>28658</v>
      </c>
      <c r="E61" s="4">
        <v>196428</v>
      </c>
      <c r="G61" s="3">
        <f t="shared" si="5"/>
        <v>28.658000000000001</v>
      </c>
      <c r="H61" s="3">
        <f t="shared" si="6"/>
        <v>196.428</v>
      </c>
      <c r="N61" s="5"/>
      <c r="O61" s="5"/>
      <c r="R61" s="6"/>
      <c r="S61" s="6"/>
      <c r="U61" s="7"/>
      <c r="V61" s="7"/>
      <c r="X61" s="8"/>
      <c r="Y61" s="8"/>
      <c r="AA61" s="8"/>
      <c r="AB61">
        <f t="shared" si="1"/>
        <v>333</v>
      </c>
      <c r="AC61">
        <f t="shared" si="2"/>
        <v>-4681</v>
      </c>
      <c r="AD61" s="8"/>
      <c r="AE61" s="8"/>
    </row>
    <row r="62" spans="1:31" s="4" customFormat="1" x14ac:dyDescent="0.35">
      <c r="A62" s="11">
        <v>1988</v>
      </c>
      <c r="B62" s="4">
        <v>26825</v>
      </c>
      <c r="C62">
        <v>1389</v>
      </c>
      <c r="D62" s="4">
        <v>28214</v>
      </c>
      <c r="E62" s="4">
        <v>176999</v>
      </c>
      <c r="G62" s="3">
        <f t="shared" si="5"/>
        <v>28.213999999999999</v>
      </c>
      <c r="H62" s="3">
        <f t="shared" si="6"/>
        <v>176.999</v>
      </c>
      <c r="N62" s="5"/>
      <c r="O62" s="5"/>
      <c r="R62" s="6"/>
      <c r="S62" s="6"/>
      <c r="U62" s="7"/>
      <c r="V62" s="7"/>
      <c r="X62" s="8"/>
      <c r="Y62" s="8"/>
      <c r="AA62" s="8"/>
      <c r="AB62">
        <f t="shared" si="1"/>
        <v>-444</v>
      </c>
      <c r="AC62">
        <f t="shared" si="2"/>
        <v>-19429</v>
      </c>
      <c r="AD62" s="8"/>
      <c r="AE62" s="8"/>
    </row>
    <row r="63" spans="1:31" s="4" customFormat="1" x14ac:dyDescent="0.35">
      <c r="A63" s="11">
        <v>1989</v>
      </c>
      <c r="B63" s="4">
        <v>26501</v>
      </c>
      <c r="C63">
        <v>1389</v>
      </c>
      <c r="D63" s="4">
        <v>27890</v>
      </c>
      <c r="E63" s="4">
        <v>175428</v>
      </c>
      <c r="G63" s="3">
        <f t="shared" si="5"/>
        <v>27.89</v>
      </c>
      <c r="H63" s="3">
        <f t="shared" si="6"/>
        <v>175.428</v>
      </c>
      <c r="N63" s="5"/>
      <c r="O63" s="5"/>
      <c r="R63" s="6"/>
      <c r="S63" s="6"/>
      <c r="U63" s="7"/>
      <c r="V63" s="7"/>
      <c r="X63" s="8"/>
      <c r="Y63" s="8"/>
      <c r="AA63" s="8"/>
      <c r="AB63">
        <f t="shared" si="1"/>
        <v>-324</v>
      </c>
      <c r="AC63">
        <f t="shared" si="2"/>
        <v>-1571</v>
      </c>
      <c r="AD63" s="8"/>
      <c r="AE63" s="8"/>
    </row>
    <row r="64" spans="1:31" s="4" customFormat="1" x14ac:dyDescent="0.35">
      <c r="A64" s="11">
        <v>1990</v>
      </c>
      <c r="B64" s="4">
        <v>26254</v>
      </c>
      <c r="C64">
        <v>1302</v>
      </c>
      <c r="D64" s="4">
        <v>27556</v>
      </c>
      <c r="E64" s="4">
        <v>177576</v>
      </c>
      <c r="G64" s="3">
        <f t="shared" si="5"/>
        <v>27.556000000000001</v>
      </c>
      <c r="H64" s="3">
        <f t="shared" si="6"/>
        <v>177.57599999999999</v>
      </c>
      <c r="N64" s="5"/>
      <c r="O64" s="5"/>
      <c r="R64" s="6"/>
      <c r="S64" s="6"/>
      <c r="U64" s="7"/>
      <c r="V64" s="7"/>
      <c r="X64" s="8"/>
      <c r="Y64" s="8"/>
      <c r="AA64" s="8"/>
      <c r="AB64">
        <f t="shared" si="1"/>
        <v>-334</v>
      </c>
      <c r="AC64">
        <f t="shared" si="2"/>
        <v>2148</v>
      </c>
      <c r="AD64" s="8"/>
      <c r="AE64" s="8"/>
    </row>
    <row r="65" spans="1:31" s="4" customFormat="1" x14ac:dyDescent="0.35">
      <c r="A65" s="11">
        <v>1991</v>
      </c>
      <c r="B65" s="4">
        <v>24682</v>
      </c>
      <c r="C65">
        <v>1244</v>
      </c>
      <c r="D65" s="4">
        <v>25926</v>
      </c>
      <c r="E65" s="4">
        <v>175325</v>
      </c>
      <c r="G65" s="3">
        <f t="shared" si="5"/>
        <v>25.925999999999998</v>
      </c>
      <c r="H65" s="3">
        <f t="shared" si="6"/>
        <v>175.32499999999999</v>
      </c>
      <c r="N65" s="5"/>
      <c r="O65" s="5"/>
      <c r="R65" s="6"/>
      <c r="S65" s="6"/>
      <c r="U65" s="7"/>
      <c r="V65" s="7"/>
      <c r="X65" s="8"/>
      <c r="Y65" s="8"/>
      <c r="AA65" s="8"/>
      <c r="AB65">
        <f t="shared" si="1"/>
        <v>-1630</v>
      </c>
      <c r="AC65">
        <f t="shared" si="2"/>
        <v>-2251</v>
      </c>
      <c r="AD65" s="8"/>
      <c r="AE65" s="8"/>
    </row>
    <row r="66" spans="1:31" s="4" customFormat="1" x14ac:dyDescent="0.35">
      <c r="A66" s="11">
        <v>1992</v>
      </c>
      <c r="B66" s="4">
        <v>23745</v>
      </c>
      <c r="C66">
        <v>1226</v>
      </c>
      <c r="D66" s="4">
        <v>24971</v>
      </c>
      <c r="E66" s="4">
        <v>173309</v>
      </c>
      <c r="G66" s="3">
        <f t="shared" si="5"/>
        <v>24.971</v>
      </c>
      <c r="H66" s="3">
        <f t="shared" si="6"/>
        <v>173.309</v>
      </c>
      <c r="N66" s="5"/>
      <c r="O66" s="5"/>
      <c r="R66" s="6"/>
      <c r="S66" s="6"/>
      <c r="U66" s="7"/>
      <c r="V66" s="7"/>
      <c r="X66" s="8"/>
      <c r="Y66" s="8"/>
      <c r="AA66" s="8"/>
      <c r="AB66">
        <f t="shared" si="1"/>
        <v>-955</v>
      </c>
      <c r="AC66">
        <f t="shared" si="2"/>
        <v>-2016</v>
      </c>
      <c r="AD66" s="8"/>
      <c r="AE66" s="8"/>
    </row>
    <row r="67" spans="1:31" s="4" customFormat="1" x14ac:dyDescent="0.35">
      <c r="A67" s="11">
        <v>1993</v>
      </c>
      <c r="B67" s="4">
        <v>22957</v>
      </c>
      <c r="C67">
        <v>1192</v>
      </c>
      <c r="D67" s="4">
        <v>24149</v>
      </c>
      <c r="E67" s="4">
        <v>170490</v>
      </c>
      <c r="G67" s="3">
        <f t="shared" si="5"/>
        <v>24.149000000000001</v>
      </c>
      <c r="H67" s="3">
        <f t="shared" si="6"/>
        <v>170.49</v>
      </c>
      <c r="N67" s="5"/>
      <c r="O67" s="5"/>
      <c r="R67" s="6"/>
      <c r="S67" s="6"/>
      <c r="U67" s="7"/>
      <c r="V67" s="7"/>
      <c r="X67" s="8"/>
      <c r="Y67" s="8"/>
      <c r="AA67" s="8"/>
      <c r="AB67">
        <f t="shared" si="1"/>
        <v>-822</v>
      </c>
      <c r="AC67">
        <f t="shared" si="2"/>
        <v>-2819</v>
      </c>
      <c r="AD67" s="8"/>
      <c r="AE67" s="8"/>
    </row>
    <row r="68" spans="1:31" s="4" customFormat="1" x14ac:dyDescent="0.35">
      <c r="A68" s="11">
        <v>1994</v>
      </c>
      <c r="B68" s="4">
        <v>22457</v>
      </c>
      <c r="C68">
        <v>1147</v>
      </c>
      <c r="D68" s="4">
        <v>23604</v>
      </c>
      <c r="E68" s="4">
        <v>171939</v>
      </c>
      <c r="G68" s="3">
        <f t="shared" si="5"/>
        <v>23.603999999999999</v>
      </c>
      <c r="H68" s="3">
        <f t="shared" si="6"/>
        <v>171.93899999999999</v>
      </c>
      <c r="N68" s="5"/>
      <c r="O68" s="5"/>
      <c r="R68" s="6"/>
      <c r="S68" s="6"/>
      <c r="U68" s="7"/>
      <c r="V68" s="7"/>
      <c r="X68" s="8"/>
      <c r="Y68" s="8"/>
      <c r="AA68" s="8"/>
      <c r="AB68">
        <f t="shared" si="1"/>
        <v>-545</v>
      </c>
      <c r="AC68">
        <f t="shared" si="2"/>
        <v>1449</v>
      </c>
      <c r="AD68" s="8"/>
      <c r="AE68" s="8"/>
    </row>
    <row r="69" spans="1:31" s="4" customFormat="1" x14ac:dyDescent="0.35">
      <c r="A69" s="11">
        <v>1995</v>
      </c>
      <c r="B69" s="4">
        <v>22351</v>
      </c>
      <c r="C69">
        <v>1197</v>
      </c>
      <c r="D69" s="4">
        <v>23548</v>
      </c>
      <c r="E69" s="4">
        <v>173476</v>
      </c>
      <c r="G69" s="3">
        <f t="shared" si="5"/>
        <v>23.547999999999998</v>
      </c>
      <c r="H69" s="3">
        <f t="shared" si="6"/>
        <v>173.476</v>
      </c>
      <c r="N69" s="5"/>
      <c r="O69" s="5"/>
      <c r="R69" s="6"/>
      <c r="S69" s="6"/>
      <c r="U69" s="7"/>
      <c r="V69" s="7"/>
      <c r="X69" s="8"/>
      <c r="Y69" s="8"/>
      <c r="AA69" s="8"/>
      <c r="AB69">
        <f t="shared" si="1"/>
        <v>-56</v>
      </c>
      <c r="AC69">
        <f t="shared" si="2"/>
        <v>1537</v>
      </c>
      <c r="AD69" s="8"/>
      <c r="AE69" s="8"/>
    </row>
    <row r="70" spans="1:31" s="4" customFormat="1" x14ac:dyDescent="0.35">
      <c r="A70" s="11">
        <v>1996</v>
      </c>
      <c r="B70" s="4">
        <v>22017</v>
      </c>
      <c r="C70">
        <v>1307</v>
      </c>
      <c r="D70" s="4">
        <v>23324</v>
      </c>
      <c r="E70" s="4">
        <v>175147</v>
      </c>
      <c r="G70" s="3">
        <f t="shared" si="5"/>
        <v>23.324000000000002</v>
      </c>
      <c r="H70" s="3">
        <f t="shared" si="6"/>
        <v>175.14699999999999</v>
      </c>
      <c r="N70" s="5"/>
      <c r="O70" s="5"/>
      <c r="R70" s="6"/>
      <c r="S70" s="6"/>
      <c r="U70" s="7"/>
      <c r="V70" s="7"/>
      <c r="X70" s="8"/>
      <c r="Y70" s="8"/>
      <c r="AA70" s="8"/>
      <c r="AB70">
        <f t="shared" si="1"/>
        <v>-224</v>
      </c>
      <c r="AC70">
        <f t="shared" si="2"/>
        <v>1671</v>
      </c>
      <c r="AD70" s="8"/>
      <c r="AE70" s="8"/>
    </row>
    <row r="71" spans="1:31" s="4" customFormat="1" x14ac:dyDescent="0.35">
      <c r="A71" s="11">
        <v>1997</v>
      </c>
      <c r="B71" s="4">
        <v>22546</v>
      </c>
      <c r="C71">
        <v>1341</v>
      </c>
      <c r="D71" s="4">
        <v>23887</v>
      </c>
      <c r="E71" s="4">
        <v>175721</v>
      </c>
      <c r="G71" s="3">
        <f t="shared" si="5"/>
        <v>23.887</v>
      </c>
      <c r="H71" s="3">
        <f t="shared" si="6"/>
        <v>175.721</v>
      </c>
      <c r="N71" s="5"/>
      <c r="O71" s="5"/>
      <c r="R71" s="6"/>
      <c r="S71" s="6"/>
      <c r="U71" s="7"/>
      <c r="V71" s="7"/>
      <c r="X71" s="8"/>
      <c r="Y71" s="8"/>
      <c r="AA71" s="8"/>
      <c r="AB71">
        <f t="shared" si="1"/>
        <v>563</v>
      </c>
      <c r="AC71">
        <f t="shared" si="2"/>
        <v>574</v>
      </c>
      <c r="AD71" s="8"/>
      <c r="AE71" s="8"/>
    </row>
    <row r="72" spans="1:31" s="4" customFormat="1" x14ac:dyDescent="0.35">
      <c r="A72" s="11">
        <v>1998</v>
      </c>
      <c r="B72" s="4">
        <v>21034</v>
      </c>
      <c r="C72">
        <v>1336</v>
      </c>
      <c r="D72" s="4">
        <v>22370</v>
      </c>
      <c r="E72" s="4">
        <v>172443</v>
      </c>
      <c r="G72" s="3">
        <f t="shared" si="5"/>
        <v>22.37</v>
      </c>
      <c r="H72" s="3">
        <f t="shared" si="6"/>
        <v>172.44300000000001</v>
      </c>
      <c r="N72" s="5"/>
      <c r="O72" s="5"/>
      <c r="R72" s="6"/>
      <c r="S72" s="6"/>
      <c r="U72" s="7"/>
      <c r="V72" s="7"/>
      <c r="X72" s="8"/>
      <c r="Y72" s="8"/>
      <c r="AA72" s="8"/>
      <c r="AB72">
        <f t="shared" si="1"/>
        <v>-1517</v>
      </c>
      <c r="AC72">
        <f t="shared" si="2"/>
        <v>-3278</v>
      </c>
      <c r="AD72" s="8"/>
      <c r="AE72" s="8"/>
    </row>
    <row r="73" spans="1:31" s="4" customFormat="1" x14ac:dyDescent="0.35">
      <c r="A73" s="11">
        <v>1999</v>
      </c>
      <c r="B73" s="4">
        <v>21765</v>
      </c>
      <c r="C73">
        <v>1403</v>
      </c>
      <c r="D73" s="4">
        <v>23168</v>
      </c>
      <c r="E73" s="4">
        <v>176159</v>
      </c>
      <c r="G73" s="3">
        <f t="shared" si="5"/>
        <v>23.167999999999999</v>
      </c>
      <c r="H73" s="3">
        <f t="shared" si="6"/>
        <v>176.15899999999999</v>
      </c>
      <c r="N73" s="5"/>
      <c r="O73" s="5"/>
      <c r="R73" s="6"/>
      <c r="S73" s="6"/>
      <c r="U73" s="7"/>
      <c r="V73" s="7"/>
      <c r="X73" s="8"/>
      <c r="Y73" s="8"/>
      <c r="AA73" s="8"/>
      <c r="AB73">
        <f t="shared" si="1"/>
        <v>798</v>
      </c>
      <c r="AC73">
        <f t="shared" si="2"/>
        <v>3716</v>
      </c>
      <c r="AD73" s="8"/>
      <c r="AE73" s="8"/>
    </row>
    <row r="74" spans="1:31" s="4" customFormat="1" x14ac:dyDescent="0.35">
      <c r="A74" s="11">
        <v>2000</v>
      </c>
      <c r="B74" s="4">
        <v>22045</v>
      </c>
      <c r="C74">
        <v>1472</v>
      </c>
      <c r="D74" s="4">
        <v>23517</v>
      </c>
      <c r="E74" s="4">
        <v>186510</v>
      </c>
      <c r="G74" s="3">
        <f t="shared" si="5"/>
        <v>23.516999999999999</v>
      </c>
      <c r="H74" s="3">
        <f t="shared" si="6"/>
        <v>186.51</v>
      </c>
      <c r="N74" s="5"/>
      <c r="O74" s="5"/>
      <c r="R74" s="6"/>
      <c r="S74" s="6"/>
      <c r="U74" s="7"/>
      <c r="V74" s="7"/>
      <c r="X74" s="8"/>
      <c r="Y74" s="8"/>
      <c r="AA74" s="8"/>
      <c r="AB74">
        <f t="shared" si="1"/>
        <v>349</v>
      </c>
      <c r="AC74">
        <f t="shared" si="2"/>
        <v>10351</v>
      </c>
      <c r="AD74" s="8"/>
      <c r="AE74" s="8"/>
    </row>
    <row r="75" spans="1:31" s="4" customFormat="1" x14ac:dyDescent="0.35">
      <c r="A75" s="11">
        <v>2001</v>
      </c>
      <c r="B75" s="4">
        <v>22446</v>
      </c>
      <c r="C75">
        <v>1398</v>
      </c>
      <c r="D75" s="4">
        <v>23844</v>
      </c>
      <c r="E75" s="4">
        <v>191743</v>
      </c>
      <c r="G75" s="3">
        <f t="shared" si="5"/>
        <v>23.844000000000001</v>
      </c>
      <c r="H75" s="3">
        <f t="shared" si="6"/>
        <v>191.74299999999999</v>
      </c>
      <c r="N75" s="5"/>
      <c r="O75" s="5"/>
      <c r="R75" s="6"/>
      <c r="S75" s="6"/>
      <c r="U75" s="7"/>
      <c r="V75" s="7"/>
      <c r="X75" s="8"/>
      <c r="Y75" s="8"/>
      <c r="AA75" s="8"/>
      <c r="AB75">
        <f t="shared" si="1"/>
        <v>327</v>
      </c>
      <c r="AC75">
        <f t="shared" si="2"/>
        <v>5233</v>
      </c>
      <c r="AD75" s="8"/>
      <c r="AE75" s="8"/>
    </row>
    <row r="76" spans="1:31" s="4" customFormat="1" x14ac:dyDescent="0.35">
      <c r="A76" s="11">
        <v>2002</v>
      </c>
      <c r="B76" s="4">
        <v>22677</v>
      </c>
      <c r="C76">
        <v>1346</v>
      </c>
      <c r="D76" s="4">
        <v>24023</v>
      </c>
      <c r="E76" s="4">
        <v>195561</v>
      </c>
      <c r="G76" s="3">
        <f t="shared" si="5"/>
        <v>24.023</v>
      </c>
      <c r="H76" s="3">
        <f t="shared" si="6"/>
        <v>195.56100000000001</v>
      </c>
      <c r="J76" s="9"/>
      <c r="N76" s="5"/>
      <c r="O76" s="5"/>
      <c r="R76" s="6"/>
      <c r="S76" s="6"/>
      <c r="U76" s="7"/>
      <c r="V76" s="7"/>
      <c r="X76" s="8"/>
      <c r="Y76" s="8"/>
      <c r="AA76" s="8"/>
      <c r="AB76">
        <f t="shared" si="1"/>
        <v>179</v>
      </c>
      <c r="AC76">
        <f t="shared" si="2"/>
        <v>3818</v>
      </c>
      <c r="AD76" s="8"/>
      <c r="AE76" s="8"/>
    </row>
    <row r="77" spans="1:31" s="4" customFormat="1" x14ac:dyDescent="0.35">
      <c r="A77" s="11">
        <v>2003</v>
      </c>
      <c r="B77" s="4">
        <v>21891</v>
      </c>
      <c r="C77">
        <v>1215</v>
      </c>
      <c r="D77" s="4">
        <v>23106</v>
      </c>
      <c r="E77" s="4">
        <v>197145</v>
      </c>
      <c r="G77" s="3">
        <f t="shared" si="5"/>
        <v>23.106000000000002</v>
      </c>
      <c r="H77" s="3">
        <f t="shared" si="6"/>
        <v>197.14500000000001</v>
      </c>
      <c r="N77" s="5"/>
      <c r="O77" s="5"/>
      <c r="R77" s="6"/>
      <c r="S77" s="6"/>
      <c r="U77" s="7"/>
      <c r="V77" s="7"/>
      <c r="X77" s="8"/>
      <c r="Y77" s="8"/>
      <c r="AA77" s="8"/>
      <c r="AB77">
        <f t="shared" si="1"/>
        <v>-917</v>
      </c>
      <c r="AC77">
        <f t="shared" si="2"/>
        <v>1584</v>
      </c>
      <c r="AD77" s="8"/>
      <c r="AE77" s="8"/>
    </row>
    <row r="78" spans="1:31" s="4" customFormat="1" x14ac:dyDescent="0.35">
      <c r="A78" s="11">
        <v>2004</v>
      </c>
      <c r="B78" s="4">
        <v>21371</v>
      </c>
      <c r="C78">
        <v>1221</v>
      </c>
      <c r="D78" s="4">
        <v>22592</v>
      </c>
      <c r="E78" s="4">
        <v>201200</v>
      </c>
      <c r="G78" s="3">
        <f t="shared" si="5"/>
        <v>22.591999999999999</v>
      </c>
      <c r="H78" s="3">
        <f t="shared" si="6"/>
        <v>201.2</v>
      </c>
      <c r="N78" s="5"/>
      <c r="O78" s="5"/>
      <c r="R78" s="6"/>
      <c r="S78" s="6"/>
      <c r="U78" s="7"/>
      <c r="V78" s="7"/>
      <c r="X78" s="8"/>
      <c r="Y78" s="8"/>
      <c r="AA78" s="8"/>
      <c r="AB78">
        <f t="shared" si="1"/>
        <v>-514</v>
      </c>
      <c r="AC78">
        <f t="shared" si="2"/>
        <v>4055</v>
      </c>
      <c r="AD78" s="8"/>
      <c r="AE78" s="8"/>
    </row>
    <row r="79" spans="1:31" s="4" customFormat="1" x14ac:dyDescent="0.35">
      <c r="A79" s="11">
        <v>2005</v>
      </c>
      <c r="B79" s="4">
        <v>21757</v>
      </c>
      <c r="C79">
        <v>1262</v>
      </c>
      <c r="D79" s="4">
        <v>23019</v>
      </c>
      <c r="E79" s="4">
        <v>213308</v>
      </c>
      <c r="G79" s="3">
        <f t="shared" si="5"/>
        <v>23.018999999999998</v>
      </c>
      <c r="H79" s="3">
        <f t="shared" si="6"/>
        <v>213.30799999999999</v>
      </c>
      <c r="N79" s="5"/>
      <c r="O79" s="5"/>
      <c r="R79" s="6"/>
      <c r="S79" s="6"/>
      <c r="U79" s="7"/>
      <c r="V79" s="7"/>
      <c r="X79" s="8"/>
      <c r="Y79" s="8"/>
      <c r="AA79" s="8"/>
      <c r="AB79">
        <f t="shared" si="1"/>
        <v>427</v>
      </c>
      <c r="AC79">
        <f t="shared" si="2"/>
        <v>12108</v>
      </c>
      <c r="AD79" s="8"/>
      <c r="AE79" s="8"/>
    </row>
    <row r="80" spans="1:31" s="4" customFormat="1" x14ac:dyDescent="0.35">
      <c r="A80" s="11">
        <v>2006</v>
      </c>
      <c r="B80" s="4">
        <v>20972</v>
      </c>
      <c r="C80">
        <v>1339</v>
      </c>
      <c r="D80" s="4">
        <v>22311</v>
      </c>
      <c r="E80" s="4">
        <v>220416</v>
      </c>
      <c r="G80" s="3">
        <f t="shared" si="5"/>
        <v>22.311</v>
      </c>
      <c r="H80" s="3">
        <f t="shared" si="6"/>
        <v>220.416</v>
      </c>
      <c r="N80" s="5"/>
      <c r="O80" s="5"/>
      <c r="R80" s="6"/>
      <c r="S80" s="6"/>
      <c r="U80" s="7"/>
      <c r="V80" s="7"/>
      <c r="X80" s="8"/>
      <c r="Y80" s="8"/>
      <c r="AA80" s="8"/>
      <c r="AB80">
        <f t="shared" si="1"/>
        <v>-708</v>
      </c>
      <c r="AC80">
        <f t="shared" si="2"/>
        <v>7108</v>
      </c>
      <c r="AD80" s="8"/>
      <c r="AE80" s="8"/>
    </row>
    <row r="81" spans="1:31" s="4" customFormat="1" x14ac:dyDescent="0.35">
      <c r="A81" s="11">
        <v>2007</v>
      </c>
      <c r="B81" s="4">
        <v>21317</v>
      </c>
      <c r="C81">
        <v>1495</v>
      </c>
      <c r="D81" s="4">
        <v>22812</v>
      </c>
      <c r="E81" s="4">
        <v>247789</v>
      </c>
      <c r="G81" s="3">
        <f t="shared" si="5"/>
        <v>22.812000000000001</v>
      </c>
      <c r="H81" s="3">
        <f t="shared" si="6"/>
        <v>247.78899999999999</v>
      </c>
      <c r="N81" s="5"/>
      <c r="O81" s="5"/>
      <c r="R81" s="6"/>
      <c r="S81" s="6"/>
      <c r="U81" s="7"/>
      <c r="V81" s="7"/>
      <c r="X81" s="8"/>
      <c r="Y81" s="8"/>
      <c r="AA81" s="8"/>
      <c r="AB81">
        <f t="shared" si="1"/>
        <v>501</v>
      </c>
      <c r="AC81">
        <f t="shared" si="2"/>
        <v>27373</v>
      </c>
      <c r="AD81" s="8"/>
      <c r="AE81" s="8"/>
    </row>
    <row r="82" spans="1:31" s="4" customFormat="1" x14ac:dyDescent="0.35">
      <c r="A82" s="11">
        <v>2008</v>
      </c>
      <c r="B82" s="4">
        <v>19121</v>
      </c>
      <c r="C82">
        <v>1433</v>
      </c>
      <c r="D82" s="4">
        <v>20554</v>
      </c>
      <c r="E82" s="4">
        <v>255035</v>
      </c>
      <c r="G82" s="3">
        <f t="shared" si="5"/>
        <v>20.553999999999998</v>
      </c>
      <c r="H82" s="3">
        <f t="shared" si="6"/>
        <v>255.035</v>
      </c>
      <c r="N82" s="5"/>
      <c r="O82" s="5"/>
      <c r="R82" s="6"/>
      <c r="S82" s="6"/>
      <c r="U82" s="7"/>
      <c r="V82" s="7"/>
      <c r="X82" s="8"/>
      <c r="Y82" s="8"/>
      <c r="AA82" s="8"/>
      <c r="AB82">
        <f t="shared" si="1"/>
        <v>-2258</v>
      </c>
      <c r="AC82">
        <f t="shared" si="2"/>
        <v>7246</v>
      </c>
      <c r="AD82" s="8"/>
      <c r="AE82" s="8"/>
    </row>
    <row r="83" spans="1:31" s="4" customFormat="1" x14ac:dyDescent="0.35">
      <c r="A83" s="11">
        <v>2009</v>
      </c>
      <c r="B83" s="4">
        <v>20682</v>
      </c>
      <c r="C83">
        <v>1633</v>
      </c>
      <c r="D83" s="4">
        <v>22315</v>
      </c>
      <c r="E83" s="4">
        <v>283879</v>
      </c>
      <c r="G83" s="3">
        <f t="shared" si="5"/>
        <v>22.315000000000001</v>
      </c>
      <c r="H83" s="3">
        <f t="shared" si="6"/>
        <v>283.87900000000002</v>
      </c>
      <c r="N83" s="5"/>
      <c r="O83" s="5"/>
      <c r="R83" s="6"/>
      <c r="S83" s="6"/>
      <c r="U83" s="7"/>
      <c r="V83" s="7"/>
      <c r="X83" s="8"/>
      <c r="Y83" s="8"/>
      <c r="AA83" s="8"/>
      <c r="AB83">
        <f t="shared" si="1"/>
        <v>1761</v>
      </c>
      <c r="AC83">
        <f t="shared" si="2"/>
        <v>28844</v>
      </c>
      <c r="AD83" s="8"/>
      <c r="AE83" s="8"/>
    </row>
    <row r="84" spans="1:31" s="4" customFormat="1" x14ac:dyDescent="0.35">
      <c r="A84" s="11">
        <v>2010</v>
      </c>
      <c r="B84" s="4">
        <v>23267</v>
      </c>
      <c r="C84">
        <v>1914</v>
      </c>
      <c r="D84" s="4">
        <v>25181</v>
      </c>
      <c r="E84" s="4">
        <v>317647</v>
      </c>
      <c r="G84" s="3">
        <f t="shared" ref="G84" si="7">D84/1000</f>
        <v>25.181000000000001</v>
      </c>
      <c r="H84" s="3">
        <f t="shared" ref="H84" si="8">E84/1000</f>
        <v>317.64699999999999</v>
      </c>
      <c r="N84" s="5"/>
      <c r="O84" s="5"/>
      <c r="R84" s="6"/>
      <c r="S84" s="6"/>
      <c r="U84" s="7"/>
      <c r="V84" s="7"/>
      <c r="X84" s="8"/>
      <c r="Y84" s="8"/>
      <c r="AA84" s="8"/>
      <c r="AB84">
        <f t="shared" si="1"/>
        <v>2866</v>
      </c>
      <c r="AC84">
        <f t="shared" si="2"/>
        <v>33768</v>
      </c>
      <c r="AD84" s="8"/>
      <c r="AE84" s="8"/>
    </row>
    <row r="85" spans="1:31" s="4" customFormat="1" x14ac:dyDescent="0.35">
      <c r="A85" s="11">
        <v>2011</v>
      </c>
      <c r="B85" s="4">
        <v>26544</v>
      </c>
      <c r="C85">
        <v>2406</v>
      </c>
      <c r="D85" s="4">
        <v>28950</v>
      </c>
      <c r="E85" s="4">
        <v>348809</v>
      </c>
      <c r="G85" s="3">
        <f t="shared" si="5"/>
        <v>28.95</v>
      </c>
      <c r="H85" s="3">
        <f t="shared" si="6"/>
        <v>348.80900000000003</v>
      </c>
      <c r="N85" s="5"/>
      <c r="O85" s="5"/>
      <c r="R85" s="6"/>
      <c r="S85" s="6"/>
      <c r="U85" s="7"/>
      <c r="V85" s="7"/>
      <c r="X85" s="8"/>
      <c r="Y85" s="8"/>
      <c r="AA85" s="8"/>
      <c r="AB85">
        <f t="shared" si="1"/>
        <v>3769</v>
      </c>
      <c r="AC85">
        <f t="shared" si="2"/>
        <v>31162</v>
      </c>
      <c r="AD85" s="8"/>
      <c r="AE85" s="8"/>
    </row>
    <row r="86" spans="1:31" s="4" customFormat="1" x14ac:dyDescent="0.35">
      <c r="A86" s="11">
        <v>2012</v>
      </c>
      <c r="B86" s="4">
        <v>30529</v>
      </c>
      <c r="C86">
        <v>2874</v>
      </c>
      <c r="D86" s="4">
        <v>33403</v>
      </c>
      <c r="E86" s="4">
        <v>322670</v>
      </c>
      <c r="G86" s="3">
        <f t="shared" ref="G86:G90" si="9">D86/1000</f>
        <v>33.402999999999999</v>
      </c>
      <c r="H86" s="3">
        <f t="shared" ref="H86:H90" si="10">E86/1000</f>
        <v>322.67</v>
      </c>
      <c r="N86" s="5"/>
      <c r="O86" s="5"/>
      <c r="R86" s="6"/>
      <c r="S86" s="6"/>
      <c r="U86" s="7"/>
      <c r="V86" s="7"/>
      <c r="X86" s="8"/>
      <c r="Y86" s="8"/>
      <c r="AA86" s="8"/>
      <c r="AB86">
        <f t="shared" si="1"/>
        <v>4453</v>
      </c>
      <c r="AC86">
        <f t="shared" si="2"/>
        <v>-26139</v>
      </c>
      <c r="AD86" s="8"/>
      <c r="AE86" s="8"/>
    </row>
    <row r="87" spans="1:31" s="4" customFormat="1" x14ac:dyDescent="0.35">
      <c r="A87" s="11">
        <v>2013</v>
      </c>
      <c r="B87" s="4">
        <v>33371</v>
      </c>
      <c r="C87" s="4">
        <v>3149</v>
      </c>
      <c r="D87" s="4">
        <v>36520</v>
      </c>
      <c r="E87" s="4">
        <v>353994</v>
      </c>
      <c r="G87" s="3">
        <f t="shared" si="9"/>
        <v>36.520000000000003</v>
      </c>
      <c r="H87" s="3">
        <f t="shared" si="10"/>
        <v>353.99400000000003</v>
      </c>
      <c r="N87" s="5"/>
      <c r="O87" s="5"/>
      <c r="R87" s="6"/>
      <c r="S87" s="6"/>
      <c r="U87" s="7"/>
      <c r="V87" s="7"/>
      <c r="X87" s="8"/>
      <c r="Y87" s="8"/>
      <c r="AA87" s="8"/>
      <c r="AB87">
        <f t="shared" si="1"/>
        <v>3117</v>
      </c>
      <c r="AC87">
        <f t="shared" si="2"/>
        <v>31324</v>
      </c>
      <c r="AD87" s="8"/>
      <c r="AE87" s="8"/>
    </row>
    <row r="88" spans="1:31" s="4" customFormat="1" x14ac:dyDescent="0.35">
      <c r="A88" s="11">
        <v>2014</v>
      </c>
      <c r="B88" s="4">
        <v>36385</v>
      </c>
      <c r="C88" s="4">
        <v>3548</v>
      </c>
      <c r="D88" s="4">
        <v>39933</v>
      </c>
      <c r="E88" s="4">
        <v>388841</v>
      </c>
      <c r="G88" s="3">
        <f t="shared" si="9"/>
        <v>39.933</v>
      </c>
      <c r="H88" s="3">
        <f t="shared" si="10"/>
        <v>388.84100000000001</v>
      </c>
      <c r="N88" s="5"/>
      <c r="O88" s="5"/>
      <c r="R88" s="6"/>
      <c r="S88" s="6"/>
      <c r="U88" s="7"/>
      <c r="V88" s="7"/>
      <c r="X88" s="8"/>
      <c r="Y88" s="8"/>
      <c r="AA88" s="8"/>
      <c r="AB88">
        <f t="shared" ref="AB88:AB90" si="11">D88-D87</f>
        <v>3413</v>
      </c>
      <c r="AC88">
        <f t="shared" ref="AC88:AC90" si="12">E88-E87</f>
        <v>34847</v>
      </c>
      <c r="AD88" s="8"/>
      <c r="AE88" s="8"/>
    </row>
    <row r="89" spans="1:31" s="4" customFormat="1" x14ac:dyDescent="0.35">
      <c r="A89" s="11">
        <v>2015</v>
      </c>
      <c r="B89" s="4">
        <v>32318</v>
      </c>
      <c r="C89" s="4">
        <v>2912</v>
      </c>
      <c r="D89" s="4">
        <v>35230</v>
      </c>
      <c r="E89" s="4">
        <v>324303</v>
      </c>
      <c r="G89" s="3">
        <v>35.229999999999997</v>
      </c>
      <c r="H89" s="3">
        <v>324.303</v>
      </c>
      <c r="N89" s="5"/>
      <c r="O89" s="5"/>
      <c r="R89" s="6"/>
      <c r="S89" s="6"/>
      <c r="U89" s="7"/>
      <c r="V89" s="7"/>
      <c r="X89" s="8"/>
      <c r="Y89" s="8"/>
      <c r="AA89" s="8"/>
      <c r="AB89">
        <f t="shared" si="11"/>
        <v>-4703</v>
      </c>
      <c r="AC89">
        <f t="shared" si="12"/>
        <v>-64538</v>
      </c>
      <c r="AD89" s="8">
        <f>AB89/D88</f>
        <v>-0.11777226854982095</v>
      </c>
      <c r="AE89" s="8">
        <f>AC89/E88</f>
        <v>-0.16597529581499892</v>
      </c>
    </row>
    <row r="90" spans="1:31" s="4" customFormat="1" x14ac:dyDescent="0.35">
      <c r="A90" s="11">
        <v>2016</v>
      </c>
      <c r="B90" s="4">
        <v>32773</v>
      </c>
      <c r="C90" s="4">
        <v>2440</v>
      </c>
      <c r="D90" s="4">
        <v>35213</v>
      </c>
      <c r="E90" s="4">
        <v>341133</v>
      </c>
      <c r="G90" s="3">
        <f t="shared" si="9"/>
        <v>35.213000000000001</v>
      </c>
      <c r="H90" s="3">
        <f t="shared" si="10"/>
        <v>341.13299999999998</v>
      </c>
      <c r="N90" s="5"/>
      <c r="O90" s="5"/>
      <c r="R90" s="6"/>
      <c r="S90" s="6"/>
      <c r="U90" s="7"/>
      <c r="V90" s="7"/>
      <c r="X90" s="8"/>
      <c r="Y90" s="8"/>
      <c r="AA90" s="8"/>
      <c r="AB90">
        <f t="shared" si="11"/>
        <v>-17</v>
      </c>
      <c r="AC90">
        <f t="shared" si="12"/>
        <v>16830</v>
      </c>
      <c r="AD90" s="8"/>
      <c r="AE90" s="8"/>
    </row>
    <row r="91" spans="1:31" s="4" customFormat="1" x14ac:dyDescent="0.35">
      <c r="A91" s="11">
        <v>2017</v>
      </c>
      <c r="B91" s="4">
        <v>39160</v>
      </c>
      <c r="C91" s="4">
        <v>2830</v>
      </c>
      <c r="D91" s="4">
        <f>B91+C91</f>
        <v>41990</v>
      </c>
      <c r="E91" s="4">
        <v>464292</v>
      </c>
      <c r="G91" s="3">
        <f t="shared" ref="G91:H93" si="13">D91/1000</f>
        <v>41.99</v>
      </c>
      <c r="H91" s="3">
        <f t="shared" si="13"/>
        <v>464.29199999999997</v>
      </c>
      <c r="N91" s="5"/>
      <c r="O91" s="5"/>
      <c r="R91" s="6"/>
      <c r="S91" s="6"/>
      <c r="U91" s="7"/>
      <c r="V91" s="7"/>
      <c r="X91" s="8"/>
      <c r="Y91" s="8"/>
      <c r="AA91" s="8"/>
      <c r="AB91">
        <f>D91-D90</f>
        <v>6777</v>
      </c>
      <c r="AC91">
        <f>E91-E90</f>
        <v>123159</v>
      </c>
      <c r="AD91" s="8">
        <f>AB91/D90</f>
        <v>0.1924573310993099</v>
      </c>
      <c r="AE91" s="8">
        <f>AC91/E90</f>
        <v>0.36102927597154189</v>
      </c>
    </row>
    <row r="92" spans="1:31" s="4" customFormat="1" x14ac:dyDescent="0.35">
      <c r="A92" s="11">
        <v>2018</v>
      </c>
      <c r="B92" s="4">
        <v>43824</v>
      </c>
      <c r="C92" s="4">
        <v>3229</v>
      </c>
      <c r="D92" s="4">
        <f>B92+C92</f>
        <v>47053</v>
      </c>
      <c r="E92" s="4">
        <v>504501</v>
      </c>
      <c r="G92" s="3">
        <f t="shared" si="13"/>
        <v>47.052999999999997</v>
      </c>
      <c r="H92" s="3">
        <f t="shared" si="13"/>
        <v>504.50099999999998</v>
      </c>
      <c r="N92" s="5"/>
      <c r="O92" s="5"/>
      <c r="R92" s="6"/>
      <c r="S92" s="6"/>
      <c r="U92" s="7"/>
      <c r="V92" s="7"/>
      <c r="X92" s="8"/>
      <c r="Y92" s="8"/>
      <c r="AA92" s="8"/>
      <c r="AB92"/>
      <c r="AC92"/>
      <c r="AD92" s="8"/>
      <c r="AE92" s="8"/>
    </row>
    <row r="93" spans="1:31" s="4" customFormat="1" x14ac:dyDescent="0.35">
      <c r="A93" s="11">
        <v>2019</v>
      </c>
      <c r="B93" s="4">
        <v>44191</v>
      </c>
      <c r="C93" s="4">
        <v>2916</v>
      </c>
      <c r="D93" s="4">
        <f>B93+C93</f>
        <v>47107</v>
      </c>
      <c r="E93" s="4">
        <v>494911</v>
      </c>
      <c r="G93" s="3">
        <f t="shared" si="13"/>
        <v>47.106999999999999</v>
      </c>
      <c r="H93" s="3">
        <f t="shared" si="13"/>
        <v>494.911</v>
      </c>
      <c r="N93" s="5"/>
      <c r="O93" s="5"/>
      <c r="R93" s="6"/>
      <c r="S93" s="6"/>
      <c r="U93" s="7"/>
      <c r="V93" s="7"/>
      <c r="X93" s="8"/>
      <c r="Y93" s="8"/>
      <c r="AA93" s="8"/>
      <c r="AB93"/>
      <c r="AC93"/>
      <c r="AD93" s="8"/>
      <c r="AE93" s="8"/>
    </row>
    <row r="94" spans="1:31" s="4" customFormat="1" x14ac:dyDescent="0.35">
      <c r="A94" s="11"/>
      <c r="G94" s="3"/>
      <c r="H94" s="3"/>
      <c r="N94" s="5"/>
      <c r="O94" s="5"/>
      <c r="R94" s="6"/>
      <c r="S94" s="6"/>
      <c r="U94" s="7"/>
      <c r="V94" s="7"/>
      <c r="X94" s="8"/>
      <c r="Y94" s="8"/>
      <c r="AA94" s="8"/>
      <c r="AB94" s="8"/>
      <c r="AD94" s="8"/>
      <c r="AE94" s="8"/>
    </row>
    <row r="95" spans="1:31" s="4" customFormat="1" x14ac:dyDescent="0.35"/>
    <row r="96" spans="1:31" x14ac:dyDescent="0.35">
      <c r="D96" s="2"/>
      <c r="E96" s="2"/>
    </row>
    <row r="98" spans="1:8" x14ac:dyDescent="0.35">
      <c r="G98" s="3"/>
      <c r="H98" s="3"/>
    </row>
    <row r="99" spans="1:8" x14ac:dyDescent="0.35">
      <c r="A99" s="4"/>
      <c r="B99" s="4"/>
      <c r="C99" s="4"/>
      <c r="D99" s="4"/>
      <c r="E99" s="4"/>
      <c r="G99" s="3"/>
      <c r="H99" s="3"/>
    </row>
    <row r="100" spans="1:8" x14ac:dyDescent="0.35">
      <c r="A100" s="4"/>
      <c r="B100" s="4"/>
      <c r="C100" s="4"/>
      <c r="D100" s="4"/>
      <c r="E100" s="4"/>
      <c r="G100" s="3"/>
      <c r="H100" s="3"/>
    </row>
    <row r="101" spans="1:8" x14ac:dyDescent="0.35">
      <c r="A101" s="4"/>
      <c r="B101" s="4"/>
      <c r="C101" s="4"/>
      <c r="D101" s="4"/>
      <c r="E101" s="4"/>
      <c r="G101" s="3"/>
      <c r="H101" s="3"/>
    </row>
    <row r="102" spans="1:8" x14ac:dyDescent="0.35">
      <c r="A102" s="4"/>
      <c r="B102" s="4"/>
      <c r="C102" s="4"/>
      <c r="D102" s="4"/>
      <c r="E102" s="4"/>
      <c r="G102" s="3"/>
      <c r="H102" s="3"/>
    </row>
    <row r="103" spans="1:8" x14ac:dyDescent="0.35">
      <c r="A103" s="4"/>
      <c r="B103" s="4"/>
      <c r="C103" s="4"/>
      <c r="D103" s="4"/>
      <c r="E103" s="4"/>
      <c r="G103" s="3"/>
      <c r="H103" s="3"/>
    </row>
    <row r="104" spans="1:8" x14ac:dyDescent="0.35">
      <c r="A104" s="4"/>
      <c r="B104" s="4"/>
      <c r="C104" s="4"/>
      <c r="D104" s="4"/>
      <c r="E104" s="4"/>
      <c r="G104" s="3"/>
      <c r="H104" s="3"/>
    </row>
    <row r="105" spans="1:8" x14ac:dyDescent="0.35">
      <c r="A105" s="4"/>
      <c r="B105" s="4"/>
      <c r="C105" s="4"/>
      <c r="D105" s="4"/>
      <c r="E105" s="4"/>
      <c r="G105" s="3"/>
      <c r="H105" s="3"/>
    </row>
    <row r="106" spans="1:8" x14ac:dyDescent="0.35">
      <c r="A106" s="4"/>
      <c r="B106" s="4"/>
      <c r="C106" s="4"/>
      <c r="D106" s="4"/>
      <c r="E106" s="4"/>
      <c r="G106" s="3"/>
      <c r="H106" s="3"/>
    </row>
    <row r="107" spans="1:8" x14ac:dyDescent="0.35">
      <c r="A107" s="4"/>
      <c r="B107" s="4"/>
      <c r="C107" s="4"/>
      <c r="D107" s="4"/>
      <c r="E107" s="4"/>
      <c r="G107" s="3"/>
      <c r="H107" s="3"/>
    </row>
    <row r="108" spans="1:8" x14ac:dyDescent="0.35">
      <c r="A108" s="4"/>
      <c r="B108" s="4"/>
      <c r="C108" s="4"/>
      <c r="D108" s="4"/>
      <c r="E108" s="4"/>
      <c r="G108" s="3"/>
      <c r="H108" s="3"/>
    </row>
    <row r="109" spans="1:8" x14ac:dyDescent="0.35">
      <c r="A109" s="4"/>
      <c r="B109" s="4"/>
      <c r="C109" s="4"/>
      <c r="D109" s="4"/>
      <c r="E109" s="4"/>
      <c r="G109" s="3"/>
      <c r="H109" s="3"/>
    </row>
    <row r="110" spans="1:8" x14ac:dyDescent="0.35">
      <c r="A110" s="4"/>
      <c r="B110" s="4"/>
      <c r="C110" s="4"/>
      <c r="D110" s="4"/>
      <c r="E110" s="4"/>
      <c r="G110" s="3"/>
      <c r="H110" s="3"/>
    </row>
    <row r="111" spans="1:8" x14ac:dyDescent="0.35">
      <c r="A111" s="4"/>
      <c r="B111" s="4"/>
      <c r="C111" s="4"/>
      <c r="D111" s="4"/>
      <c r="E111" s="4"/>
      <c r="G111" s="3"/>
      <c r="H111" s="3"/>
    </row>
    <row r="112" spans="1:8" x14ac:dyDescent="0.35">
      <c r="A112" s="4"/>
      <c r="B112" s="4"/>
      <c r="C112" s="4"/>
      <c r="D112" s="4"/>
      <c r="E112" s="4"/>
      <c r="G112" s="3"/>
      <c r="H112" s="3"/>
    </row>
    <row r="113" spans="1:8" x14ac:dyDescent="0.35">
      <c r="A113" s="4"/>
      <c r="B113" s="4"/>
      <c r="C113" s="4"/>
      <c r="D113" s="4"/>
      <c r="E113" s="4"/>
      <c r="G113" s="3"/>
      <c r="H113" s="3"/>
    </row>
    <row r="114" spans="1:8" x14ac:dyDescent="0.35">
      <c r="A114" s="4"/>
      <c r="B114" s="4"/>
      <c r="C114" s="4"/>
      <c r="D114" s="4"/>
      <c r="E114" s="4"/>
      <c r="G114" s="3"/>
      <c r="H114" s="3"/>
    </row>
    <row r="115" spans="1:8" x14ac:dyDescent="0.35">
      <c r="A115" s="4"/>
      <c r="B115" s="4"/>
      <c r="C115" s="4"/>
      <c r="D115" s="4"/>
      <c r="E115" s="4"/>
      <c r="G115" s="3"/>
      <c r="H115" s="3"/>
    </row>
    <row r="116" spans="1:8" x14ac:dyDescent="0.35">
      <c r="A116" s="4"/>
      <c r="B116" s="4"/>
      <c r="C116" s="4"/>
      <c r="D116" s="4"/>
      <c r="E116" s="4"/>
      <c r="G116" s="3"/>
      <c r="H116" s="3"/>
    </row>
    <row r="117" spans="1:8" x14ac:dyDescent="0.35">
      <c r="A117" s="4"/>
      <c r="B117" s="4"/>
      <c r="C117" s="4"/>
      <c r="D117" s="4"/>
      <c r="E117" s="4"/>
      <c r="G117" s="3"/>
      <c r="H117" s="3"/>
    </row>
    <row r="118" spans="1:8" x14ac:dyDescent="0.35">
      <c r="A118" s="4"/>
      <c r="B118" s="4"/>
      <c r="C118" s="4"/>
      <c r="D118" s="4"/>
      <c r="E118" s="4"/>
      <c r="G118" s="3"/>
      <c r="H118" s="3"/>
    </row>
    <row r="119" spans="1:8" x14ac:dyDescent="0.35">
      <c r="A119" s="4"/>
      <c r="B119" s="4"/>
      <c r="C119" s="4"/>
      <c r="D119" s="4"/>
      <c r="E119" s="4"/>
      <c r="G119" s="3"/>
      <c r="H119" s="3"/>
    </row>
    <row r="120" spans="1:8" x14ac:dyDescent="0.35">
      <c r="A120" s="4"/>
      <c r="B120" s="4"/>
      <c r="C120" s="4"/>
      <c r="D120" s="4"/>
      <c r="E120" s="4"/>
      <c r="G120" s="3"/>
      <c r="H120" s="3"/>
    </row>
    <row r="121" spans="1:8" x14ac:dyDescent="0.35">
      <c r="A121" s="4"/>
      <c r="B121" s="4"/>
      <c r="C121" s="4"/>
      <c r="D121" s="4"/>
      <c r="E121" s="4"/>
      <c r="G121" s="3"/>
      <c r="H121" s="3"/>
    </row>
    <row r="122" spans="1:8" x14ac:dyDescent="0.35">
      <c r="A122" s="4"/>
      <c r="B122" s="4"/>
      <c r="C122" s="4"/>
      <c r="D122" s="4"/>
      <c r="E122" s="4"/>
      <c r="G122" s="3"/>
      <c r="H122" s="3"/>
    </row>
    <row r="123" spans="1:8" x14ac:dyDescent="0.35">
      <c r="A123" s="4"/>
      <c r="B123" s="4"/>
      <c r="C123" s="4"/>
      <c r="D123" s="4"/>
      <c r="E123" s="4"/>
      <c r="G123" s="3"/>
      <c r="H123" s="3"/>
    </row>
    <row r="124" spans="1:8" x14ac:dyDescent="0.35">
      <c r="A124" s="4"/>
      <c r="B124" s="4"/>
      <c r="C124" s="4"/>
      <c r="D124" s="4"/>
      <c r="E124" s="4"/>
      <c r="G124" s="3"/>
      <c r="H124" s="3"/>
    </row>
    <row r="125" spans="1:8" x14ac:dyDescent="0.35">
      <c r="A125" s="4"/>
      <c r="B125" s="4"/>
      <c r="C125" s="4"/>
      <c r="D125" s="4"/>
      <c r="E125" s="4"/>
      <c r="G125" s="3"/>
      <c r="H125" s="3"/>
    </row>
    <row r="126" spans="1:8" x14ac:dyDescent="0.35">
      <c r="A126" s="4"/>
      <c r="B126" s="4"/>
      <c r="C126" s="4"/>
      <c r="D126" s="4"/>
      <c r="E126" s="4"/>
      <c r="G126" s="3"/>
      <c r="H126" s="3"/>
    </row>
    <row r="127" spans="1:8" x14ac:dyDescent="0.35">
      <c r="A127" s="4"/>
      <c r="B127" s="4"/>
      <c r="C127" s="4"/>
      <c r="D127" s="4"/>
      <c r="E127" s="4"/>
      <c r="G127" s="3"/>
      <c r="H127" s="3"/>
    </row>
    <row r="128" spans="1:8" x14ac:dyDescent="0.35">
      <c r="A128" s="4"/>
      <c r="B128" s="4"/>
      <c r="C128" s="4"/>
      <c r="D128" s="4"/>
      <c r="E128" s="4"/>
      <c r="G128" s="3"/>
      <c r="H128" s="3"/>
    </row>
    <row r="129" spans="1:8" x14ac:dyDescent="0.35">
      <c r="A129" s="4"/>
      <c r="B129" s="4"/>
      <c r="C129" s="4"/>
      <c r="D129" s="4"/>
      <c r="E129" s="4"/>
      <c r="G129" s="3"/>
      <c r="H129" s="3"/>
    </row>
    <row r="130" spans="1:8" x14ac:dyDescent="0.35">
      <c r="A130" s="4"/>
      <c r="B130" s="4"/>
      <c r="C130" s="4"/>
      <c r="D130" s="4"/>
      <c r="E130" s="4"/>
      <c r="G130" s="3"/>
      <c r="H130" s="3"/>
    </row>
    <row r="131" spans="1:8" x14ac:dyDescent="0.35">
      <c r="A131" s="4"/>
      <c r="B131" s="4"/>
      <c r="C131" s="4"/>
      <c r="D131" s="4"/>
      <c r="E131" s="4"/>
      <c r="G131" s="3"/>
      <c r="H131" s="3"/>
    </row>
    <row r="132" spans="1:8" x14ac:dyDescent="0.35">
      <c r="A132" s="4"/>
      <c r="B132" s="4"/>
      <c r="C132" s="4"/>
      <c r="D132" s="4"/>
      <c r="E132" s="4"/>
      <c r="G132" s="3"/>
      <c r="H132" s="3"/>
    </row>
    <row r="133" spans="1:8" x14ac:dyDescent="0.35">
      <c r="A133" s="4"/>
      <c r="B133" s="4"/>
      <c r="C133" s="4"/>
      <c r="D133" s="4"/>
      <c r="E133" s="4"/>
      <c r="G133" s="3"/>
      <c r="H133" s="3"/>
    </row>
    <row r="134" spans="1:8" x14ac:dyDescent="0.35">
      <c r="A134" s="4"/>
      <c r="B134" s="4"/>
      <c r="C134" s="4"/>
      <c r="D134" s="4"/>
      <c r="E134" s="4"/>
      <c r="G134" s="3"/>
      <c r="H134" s="3"/>
    </row>
    <row r="135" spans="1:8" x14ac:dyDescent="0.35">
      <c r="A135" s="4"/>
      <c r="D135" s="4"/>
      <c r="E135" s="4"/>
      <c r="G135" s="3"/>
      <c r="H135" s="3"/>
    </row>
    <row r="136" spans="1:8" x14ac:dyDescent="0.35">
      <c r="A136" s="4"/>
      <c r="B136" s="4"/>
      <c r="C136" s="4"/>
      <c r="D136" s="4"/>
      <c r="E136" s="4"/>
      <c r="G136" s="3"/>
      <c r="H136" s="3"/>
    </row>
    <row r="137" spans="1:8" x14ac:dyDescent="0.35">
      <c r="A137" s="4"/>
      <c r="B137" s="4"/>
      <c r="C137" s="4"/>
      <c r="D137" s="4"/>
      <c r="E137" s="4"/>
      <c r="G137" s="3"/>
      <c r="H137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 data and inline fig1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Energy Information Administration</dc:creator>
  <cp:lastModifiedBy>Hernandez, Claudia </cp:lastModifiedBy>
  <cp:lastPrinted>2018-08-14T20:00:50Z</cp:lastPrinted>
  <dcterms:created xsi:type="dcterms:W3CDTF">2012-04-30T19:57:12Z</dcterms:created>
  <dcterms:modified xsi:type="dcterms:W3CDTF">2021-01-05T17:48:53Z</dcterms:modified>
</cp:coreProperties>
</file>