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naturalgas\crudeoilreserves\excel\"/>
    </mc:Choice>
  </mc:AlternateContent>
  <bookViews>
    <workbookView xWindow="290" yWindow="50" windowWidth="8440" windowHeight="4330"/>
  </bookViews>
  <sheets>
    <sheet name="Figure 13" sheetId="1" r:id="rId1"/>
  </sheets>
  <definedNames>
    <definedName name="Shale_History_Summary">'Figure 13'!$A$27:$W$43</definedName>
  </definedNames>
  <calcPr calcId="152511"/>
</workbook>
</file>

<file path=xl/calcChain.xml><?xml version="1.0" encoding="utf-8"?>
<calcChain xmlns="http://schemas.openxmlformats.org/spreadsheetml/2006/main">
  <c r="O54" i="1" l="1"/>
  <c r="N54" i="1"/>
  <c r="M54" i="1"/>
  <c r="L54" i="1"/>
  <c r="K54" i="1"/>
  <c r="J54" i="1"/>
  <c r="I54" i="1"/>
  <c r="H54" i="1"/>
  <c r="G54" i="1"/>
  <c r="F54" i="1"/>
  <c r="E54" i="1"/>
  <c r="D54" i="1"/>
  <c r="C54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O57" i="1" l="1"/>
  <c r="O56" i="1"/>
  <c r="O55" i="1"/>
  <c r="O51" i="1"/>
  <c r="O50" i="1"/>
  <c r="N57" i="1" l="1"/>
  <c r="M57" i="1"/>
  <c r="L57" i="1"/>
  <c r="K57" i="1"/>
  <c r="J57" i="1"/>
  <c r="I57" i="1"/>
  <c r="H57" i="1"/>
  <c r="G57" i="1"/>
  <c r="F57" i="1"/>
  <c r="E57" i="1"/>
  <c r="D57" i="1"/>
  <c r="N56" i="1"/>
  <c r="M56" i="1"/>
  <c r="L56" i="1"/>
  <c r="K56" i="1"/>
  <c r="J56" i="1"/>
  <c r="I56" i="1"/>
  <c r="H56" i="1"/>
  <c r="G56" i="1"/>
  <c r="F56" i="1"/>
  <c r="E56" i="1"/>
  <c r="D56" i="1"/>
  <c r="C57" i="1"/>
  <c r="C56" i="1"/>
  <c r="N55" i="1"/>
  <c r="M55" i="1"/>
  <c r="L55" i="1"/>
  <c r="K55" i="1"/>
  <c r="J55" i="1"/>
  <c r="I55" i="1"/>
  <c r="H55" i="1"/>
  <c r="G55" i="1"/>
  <c r="F55" i="1"/>
  <c r="E55" i="1"/>
  <c r="D55" i="1"/>
  <c r="N51" i="1"/>
  <c r="M51" i="1"/>
  <c r="L51" i="1"/>
  <c r="K51" i="1"/>
  <c r="J51" i="1"/>
  <c r="I51" i="1"/>
  <c r="H51" i="1"/>
  <c r="G51" i="1"/>
  <c r="F51" i="1"/>
  <c r="E51" i="1"/>
  <c r="D51" i="1"/>
  <c r="N50" i="1"/>
  <c r="M50" i="1"/>
  <c r="L50" i="1"/>
  <c r="K50" i="1"/>
  <c r="J50" i="1"/>
  <c r="I50" i="1"/>
  <c r="H50" i="1"/>
  <c r="G50" i="1"/>
  <c r="F50" i="1"/>
  <c r="E50" i="1"/>
  <c r="D50" i="1"/>
  <c r="C55" i="1"/>
  <c r="Q47" i="1"/>
  <c r="R47" i="1" s="1"/>
  <c r="Q45" i="1"/>
  <c r="R44" i="1"/>
  <c r="Q44" i="1"/>
  <c r="Q43" i="1"/>
  <c r="Q42" i="1"/>
  <c r="R42" i="1" s="1"/>
  <c r="Q41" i="1"/>
  <c r="R41" i="1" s="1"/>
  <c r="R40" i="1"/>
  <c r="Q40" i="1"/>
  <c r="Q39" i="1"/>
  <c r="R39" i="1" s="1"/>
  <c r="Q38" i="1"/>
  <c r="R38" i="1" s="1"/>
  <c r="Q37" i="1"/>
  <c r="R37" i="1" s="1"/>
  <c r="R36" i="1"/>
  <c r="Q36" i="1"/>
  <c r="Q35" i="1"/>
  <c r="R35" i="1" s="1"/>
  <c r="Q34" i="1"/>
  <c r="R34" i="1" s="1"/>
  <c r="Q33" i="1"/>
  <c r="R33" i="1" s="1"/>
  <c r="R32" i="1"/>
  <c r="Q32" i="1"/>
  <c r="Q31" i="1"/>
  <c r="R31" i="1" s="1"/>
  <c r="Q30" i="1"/>
  <c r="R30" i="1" s="1"/>
  <c r="Q29" i="1"/>
  <c r="R29" i="1" s="1"/>
  <c r="R28" i="1"/>
  <c r="Q28" i="1"/>
  <c r="C51" i="1" l="1"/>
  <c r="C50" i="1"/>
</calcChain>
</file>

<file path=xl/sharedStrings.xml><?xml version="1.0" encoding="utf-8"?>
<sst xmlns="http://schemas.openxmlformats.org/spreadsheetml/2006/main" count="52" uniqueCount="44">
  <si>
    <t>state</t>
  </si>
  <si>
    <t>Alabama</t>
  </si>
  <si>
    <t>AL</t>
  </si>
  <si>
    <t>Arkansas</t>
  </si>
  <si>
    <t>AR</t>
  </si>
  <si>
    <t>CA</t>
  </si>
  <si>
    <t>Colorado</t>
  </si>
  <si>
    <t>CO</t>
  </si>
  <si>
    <t>Kentucky</t>
  </si>
  <si>
    <t>KY</t>
  </si>
  <si>
    <t>Louisiana</t>
  </si>
  <si>
    <t>LA</t>
  </si>
  <si>
    <t>Michigan</t>
  </si>
  <si>
    <t>MI</t>
  </si>
  <si>
    <t>Montana</t>
  </si>
  <si>
    <t>MT</t>
  </si>
  <si>
    <t>North Dakota</t>
  </si>
  <si>
    <t>ND</t>
  </si>
  <si>
    <t>NM</t>
  </si>
  <si>
    <t>Oklahoma</t>
  </si>
  <si>
    <t>OK</t>
  </si>
  <si>
    <t>Pennsylvania</t>
  </si>
  <si>
    <t>PA</t>
  </si>
  <si>
    <t>Texas</t>
  </si>
  <si>
    <t>TX</t>
  </si>
  <si>
    <t>West Virginia</t>
  </si>
  <si>
    <t>WV</t>
  </si>
  <si>
    <t>Wyoming</t>
  </si>
  <si>
    <t>WY</t>
  </si>
  <si>
    <t>Miscellaneous</t>
  </si>
  <si>
    <t>MC</t>
  </si>
  <si>
    <t>U.S. Total</t>
  </si>
  <si>
    <t>US</t>
  </si>
  <si>
    <t>Reserves</t>
  </si>
  <si>
    <t>California</t>
  </si>
  <si>
    <t>New Mexico</t>
  </si>
  <si>
    <t>Indiana</t>
  </si>
  <si>
    <t>IN</t>
  </si>
  <si>
    <t>State</t>
  </si>
  <si>
    <t>Ohio</t>
  </si>
  <si>
    <t>OH</t>
  </si>
  <si>
    <t>delta</t>
  </si>
  <si>
    <t>% chg</t>
  </si>
  <si>
    <t>Figure 13. Proved shale gas reserves of the top eight U.S. shale gas reserves states, 2014-2019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</si>
</sst>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0.0%"/>
  </numFmts>
  <fonts count="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164" fontId="0" fillId="0" borderId="0" xfId="0" applyNumberFormat="1"/>
    <xf numFmtId="3" fontId="0" fillId="0" borderId="0" xfId="0" applyNumberFormat="1"/>
    <xf numFmtId="165" fontId="0" fillId="0" borderId="0" xfId="1" applyNumberFormat="1" applyFont="1"/>
    <xf numFmtId="165" fontId="2" fillId="0" borderId="0" xfId="1" quotePrefix="1" applyNumberFormat="1" applyFont="1"/>
    <xf numFmtId="0" fontId="0" fillId="0" borderId="0" xfId="1" applyNumberFormat="1" applyFont="1"/>
    <xf numFmtId="165" fontId="0" fillId="0" borderId="0" xfId="0" applyNumberFormat="1"/>
    <xf numFmtId="166" fontId="0" fillId="0" borderId="0" xfId="3" applyNumberFormat="1" applyFont="1"/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/>
  </cellXfs>
  <cellStyles count="4">
    <cellStyle name="Comma" xfId="1" builtinId="3"/>
    <cellStyle name="Normal" xfId="0" builtinId="0"/>
    <cellStyle name="Normal 2" xfId="2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641332467850124E-2"/>
          <c:y val="0.14122479497184515"/>
          <c:w val="0.89710512501726747"/>
          <c:h val="0.663802239619761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13'!$J$49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</c:spPr>
          <c:invertIfNegative val="0"/>
          <c:cat>
            <c:strRef>
              <c:f>'Figure 13'!$B$50:$B$57</c:f>
              <c:strCache>
                <c:ptCount val="8"/>
                <c:pt idx="0">
                  <c:v>Pennsylvania</c:v>
                </c:pt>
                <c:pt idx="1">
                  <c:v>Texas</c:v>
                </c:pt>
                <c:pt idx="2">
                  <c:v>Ohio</c:v>
                </c:pt>
                <c:pt idx="3">
                  <c:v>West Virginia</c:v>
                </c:pt>
                <c:pt idx="4">
                  <c:v>Louisiana</c:v>
                </c:pt>
                <c:pt idx="5">
                  <c:v>Oklahoma</c:v>
                </c:pt>
                <c:pt idx="6">
                  <c:v>New Mexico</c:v>
                </c:pt>
                <c:pt idx="7">
                  <c:v>North Dakota</c:v>
                </c:pt>
              </c:strCache>
            </c:strRef>
          </c:cat>
          <c:val>
            <c:numRef>
              <c:f>'Figure 13'!$J$50:$J$57</c:f>
              <c:numCache>
                <c:formatCode>0.0</c:formatCode>
                <c:ptCount val="8"/>
                <c:pt idx="0">
                  <c:v>56.21</c:v>
                </c:pt>
                <c:pt idx="1">
                  <c:v>54.158000000000001</c:v>
                </c:pt>
                <c:pt idx="2">
                  <c:v>6.3840000000000003</c:v>
                </c:pt>
                <c:pt idx="3">
                  <c:v>28.311</c:v>
                </c:pt>
                <c:pt idx="4">
                  <c:v>12.792</c:v>
                </c:pt>
                <c:pt idx="5">
                  <c:v>16.652999999999999</c:v>
                </c:pt>
                <c:pt idx="6">
                  <c:v>0.64600000000000002</c:v>
                </c:pt>
                <c:pt idx="7">
                  <c:v>6.4420000000000002</c:v>
                </c:pt>
              </c:numCache>
            </c:numRef>
          </c:val>
        </c:ser>
        <c:ser>
          <c:idx val="1"/>
          <c:order val="1"/>
          <c:tx>
            <c:strRef>
              <c:f>'Figure 13'!$K$49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cat>
            <c:strRef>
              <c:f>'Figure 13'!$B$50:$B$57</c:f>
              <c:strCache>
                <c:ptCount val="8"/>
                <c:pt idx="0">
                  <c:v>Pennsylvania</c:v>
                </c:pt>
                <c:pt idx="1">
                  <c:v>Texas</c:v>
                </c:pt>
                <c:pt idx="2">
                  <c:v>Ohio</c:v>
                </c:pt>
                <c:pt idx="3">
                  <c:v>West Virginia</c:v>
                </c:pt>
                <c:pt idx="4">
                  <c:v>Louisiana</c:v>
                </c:pt>
                <c:pt idx="5">
                  <c:v>Oklahoma</c:v>
                </c:pt>
                <c:pt idx="6">
                  <c:v>New Mexico</c:v>
                </c:pt>
                <c:pt idx="7">
                  <c:v>North Dakota</c:v>
                </c:pt>
              </c:strCache>
            </c:strRef>
          </c:cat>
          <c:val>
            <c:numRef>
              <c:f>'Figure 13'!$K$50:$K$57</c:f>
              <c:numCache>
                <c:formatCode>0.0</c:formatCode>
                <c:ptCount val="8"/>
                <c:pt idx="0">
                  <c:v>53.484000000000002</c:v>
                </c:pt>
                <c:pt idx="1">
                  <c:v>42.625999999999998</c:v>
                </c:pt>
                <c:pt idx="2">
                  <c:v>12.43</c:v>
                </c:pt>
                <c:pt idx="3">
                  <c:v>19.225999999999999</c:v>
                </c:pt>
                <c:pt idx="4">
                  <c:v>9.1539999999999999</c:v>
                </c:pt>
                <c:pt idx="5">
                  <c:v>18.672000000000001</c:v>
                </c:pt>
                <c:pt idx="6">
                  <c:v>1.044</c:v>
                </c:pt>
                <c:pt idx="7">
                  <c:v>6.9039999999999999</c:v>
                </c:pt>
              </c:numCache>
            </c:numRef>
          </c:val>
        </c:ser>
        <c:ser>
          <c:idx val="2"/>
          <c:order val="2"/>
          <c:tx>
            <c:strRef>
              <c:f>'Figure 13'!$L$49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cat>
            <c:strRef>
              <c:f>'Figure 13'!$B$50:$B$57</c:f>
              <c:strCache>
                <c:ptCount val="8"/>
                <c:pt idx="0">
                  <c:v>Pennsylvania</c:v>
                </c:pt>
                <c:pt idx="1">
                  <c:v>Texas</c:v>
                </c:pt>
                <c:pt idx="2">
                  <c:v>Ohio</c:v>
                </c:pt>
                <c:pt idx="3">
                  <c:v>West Virginia</c:v>
                </c:pt>
                <c:pt idx="4">
                  <c:v>Louisiana</c:v>
                </c:pt>
                <c:pt idx="5">
                  <c:v>Oklahoma</c:v>
                </c:pt>
                <c:pt idx="6">
                  <c:v>New Mexico</c:v>
                </c:pt>
                <c:pt idx="7">
                  <c:v>North Dakota</c:v>
                </c:pt>
              </c:strCache>
            </c:strRef>
          </c:cat>
          <c:val>
            <c:numRef>
              <c:f>'Figure 13'!$L$50:$L$57</c:f>
              <c:numCache>
                <c:formatCode>0.0</c:formatCode>
                <c:ptCount val="8"/>
                <c:pt idx="0">
                  <c:v>60.978999999999999</c:v>
                </c:pt>
                <c:pt idx="1">
                  <c:v>56.576999999999998</c:v>
                </c:pt>
                <c:pt idx="2">
                  <c:v>15.472</c:v>
                </c:pt>
                <c:pt idx="3">
                  <c:v>23.146000000000001</c:v>
                </c:pt>
                <c:pt idx="4">
                  <c:v>9.6370000000000005</c:v>
                </c:pt>
                <c:pt idx="5">
                  <c:v>20.327000000000002</c:v>
                </c:pt>
                <c:pt idx="6">
                  <c:v>5.5810000000000004</c:v>
                </c:pt>
                <c:pt idx="7">
                  <c:v>8.2590000000000003</c:v>
                </c:pt>
              </c:numCache>
            </c:numRef>
          </c:val>
        </c:ser>
        <c:ser>
          <c:idx val="3"/>
          <c:order val="3"/>
          <c:tx>
            <c:strRef>
              <c:f>'Figure 13'!$M$49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strRef>
              <c:f>'Figure 13'!$B$50:$B$57</c:f>
              <c:strCache>
                <c:ptCount val="8"/>
                <c:pt idx="0">
                  <c:v>Pennsylvania</c:v>
                </c:pt>
                <c:pt idx="1">
                  <c:v>Texas</c:v>
                </c:pt>
                <c:pt idx="2">
                  <c:v>Ohio</c:v>
                </c:pt>
                <c:pt idx="3">
                  <c:v>West Virginia</c:v>
                </c:pt>
                <c:pt idx="4">
                  <c:v>Louisiana</c:v>
                </c:pt>
                <c:pt idx="5">
                  <c:v>Oklahoma</c:v>
                </c:pt>
                <c:pt idx="6">
                  <c:v>New Mexico</c:v>
                </c:pt>
                <c:pt idx="7">
                  <c:v>North Dakota</c:v>
                </c:pt>
              </c:strCache>
            </c:strRef>
          </c:cat>
          <c:val>
            <c:numRef>
              <c:f>'Figure 13'!$M$50:$M$57</c:f>
              <c:numCache>
                <c:formatCode>0.0</c:formatCode>
                <c:ptCount val="8"/>
                <c:pt idx="0">
                  <c:v>89.477999999999994</c:v>
                </c:pt>
                <c:pt idx="1">
                  <c:v>78.665999999999997</c:v>
                </c:pt>
                <c:pt idx="2">
                  <c:v>26.468</c:v>
                </c:pt>
                <c:pt idx="3">
                  <c:v>34.295999999999999</c:v>
                </c:pt>
                <c:pt idx="4">
                  <c:v>26.484000000000002</c:v>
                </c:pt>
                <c:pt idx="5">
                  <c:v>22.675000000000001</c:v>
                </c:pt>
                <c:pt idx="6">
                  <c:v>9.4510000000000005</c:v>
                </c:pt>
                <c:pt idx="7">
                  <c:v>9.984</c:v>
                </c:pt>
              </c:numCache>
            </c:numRef>
          </c:val>
        </c:ser>
        <c:ser>
          <c:idx val="4"/>
          <c:order val="4"/>
          <c:tx>
            <c:strRef>
              <c:f>'Figure 13'!$N$49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</c:spPr>
          <c:invertIfNegative val="0"/>
          <c:cat>
            <c:strRef>
              <c:f>'Figure 13'!$B$50:$B$57</c:f>
              <c:strCache>
                <c:ptCount val="8"/>
                <c:pt idx="0">
                  <c:v>Pennsylvania</c:v>
                </c:pt>
                <c:pt idx="1">
                  <c:v>Texas</c:v>
                </c:pt>
                <c:pt idx="2">
                  <c:v>Ohio</c:v>
                </c:pt>
                <c:pt idx="3">
                  <c:v>West Virginia</c:v>
                </c:pt>
                <c:pt idx="4">
                  <c:v>Louisiana</c:v>
                </c:pt>
                <c:pt idx="5">
                  <c:v>Oklahoma</c:v>
                </c:pt>
                <c:pt idx="6">
                  <c:v>New Mexico</c:v>
                </c:pt>
                <c:pt idx="7">
                  <c:v>North Dakota</c:v>
                </c:pt>
              </c:strCache>
            </c:strRef>
          </c:cat>
          <c:val>
            <c:numRef>
              <c:f>'Figure 13'!$N$50:$N$57</c:f>
              <c:numCache>
                <c:formatCode>0.0</c:formatCode>
                <c:ptCount val="8"/>
                <c:pt idx="0">
                  <c:v>103.38800000000001</c:v>
                </c:pt>
                <c:pt idx="1">
                  <c:v>100.789</c:v>
                </c:pt>
                <c:pt idx="2">
                  <c:v>23.956</c:v>
                </c:pt>
                <c:pt idx="3">
                  <c:v>31.748000000000001</c:v>
                </c:pt>
                <c:pt idx="4">
                  <c:v>25.597999999999999</c:v>
                </c:pt>
                <c:pt idx="5">
                  <c:v>21.396000000000001</c:v>
                </c:pt>
                <c:pt idx="6">
                  <c:v>13.061999999999999</c:v>
                </c:pt>
                <c:pt idx="7">
                  <c:v>11.737</c:v>
                </c:pt>
              </c:numCache>
            </c:numRef>
          </c:val>
        </c:ser>
        <c:ser>
          <c:idx val="5"/>
          <c:order val="5"/>
          <c:tx>
            <c:strRef>
              <c:f>'Figure 13'!$O$49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</c:spPr>
          <c:invertIfNegative val="0"/>
          <c:cat>
            <c:strRef>
              <c:f>'Figure 13'!$B$50:$B$57</c:f>
              <c:strCache>
                <c:ptCount val="8"/>
                <c:pt idx="0">
                  <c:v>Pennsylvania</c:v>
                </c:pt>
                <c:pt idx="1">
                  <c:v>Texas</c:v>
                </c:pt>
                <c:pt idx="2">
                  <c:v>Ohio</c:v>
                </c:pt>
                <c:pt idx="3">
                  <c:v>West Virginia</c:v>
                </c:pt>
                <c:pt idx="4">
                  <c:v>Louisiana</c:v>
                </c:pt>
                <c:pt idx="5">
                  <c:v>Oklahoma</c:v>
                </c:pt>
                <c:pt idx="6">
                  <c:v>New Mexico</c:v>
                </c:pt>
                <c:pt idx="7">
                  <c:v>North Dakota</c:v>
                </c:pt>
              </c:strCache>
            </c:strRef>
          </c:cat>
          <c:val>
            <c:numRef>
              <c:f>'Figure 13'!$O$50:$O$57</c:f>
              <c:numCache>
                <c:formatCode>0.0</c:formatCode>
                <c:ptCount val="8"/>
                <c:pt idx="0">
                  <c:v>105.39400000000001</c:v>
                </c:pt>
                <c:pt idx="1">
                  <c:v>93.477000000000004</c:v>
                </c:pt>
                <c:pt idx="2">
                  <c:v>34.375999999999998</c:v>
                </c:pt>
                <c:pt idx="3">
                  <c:v>34.020000000000003</c:v>
                </c:pt>
                <c:pt idx="4">
                  <c:v>29.553000000000001</c:v>
                </c:pt>
                <c:pt idx="5">
                  <c:v>20.896999999999998</c:v>
                </c:pt>
                <c:pt idx="6">
                  <c:v>13.827</c:v>
                </c:pt>
                <c:pt idx="7">
                  <c:v>12.542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842975216"/>
        <c:axId val="-842973040"/>
      </c:barChart>
      <c:catAx>
        <c:axId val="-8429752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-842973040"/>
        <c:crosses val="autoZero"/>
        <c:auto val="1"/>
        <c:lblAlgn val="ctr"/>
        <c:lblOffset val="100"/>
        <c:noMultiLvlLbl val="0"/>
      </c:catAx>
      <c:valAx>
        <c:axId val="-842973040"/>
        <c:scaling>
          <c:orientation val="minMax"/>
          <c:max val="110"/>
          <c:min val="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-842975216"/>
        <c:crosses val="autoZero"/>
        <c:crossBetween val="between"/>
        <c:majorUnit val="10"/>
        <c:minorUnit val="5"/>
      </c:valAx>
    </c:plotArea>
    <c:legend>
      <c:legendPos val="r"/>
      <c:layout>
        <c:manualLayout>
          <c:xMode val="edge"/>
          <c:yMode val="edge"/>
          <c:x val="0.18721828192528567"/>
          <c:y val="0.12907790537644112"/>
          <c:w val="0.80322368978071279"/>
          <c:h val="7.5709754105581659E-2"/>
        </c:manualLayout>
      </c:layout>
      <c:overlay val="0"/>
      <c:txPr>
        <a:bodyPr/>
        <a:lstStyle/>
        <a:p>
          <a:pPr>
            <a:defRPr sz="100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55" l="0.70000000000000062" r="0.70000000000000062" t="0.7500000000000015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400049</xdr:colOff>
      <xdr:row>3</xdr:row>
      <xdr:rowOff>76200</xdr:rowOff>
    </xdr:from>
    <xdr:to>
      <xdr:col>7</xdr:col>
      <xdr:colOff>600074</xdr:colOff>
      <xdr:row>24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412750</xdr:colOff>
      <xdr:row>0</xdr:row>
      <xdr:rowOff>57150</xdr:rowOff>
    </xdr:from>
    <xdr:to>
      <xdr:col>7</xdr:col>
      <xdr:colOff>590550</xdr:colOff>
      <xdr:row>3</xdr:row>
      <xdr:rowOff>120650</xdr:rowOff>
    </xdr:to>
    <xdr:sp macro="" textlink="">
      <xdr:nvSpPr>
        <xdr:cNvPr id="3" name="TextBox 2"/>
        <xdr:cNvSpPr txBox="1"/>
      </xdr:nvSpPr>
      <xdr:spPr>
        <a:xfrm>
          <a:off x="412750" y="57150"/>
          <a:ext cx="6591300" cy="539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Figure 13. Proved shale gas reserves of the top eight U.S. shale gas reserves states, 2014–19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0.00314</cdr:x>
      <cdr:y>0</cdr:y>
    </cdr:from>
    <cdr:to>
      <cdr:x>0.47289</cdr:x>
      <cdr:y>0.12847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6674" y="0"/>
          <a:ext cx="2496697" cy="3879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shale natural gas</a:t>
          </a:r>
        </a:p>
        <a:p xmlns:a="http://schemas.openxmlformats.org/drawingml/2006/main">
          <a:pPr algn="l"/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trillion cubic feet</a:t>
          </a:r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0.89931</cdr:x>
      <cdr:y>0.02708</cdr:y>
    </cdr:from>
    <cdr:to>
      <cdr:x>0.95565</cdr:x>
      <cdr:y>0.10979</cdr:y>
    </cdr:to>
    <cdr:pic>
      <cdr:nvPicPr>
        <cdr:cNvPr id="5" name="Picture 4" descr="new EIA logo.pn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4779805" y="86925"/>
          <a:ext cx="299427" cy="265500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0.00185</cdr:x>
      <cdr:y>0.91798</cdr:y>
    </cdr:from>
    <cdr:to>
      <cdr:x>1</cdr:x>
      <cdr:y>1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9833" y="2946647"/>
          <a:ext cx="5305117" cy="2632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900" baseline="0">
              <a:latin typeface="Arial" panose="020B0604020202020204" pitchFamily="34" charset="0"/>
              <a:cs typeface="Arial" panose="020B0604020202020204" pitchFamily="34" charset="0"/>
            </a:rPr>
            <a:t>Source: U.S. Energy Information Administration, Form EIA-23L, </a:t>
          </a:r>
          <a:r>
            <a:rPr lang="en-US" sz="900" i="1" baseline="0">
              <a:latin typeface="Arial" panose="020B0604020202020204" pitchFamily="34" charset="0"/>
              <a:cs typeface="Arial" panose="020B0604020202020204" pitchFamily="34" charset="0"/>
            </a:rPr>
            <a:t>Annual Report of Domestic Oil and Gas Reserves, 2014–19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6:W73"/>
  <sheetViews>
    <sheetView tabSelected="1" workbookViewId="0">
      <selection activeCell="I12" sqref="I12"/>
    </sheetView>
  </sheetViews>
  <sheetFormatPr defaultRowHeight="12.5" x14ac:dyDescent="0.25"/>
  <cols>
    <col min="1" max="1" width="15.6328125" customWidth="1"/>
    <col min="2" max="2" width="13.08984375" customWidth="1"/>
    <col min="3" max="3" width="11.08984375" customWidth="1"/>
    <col min="4" max="7" width="13" customWidth="1"/>
    <col min="8" max="8" width="12.36328125" bestFit="1" customWidth="1"/>
    <col min="9" max="9" width="11.36328125" bestFit="1" customWidth="1"/>
    <col min="10" max="16" width="11.36328125" customWidth="1"/>
    <col min="17" max="17" width="15" customWidth="1"/>
    <col min="19" max="22" width="13" customWidth="1"/>
  </cols>
  <sheetData>
    <row r="26" spans="1:23" ht="14" x14ac:dyDescent="0.3">
      <c r="A26" s="11" t="s">
        <v>43</v>
      </c>
    </row>
    <row r="27" spans="1:23" x14ac:dyDescent="0.25">
      <c r="A27" s="1" t="s">
        <v>33</v>
      </c>
      <c r="B27" t="s">
        <v>0</v>
      </c>
      <c r="C27">
        <v>2007</v>
      </c>
      <c r="D27">
        <v>2008</v>
      </c>
      <c r="E27">
        <v>2009</v>
      </c>
      <c r="F27">
        <v>2010</v>
      </c>
      <c r="G27">
        <v>2011</v>
      </c>
      <c r="H27">
        <v>2012</v>
      </c>
      <c r="I27">
        <v>2013</v>
      </c>
      <c r="J27">
        <v>2014</v>
      </c>
      <c r="K27">
        <v>2015</v>
      </c>
      <c r="L27">
        <v>2016</v>
      </c>
      <c r="M27">
        <v>2017</v>
      </c>
      <c r="N27">
        <v>2018</v>
      </c>
      <c r="O27">
        <v>2019</v>
      </c>
      <c r="Q27" s="9" t="s">
        <v>41</v>
      </c>
      <c r="R27" s="10" t="s">
        <v>42</v>
      </c>
    </row>
    <row r="28" spans="1:23" x14ac:dyDescent="0.25">
      <c r="A28" t="s">
        <v>21</v>
      </c>
      <c r="B28" t="s">
        <v>22</v>
      </c>
      <c r="C28" s="4">
        <v>96</v>
      </c>
      <c r="D28" s="4">
        <v>88</v>
      </c>
      <c r="E28" s="4">
        <v>3790</v>
      </c>
      <c r="F28" s="4">
        <v>10708</v>
      </c>
      <c r="G28" s="5">
        <v>23581</v>
      </c>
      <c r="H28" s="4">
        <v>32681</v>
      </c>
      <c r="I28" s="4">
        <v>44325</v>
      </c>
      <c r="J28" s="4">
        <v>56210</v>
      </c>
      <c r="K28" s="4">
        <v>53484</v>
      </c>
      <c r="L28" s="4">
        <v>60979</v>
      </c>
      <c r="M28" s="4">
        <v>89478</v>
      </c>
      <c r="N28" s="4">
        <v>103388</v>
      </c>
      <c r="O28" s="4">
        <v>105394</v>
      </c>
      <c r="P28" s="4"/>
      <c r="Q28" s="7">
        <f>N28-M28</f>
        <v>13910</v>
      </c>
      <c r="R28" s="8">
        <f>(Q28)/M28</f>
        <v>0.15545720735823332</v>
      </c>
      <c r="W28" s="3"/>
    </row>
    <row r="29" spans="1:23" x14ac:dyDescent="0.25">
      <c r="A29" t="s">
        <v>23</v>
      </c>
      <c r="B29" t="s">
        <v>24</v>
      </c>
      <c r="C29" s="4">
        <v>17256</v>
      </c>
      <c r="D29" s="4">
        <v>22667</v>
      </c>
      <c r="E29" s="4">
        <v>28167</v>
      </c>
      <c r="F29" s="4">
        <v>38048</v>
      </c>
      <c r="G29" s="5">
        <v>49588</v>
      </c>
      <c r="H29" s="4">
        <v>44778</v>
      </c>
      <c r="I29" s="4">
        <v>49005</v>
      </c>
      <c r="J29" s="4">
        <v>54158</v>
      </c>
      <c r="K29" s="4">
        <v>42626</v>
      </c>
      <c r="L29" s="4">
        <v>56577</v>
      </c>
      <c r="M29" s="4">
        <v>78666</v>
      </c>
      <c r="N29" s="4">
        <v>100789</v>
      </c>
      <c r="O29" s="4">
        <v>93477</v>
      </c>
      <c r="P29" s="4"/>
      <c r="Q29" s="7">
        <f t="shared" ref="Q29:Q45" si="0">N29-M29</f>
        <v>22123</v>
      </c>
      <c r="R29" s="8">
        <f t="shared" ref="R29:R44" si="1">(Q29)/M29</f>
        <v>0.28122695955050464</v>
      </c>
      <c r="W29" s="3"/>
    </row>
    <row r="30" spans="1:23" x14ac:dyDescent="0.25">
      <c r="A30" t="s">
        <v>10</v>
      </c>
      <c r="B30" t="s">
        <v>11</v>
      </c>
      <c r="C30" s="4">
        <v>6</v>
      </c>
      <c r="D30" s="4">
        <v>858</v>
      </c>
      <c r="E30" s="4">
        <v>9307</v>
      </c>
      <c r="F30" s="4">
        <v>20070</v>
      </c>
      <c r="G30" s="5">
        <v>21950</v>
      </c>
      <c r="H30" s="4">
        <v>13523</v>
      </c>
      <c r="I30" s="4">
        <v>11483</v>
      </c>
      <c r="J30" s="4">
        <v>12792</v>
      </c>
      <c r="K30" s="4">
        <v>9154</v>
      </c>
      <c r="L30" s="4">
        <v>9637</v>
      </c>
      <c r="M30" s="4">
        <v>26484</v>
      </c>
      <c r="N30" s="4">
        <v>25598</v>
      </c>
      <c r="O30" s="4">
        <v>29553</v>
      </c>
      <c r="P30" s="4"/>
      <c r="Q30" s="7">
        <f t="shared" si="0"/>
        <v>-886</v>
      </c>
      <c r="R30" s="8">
        <f t="shared" si="1"/>
        <v>-3.3454161002869659E-2</v>
      </c>
      <c r="W30" s="3"/>
    </row>
    <row r="31" spans="1:23" x14ac:dyDescent="0.25">
      <c r="A31" t="s">
        <v>19</v>
      </c>
      <c r="B31" t="s">
        <v>20</v>
      </c>
      <c r="C31" s="4">
        <v>944</v>
      </c>
      <c r="D31" s="4">
        <v>3845</v>
      </c>
      <c r="E31" s="4">
        <v>6389</v>
      </c>
      <c r="F31" s="4">
        <v>9670</v>
      </c>
      <c r="G31" s="5">
        <v>10733</v>
      </c>
      <c r="H31" s="4">
        <v>12572</v>
      </c>
      <c r="I31" s="4">
        <v>12675</v>
      </c>
      <c r="J31" s="4">
        <v>16653</v>
      </c>
      <c r="K31" s="4">
        <v>18672</v>
      </c>
      <c r="L31" s="4">
        <v>20327</v>
      </c>
      <c r="M31" s="4">
        <v>22675</v>
      </c>
      <c r="N31" s="4">
        <v>21396</v>
      </c>
      <c r="O31" s="4">
        <v>20897</v>
      </c>
      <c r="P31" s="4"/>
      <c r="Q31" s="7">
        <f t="shared" si="0"/>
        <v>-1279</v>
      </c>
      <c r="R31" s="8">
        <f t="shared" si="1"/>
        <v>-5.6405733186328556E-2</v>
      </c>
      <c r="W31" s="3"/>
    </row>
    <row r="32" spans="1:23" x14ac:dyDescent="0.25">
      <c r="A32" t="s">
        <v>3</v>
      </c>
      <c r="B32" t="s">
        <v>4</v>
      </c>
      <c r="C32" s="4">
        <v>1460</v>
      </c>
      <c r="D32" s="4">
        <v>3833</v>
      </c>
      <c r="E32" s="4">
        <v>9070</v>
      </c>
      <c r="F32" s="4">
        <v>12526</v>
      </c>
      <c r="G32" s="5">
        <v>14808</v>
      </c>
      <c r="H32" s="4">
        <v>9779</v>
      </c>
      <c r="I32" s="4">
        <v>12231</v>
      </c>
      <c r="J32" s="4">
        <v>11695</v>
      </c>
      <c r="K32" s="4">
        <v>7164</v>
      </c>
      <c r="L32" s="4">
        <v>6262</v>
      </c>
      <c r="M32" s="4">
        <v>7090</v>
      </c>
      <c r="N32" s="4">
        <v>5970</v>
      </c>
      <c r="O32" s="4">
        <v>5093</v>
      </c>
      <c r="P32" s="4"/>
      <c r="Q32" s="7">
        <f t="shared" si="0"/>
        <v>-1120</v>
      </c>
      <c r="R32" s="8">
        <f t="shared" si="1"/>
        <v>-0.15796897038081806</v>
      </c>
      <c r="W32" s="3"/>
    </row>
    <row r="33" spans="1:23" x14ac:dyDescent="0.25">
      <c r="A33" t="s">
        <v>25</v>
      </c>
      <c r="B33" t="s">
        <v>26</v>
      </c>
      <c r="C33" s="4">
        <v>0</v>
      </c>
      <c r="D33" s="4">
        <v>14</v>
      </c>
      <c r="E33" s="4">
        <v>688</v>
      </c>
      <c r="F33" s="4">
        <v>2491</v>
      </c>
      <c r="G33" s="5">
        <v>6043</v>
      </c>
      <c r="H33" s="4">
        <v>9408</v>
      </c>
      <c r="I33" s="4">
        <v>18078</v>
      </c>
      <c r="J33" s="4">
        <v>28311</v>
      </c>
      <c r="K33" s="4">
        <v>19226</v>
      </c>
      <c r="L33" s="4">
        <v>23146</v>
      </c>
      <c r="M33" s="4">
        <v>34296</v>
      </c>
      <c r="N33" s="4">
        <v>31748</v>
      </c>
      <c r="O33" s="4">
        <v>34020</v>
      </c>
      <c r="P33" s="4"/>
      <c r="Q33" s="7">
        <f t="shared" si="0"/>
        <v>-2548</v>
      </c>
      <c r="R33" s="8">
        <f t="shared" si="1"/>
        <v>-7.4294378353160717E-2</v>
      </c>
      <c r="W33" s="3"/>
    </row>
    <row r="34" spans="1:23" x14ac:dyDescent="0.25">
      <c r="A34" t="s">
        <v>12</v>
      </c>
      <c r="B34" t="s">
        <v>13</v>
      </c>
      <c r="C34" s="4">
        <v>3281</v>
      </c>
      <c r="D34" s="4">
        <v>2894</v>
      </c>
      <c r="E34" s="4">
        <v>2499</v>
      </c>
      <c r="F34" s="4">
        <v>2306</v>
      </c>
      <c r="G34" s="5">
        <v>1947</v>
      </c>
      <c r="H34" s="4">
        <v>1345</v>
      </c>
      <c r="I34" s="4">
        <v>1418</v>
      </c>
      <c r="J34" s="4">
        <v>1432</v>
      </c>
      <c r="K34" s="4">
        <v>1006</v>
      </c>
      <c r="L34" s="4">
        <v>1128</v>
      </c>
      <c r="M34" s="4">
        <v>942</v>
      </c>
      <c r="N34" s="4">
        <v>1457</v>
      </c>
      <c r="O34" s="4">
        <v>1138</v>
      </c>
      <c r="P34" s="4"/>
      <c r="Q34" s="7">
        <f t="shared" si="0"/>
        <v>515</v>
      </c>
      <c r="R34" s="8">
        <f t="shared" si="1"/>
        <v>0.54670912951167727</v>
      </c>
      <c r="W34" s="3"/>
    </row>
    <row r="35" spans="1:23" x14ac:dyDescent="0.25">
      <c r="A35" t="s">
        <v>16</v>
      </c>
      <c r="B35" t="s">
        <v>17</v>
      </c>
      <c r="C35" s="4">
        <v>21</v>
      </c>
      <c r="D35" s="4">
        <v>24</v>
      </c>
      <c r="E35" s="4">
        <v>368</v>
      </c>
      <c r="F35" s="4">
        <v>1185</v>
      </c>
      <c r="G35" s="5">
        <v>1649</v>
      </c>
      <c r="H35" s="4">
        <v>3147</v>
      </c>
      <c r="I35" s="4">
        <v>5059</v>
      </c>
      <c r="J35" s="4">
        <v>6442</v>
      </c>
      <c r="K35" s="4">
        <v>6904</v>
      </c>
      <c r="L35" s="4">
        <v>8259</v>
      </c>
      <c r="M35" s="4">
        <v>9984</v>
      </c>
      <c r="N35" s="4">
        <v>11737</v>
      </c>
      <c r="O35" s="4">
        <v>12542</v>
      </c>
      <c r="P35" s="4"/>
      <c r="Q35" s="7">
        <f t="shared" si="0"/>
        <v>1753</v>
      </c>
      <c r="R35" s="8">
        <f t="shared" si="1"/>
        <v>0.17558092948717949</v>
      </c>
      <c r="W35" s="3"/>
    </row>
    <row r="36" spans="1:23" x14ac:dyDescent="0.25">
      <c r="A36" t="s">
        <v>39</v>
      </c>
      <c r="B36" t="s">
        <v>40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483</v>
      </c>
      <c r="I36" s="4">
        <v>2319</v>
      </c>
      <c r="J36" s="4">
        <v>6384</v>
      </c>
      <c r="K36" s="4">
        <v>12430</v>
      </c>
      <c r="L36" s="4">
        <v>15472</v>
      </c>
      <c r="M36" s="4">
        <v>26468</v>
      </c>
      <c r="N36" s="4">
        <v>23956</v>
      </c>
      <c r="O36" s="4">
        <v>34376</v>
      </c>
      <c r="P36" s="4"/>
      <c r="Q36" s="7">
        <f t="shared" si="0"/>
        <v>-2512</v>
      </c>
      <c r="R36" s="8">
        <f t="shared" si="1"/>
        <v>-9.4907057578963283E-2</v>
      </c>
      <c r="W36" s="3"/>
    </row>
    <row r="37" spans="1:23" x14ac:dyDescent="0.25">
      <c r="A37" s="1" t="s">
        <v>34</v>
      </c>
      <c r="B37" t="s">
        <v>5</v>
      </c>
      <c r="C37" s="4">
        <v>0</v>
      </c>
      <c r="D37" s="4">
        <v>0</v>
      </c>
      <c r="E37" s="4">
        <v>0</v>
      </c>
      <c r="F37" s="4">
        <v>0</v>
      </c>
      <c r="G37" s="5">
        <v>855</v>
      </c>
      <c r="H37" s="4">
        <v>777</v>
      </c>
      <c r="I37" s="4">
        <v>756</v>
      </c>
      <c r="J37" s="4">
        <v>44</v>
      </c>
      <c r="K37" s="4">
        <v>31</v>
      </c>
      <c r="L37" s="4">
        <v>41</v>
      </c>
      <c r="M37" s="4">
        <v>62</v>
      </c>
      <c r="N37" s="4">
        <v>41</v>
      </c>
      <c r="O37" s="4"/>
      <c r="P37" s="4"/>
      <c r="Q37" s="7">
        <f t="shared" si="0"/>
        <v>-21</v>
      </c>
      <c r="R37" s="8">
        <f t="shared" si="1"/>
        <v>-0.33870967741935482</v>
      </c>
      <c r="W37" s="3"/>
    </row>
    <row r="38" spans="1:23" x14ac:dyDescent="0.25">
      <c r="A38" t="s">
        <v>14</v>
      </c>
      <c r="B38" t="s">
        <v>15</v>
      </c>
      <c r="C38" s="4">
        <v>140</v>
      </c>
      <c r="D38" s="4">
        <v>125</v>
      </c>
      <c r="E38" s="4">
        <v>137</v>
      </c>
      <c r="F38" s="4">
        <v>186</v>
      </c>
      <c r="G38" s="5">
        <v>192</v>
      </c>
      <c r="H38" s="4">
        <v>216</v>
      </c>
      <c r="I38" s="4">
        <v>229</v>
      </c>
      <c r="J38" s="4">
        <v>482</v>
      </c>
      <c r="K38" s="4">
        <v>360</v>
      </c>
      <c r="L38" s="4">
        <v>213</v>
      </c>
      <c r="M38" s="4">
        <v>258</v>
      </c>
      <c r="N38" s="4">
        <v>221</v>
      </c>
      <c r="O38" s="4">
        <v>268</v>
      </c>
      <c r="P38" s="4"/>
      <c r="Q38" s="7">
        <f t="shared" si="0"/>
        <v>-37</v>
      </c>
      <c r="R38" s="8">
        <f t="shared" si="1"/>
        <v>-0.1434108527131783</v>
      </c>
      <c r="W38" s="3"/>
    </row>
    <row r="39" spans="1:23" x14ac:dyDescent="0.25">
      <c r="A39" s="1" t="s">
        <v>35</v>
      </c>
      <c r="B39" t="s">
        <v>18</v>
      </c>
      <c r="C39" s="4">
        <v>12</v>
      </c>
      <c r="D39" s="4">
        <v>0</v>
      </c>
      <c r="E39" s="4">
        <v>36</v>
      </c>
      <c r="F39" s="4">
        <v>123</v>
      </c>
      <c r="G39" s="5">
        <v>144</v>
      </c>
      <c r="H39" s="4">
        <v>176</v>
      </c>
      <c r="I39" s="4">
        <v>258</v>
      </c>
      <c r="J39" s="4">
        <v>646</v>
      </c>
      <c r="K39" s="4">
        <v>1044</v>
      </c>
      <c r="L39" s="4">
        <v>5581</v>
      </c>
      <c r="M39" s="4">
        <v>9451</v>
      </c>
      <c r="N39" s="4">
        <v>13062</v>
      </c>
      <c r="O39" s="4">
        <v>13827</v>
      </c>
      <c r="P39" s="4"/>
      <c r="Q39" s="7">
        <f t="shared" si="0"/>
        <v>3611</v>
      </c>
      <c r="R39" s="8">
        <f t="shared" si="1"/>
        <v>0.3820759707967411</v>
      </c>
      <c r="W39" s="3"/>
    </row>
    <row r="40" spans="1:23" x14ac:dyDescent="0.25">
      <c r="A40" t="s">
        <v>29</v>
      </c>
      <c r="B40" t="s">
        <v>30</v>
      </c>
      <c r="C40" s="4">
        <v>4</v>
      </c>
      <c r="D40" s="4">
        <v>8</v>
      </c>
      <c r="E40" s="4">
        <v>51</v>
      </c>
      <c r="F40" s="4">
        <v>121</v>
      </c>
      <c r="G40" s="5">
        <v>75</v>
      </c>
      <c r="H40" s="4">
        <v>535</v>
      </c>
      <c r="I40" s="4">
        <v>2344</v>
      </c>
      <c r="J40" s="4">
        <v>123</v>
      </c>
      <c r="K40" s="4">
        <v>76</v>
      </c>
      <c r="L40" s="4">
        <v>74</v>
      </c>
      <c r="M40" s="4">
        <v>45</v>
      </c>
      <c r="N40" s="4">
        <v>25</v>
      </c>
      <c r="O40" s="4">
        <v>1</v>
      </c>
      <c r="P40" s="4"/>
      <c r="Q40" s="7">
        <f t="shared" si="0"/>
        <v>-20</v>
      </c>
      <c r="R40" s="8">
        <f t="shared" si="1"/>
        <v>-0.44444444444444442</v>
      </c>
      <c r="W40" s="3"/>
    </row>
    <row r="41" spans="1:23" x14ac:dyDescent="0.25">
      <c r="A41" t="s">
        <v>8</v>
      </c>
      <c r="B41" t="s">
        <v>9</v>
      </c>
      <c r="C41" s="4">
        <v>21</v>
      </c>
      <c r="D41" s="4">
        <v>20</v>
      </c>
      <c r="E41" s="4">
        <v>55</v>
      </c>
      <c r="F41" s="4">
        <v>10</v>
      </c>
      <c r="G41" s="5">
        <v>41</v>
      </c>
      <c r="H41" s="4">
        <v>34</v>
      </c>
      <c r="I41" s="4">
        <v>46</v>
      </c>
      <c r="J41" s="4">
        <v>50</v>
      </c>
      <c r="K41" s="4">
        <v>13</v>
      </c>
      <c r="L41" s="4">
        <v>12</v>
      </c>
      <c r="M41" s="4">
        <v>17</v>
      </c>
      <c r="N41" s="4">
        <v>0</v>
      </c>
      <c r="O41" s="4">
        <v>0</v>
      </c>
      <c r="P41" s="4"/>
      <c r="Q41" s="7">
        <f t="shared" si="0"/>
        <v>-17</v>
      </c>
      <c r="R41" s="8">
        <f t="shared" si="1"/>
        <v>-1</v>
      </c>
      <c r="W41" s="3"/>
    </row>
    <row r="42" spans="1:23" x14ac:dyDescent="0.25">
      <c r="A42" t="s">
        <v>6</v>
      </c>
      <c r="B42" t="s">
        <v>7</v>
      </c>
      <c r="C42" s="4">
        <v>0</v>
      </c>
      <c r="D42" s="4">
        <v>0</v>
      </c>
      <c r="E42" s="4">
        <v>4</v>
      </c>
      <c r="F42" s="4">
        <v>4</v>
      </c>
      <c r="G42" s="5">
        <v>10</v>
      </c>
      <c r="H42" s="4">
        <v>53</v>
      </c>
      <c r="I42" s="4">
        <v>136</v>
      </c>
      <c r="J42" s="4">
        <v>3775</v>
      </c>
      <c r="K42" s="4">
        <v>3115</v>
      </c>
      <c r="L42" s="4">
        <v>2032</v>
      </c>
      <c r="M42" s="4">
        <v>1885</v>
      </c>
      <c r="N42" s="4">
        <v>2727</v>
      </c>
      <c r="O42" s="4">
        <v>2500</v>
      </c>
      <c r="P42" s="4"/>
      <c r="Q42" s="7">
        <f t="shared" si="0"/>
        <v>842</v>
      </c>
      <c r="R42" s="8">
        <f t="shared" si="1"/>
        <v>0.44668435013262597</v>
      </c>
      <c r="W42" s="3"/>
    </row>
    <row r="43" spans="1:23" x14ac:dyDescent="0.25">
      <c r="A43" t="s">
        <v>1</v>
      </c>
      <c r="B43" t="s">
        <v>2</v>
      </c>
      <c r="C43" s="4">
        <v>1</v>
      </c>
      <c r="D43" s="4">
        <v>2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/>
      <c r="Q43" s="7">
        <f t="shared" si="0"/>
        <v>0</v>
      </c>
      <c r="R43" s="8"/>
    </row>
    <row r="44" spans="1:23" x14ac:dyDescent="0.25">
      <c r="A44" t="s">
        <v>27</v>
      </c>
      <c r="B44" t="s">
        <v>28</v>
      </c>
      <c r="C44" s="4">
        <v>0</v>
      </c>
      <c r="D44" s="4">
        <v>0</v>
      </c>
      <c r="E44" s="4">
        <v>0</v>
      </c>
      <c r="F44" s="4">
        <v>1</v>
      </c>
      <c r="G44" s="4">
        <v>0</v>
      </c>
      <c r="H44" s="4">
        <v>216</v>
      </c>
      <c r="I44" s="4">
        <v>856</v>
      </c>
      <c r="J44" s="4">
        <v>380</v>
      </c>
      <c r="K44" s="4">
        <v>204</v>
      </c>
      <c r="L44" s="4">
        <v>17</v>
      </c>
      <c r="M44" s="4">
        <v>28</v>
      </c>
      <c r="N44" s="4">
        <v>0</v>
      </c>
      <c r="O44" s="4">
        <v>0</v>
      </c>
      <c r="P44" s="4"/>
      <c r="Q44" s="7">
        <f t="shared" si="0"/>
        <v>-28</v>
      </c>
      <c r="R44" s="8">
        <f t="shared" si="1"/>
        <v>-1</v>
      </c>
    </row>
    <row r="45" spans="1:23" x14ac:dyDescent="0.25">
      <c r="A45" s="1" t="s">
        <v>36</v>
      </c>
      <c r="B45" s="1" t="s">
        <v>37</v>
      </c>
      <c r="C45" s="4">
        <v>62</v>
      </c>
      <c r="D45" s="4">
        <v>50</v>
      </c>
      <c r="E45" s="4">
        <v>83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/>
      <c r="Q45" s="7">
        <f t="shared" si="0"/>
        <v>0</v>
      </c>
      <c r="R45" s="8"/>
    </row>
    <row r="47" spans="1:23" x14ac:dyDescent="0.25">
      <c r="A47" t="s">
        <v>31</v>
      </c>
      <c r="B47" t="s">
        <v>32</v>
      </c>
      <c r="C47">
        <v>23304</v>
      </c>
      <c r="D47">
        <v>34428</v>
      </c>
      <c r="E47">
        <v>60644</v>
      </c>
      <c r="F47">
        <v>97449</v>
      </c>
      <c r="G47">
        <v>131616</v>
      </c>
      <c r="H47">
        <v>129396</v>
      </c>
      <c r="I47" s="4">
        <v>159115</v>
      </c>
      <c r="J47" s="4">
        <v>199684</v>
      </c>
      <c r="K47" s="4">
        <v>175601</v>
      </c>
      <c r="L47" s="4">
        <v>209809</v>
      </c>
      <c r="M47" s="4">
        <v>307903</v>
      </c>
      <c r="N47" s="4">
        <v>342135</v>
      </c>
      <c r="O47" s="4">
        <v>353086</v>
      </c>
      <c r="P47" s="4"/>
      <c r="Q47" s="7">
        <f t="shared" ref="Q47" si="2">N47-M47</f>
        <v>34232</v>
      </c>
      <c r="R47" s="8">
        <f t="shared" ref="R47" si="3">(Q47)/M47</f>
        <v>0.11117787095286502</v>
      </c>
    </row>
    <row r="49" spans="2:23" x14ac:dyDescent="0.25">
      <c r="B49" s="1" t="s">
        <v>38</v>
      </c>
      <c r="C49">
        <v>2007</v>
      </c>
      <c r="D49">
        <v>2008</v>
      </c>
      <c r="E49">
        <v>2009</v>
      </c>
      <c r="F49">
        <v>2010</v>
      </c>
      <c r="G49">
        <v>2011</v>
      </c>
      <c r="H49">
        <v>2012</v>
      </c>
      <c r="I49" s="6">
        <v>2013</v>
      </c>
      <c r="J49">
        <v>2014</v>
      </c>
      <c r="K49" s="6">
        <v>2015</v>
      </c>
      <c r="L49" s="6">
        <v>2016</v>
      </c>
      <c r="M49">
        <v>2017</v>
      </c>
      <c r="N49">
        <v>2018</v>
      </c>
      <c r="O49">
        <v>2019</v>
      </c>
      <c r="R49" s="1"/>
    </row>
    <row r="50" spans="2:23" x14ac:dyDescent="0.25">
      <c r="B50" t="s">
        <v>21</v>
      </c>
      <c r="C50" s="2">
        <f t="shared" ref="C50" si="4">C28/1000</f>
        <v>9.6000000000000002E-2</v>
      </c>
      <c r="D50" s="2">
        <f t="shared" ref="D50:N50" si="5">D28/1000</f>
        <v>8.7999999999999995E-2</v>
      </c>
      <c r="E50" s="2">
        <f t="shared" si="5"/>
        <v>3.79</v>
      </c>
      <c r="F50" s="2">
        <f t="shared" si="5"/>
        <v>10.708</v>
      </c>
      <c r="G50" s="2">
        <f t="shared" si="5"/>
        <v>23.581</v>
      </c>
      <c r="H50" s="2">
        <f t="shared" si="5"/>
        <v>32.680999999999997</v>
      </c>
      <c r="I50" s="2">
        <f t="shared" si="5"/>
        <v>44.325000000000003</v>
      </c>
      <c r="J50" s="2">
        <f t="shared" si="5"/>
        <v>56.21</v>
      </c>
      <c r="K50" s="2">
        <f t="shared" si="5"/>
        <v>53.484000000000002</v>
      </c>
      <c r="L50" s="2">
        <f t="shared" si="5"/>
        <v>60.978999999999999</v>
      </c>
      <c r="M50" s="2">
        <f t="shared" si="5"/>
        <v>89.477999999999994</v>
      </c>
      <c r="N50" s="2">
        <f t="shared" si="5"/>
        <v>103.38800000000001</v>
      </c>
      <c r="O50" s="2">
        <f t="shared" ref="O50" si="6">O28/1000</f>
        <v>105.39400000000001</v>
      </c>
      <c r="P50" s="2"/>
      <c r="S50" s="2"/>
      <c r="T50" s="2"/>
      <c r="U50" s="2"/>
      <c r="V50" s="2"/>
      <c r="W50" s="2"/>
    </row>
    <row r="51" spans="2:23" x14ac:dyDescent="0.25">
      <c r="B51" s="1" t="s">
        <v>23</v>
      </c>
      <c r="C51" s="2">
        <f t="shared" ref="C51" si="7">C29/1000</f>
        <v>17.256</v>
      </c>
      <c r="D51" s="2">
        <f t="shared" ref="D51:N51" si="8">D29/1000</f>
        <v>22.667000000000002</v>
      </c>
      <c r="E51" s="2">
        <f t="shared" si="8"/>
        <v>28.167000000000002</v>
      </c>
      <c r="F51" s="2">
        <f t="shared" si="8"/>
        <v>38.048000000000002</v>
      </c>
      <c r="G51" s="2">
        <f t="shared" si="8"/>
        <v>49.588000000000001</v>
      </c>
      <c r="H51" s="2">
        <f t="shared" si="8"/>
        <v>44.777999999999999</v>
      </c>
      <c r="I51" s="2">
        <f t="shared" si="8"/>
        <v>49.005000000000003</v>
      </c>
      <c r="J51" s="2">
        <f t="shared" si="8"/>
        <v>54.158000000000001</v>
      </c>
      <c r="K51" s="2">
        <f t="shared" si="8"/>
        <v>42.625999999999998</v>
      </c>
      <c r="L51" s="2">
        <f t="shared" si="8"/>
        <v>56.576999999999998</v>
      </c>
      <c r="M51" s="2">
        <f t="shared" si="8"/>
        <v>78.665999999999997</v>
      </c>
      <c r="N51" s="2">
        <f t="shared" si="8"/>
        <v>100.789</v>
      </c>
      <c r="O51" s="2">
        <f t="shared" ref="O51" si="9">O29/1000</f>
        <v>93.477000000000004</v>
      </c>
      <c r="P51" s="2"/>
      <c r="S51" s="2"/>
      <c r="T51" s="2"/>
      <c r="U51" s="2"/>
      <c r="V51" s="2"/>
      <c r="W51" s="2"/>
    </row>
    <row r="52" spans="2:23" x14ac:dyDescent="0.25">
      <c r="B52" s="1" t="s">
        <v>39</v>
      </c>
      <c r="C52" s="2">
        <f>C36/1000</f>
        <v>0</v>
      </c>
      <c r="D52" s="2">
        <f t="shared" ref="D52:O52" si="10">D36/1000</f>
        <v>0</v>
      </c>
      <c r="E52" s="2">
        <f t="shared" si="10"/>
        <v>0</v>
      </c>
      <c r="F52" s="2">
        <f t="shared" si="10"/>
        <v>0</v>
      </c>
      <c r="G52" s="2">
        <f t="shared" si="10"/>
        <v>0</v>
      </c>
      <c r="H52" s="2">
        <f t="shared" si="10"/>
        <v>0.48299999999999998</v>
      </c>
      <c r="I52" s="2">
        <f t="shared" si="10"/>
        <v>2.319</v>
      </c>
      <c r="J52" s="2">
        <f t="shared" si="10"/>
        <v>6.3840000000000003</v>
      </c>
      <c r="K52" s="2">
        <f t="shared" si="10"/>
        <v>12.43</v>
      </c>
      <c r="L52" s="2">
        <f t="shared" si="10"/>
        <v>15.472</v>
      </c>
      <c r="M52" s="2">
        <f t="shared" si="10"/>
        <v>26.468</v>
      </c>
      <c r="N52" s="2">
        <f t="shared" si="10"/>
        <v>23.956</v>
      </c>
      <c r="O52" s="2">
        <f t="shared" si="10"/>
        <v>34.375999999999998</v>
      </c>
      <c r="P52" s="2"/>
      <c r="R52" s="1"/>
      <c r="S52" s="2"/>
      <c r="T52" s="2"/>
      <c r="U52" s="2"/>
      <c r="V52" s="2"/>
      <c r="W52" s="2"/>
    </row>
    <row r="53" spans="2:23" x14ac:dyDescent="0.25">
      <c r="B53" t="s">
        <v>25</v>
      </c>
      <c r="C53" s="2">
        <f>C33/1000</f>
        <v>0</v>
      </c>
      <c r="D53" s="2">
        <f t="shared" ref="D53:O53" si="11">D33/1000</f>
        <v>1.4E-2</v>
      </c>
      <c r="E53" s="2">
        <f t="shared" si="11"/>
        <v>0.68799999999999994</v>
      </c>
      <c r="F53" s="2">
        <f t="shared" si="11"/>
        <v>2.4910000000000001</v>
      </c>
      <c r="G53" s="2">
        <f t="shared" si="11"/>
        <v>6.0430000000000001</v>
      </c>
      <c r="H53" s="2">
        <f t="shared" si="11"/>
        <v>9.4079999999999995</v>
      </c>
      <c r="I53" s="2">
        <f t="shared" si="11"/>
        <v>18.077999999999999</v>
      </c>
      <c r="J53" s="2">
        <f t="shared" si="11"/>
        <v>28.311</v>
      </c>
      <c r="K53" s="2">
        <f t="shared" si="11"/>
        <v>19.225999999999999</v>
      </c>
      <c r="L53" s="2">
        <f t="shared" si="11"/>
        <v>23.146000000000001</v>
      </c>
      <c r="M53" s="2">
        <f t="shared" si="11"/>
        <v>34.295999999999999</v>
      </c>
      <c r="N53" s="2">
        <f t="shared" si="11"/>
        <v>31.748000000000001</v>
      </c>
      <c r="O53" s="2">
        <f t="shared" si="11"/>
        <v>34.020000000000003</v>
      </c>
      <c r="P53" s="2"/>
      <c r="S53" s="2"/>
      <c r="T53" s="2"/>
      <c r="U53" s="2"/>
      <c r="V53" s="2"/>
      <c r="W53" s="2"/>
    </row>
    <row r="54" spans="2:23" x14ac:dyDescent="0.25">
      <c r="B54" t="s">
        <v>10</v>
      </c>
      <c r="C54" s="2">
        <f>C30/1000</f>
        <v>6.0000000000000001E-3</v>
      </c>
      <c r="D54" s="2">
        <f t="shared" ref="D54:O54" si="12">D30/1000</f>
        <v>0.85799999999999998</v>
      </c>
      <c r="E54" s="2">
        <f t="shared" si="12"/>
        <v>9.3070000000000004</v>
      </c>
      <c r="F54" s="2">
        <f t="shared" si="12"/>
        <v>20.07</v>
      </c>
      <c r="G54" s="2">
        <f t="shared" si="12"/>
        <v>21.95</v>
      </c>
      <c r="H54" s="2">
        <f t="shared" si="12"/>
        <v>13.523</v>
      </c>
      <c r="I54" s="2">
        <f t="shared" si="12"/>
        <v>11.483000000000001</v>
      </c>
      <c r="J54" s="2">
        <f t="shared" si="12"/>
        <v>12.792</v>
      </c>
      <c r="K54" s="2">
        <f t="shared" si="12"/>
        <v>9.1539999999999999</v>
      </c>
      <c r="L54" s="2">
        <f t="shared" si="12"/>
        <v>9.6370000000000005</v>
      </c>
      <c r="M54" s="2">
        <f t="shared" si="12"/>
        <v>26.484000000000002</v>
      </c>
      <c r="N54" s="2">
        <f t="shared" si="12"/>
        <v>25.597999999999999</v>
      </c>
      <c r="O54" s="2">
        <f t="shared" si="12"/>
        <v>29.553000000000001</v>
      </c>
      <c r="P54" s="2"/>
      <c r="S54" s="2"/>
      <c r="T54" s="2"/>
      <c r="U54" s="2"/>
      <c r="V54" s="2"/>
      <c r="W54" s="2"/>
    </row>
    <row r="55" spans="2:23" x14ac:dyDescent="0.25">
      <c r="B55" s="1" t="s">
        <v>19</v>
      </c>
      <c r="C55" s="2">
        <f>C31/1000</f>
        <v>0.94399999999999995</v>
      </c>
      <c r="D55" s="2">
        <f t="shared" ref="D55:N55" si="13">D31/1000</f>
        <v>3.8450000000000002</v>
      </c>
      <c r="E55" s="2">
        <f t="shared" si="13"/>
        <v>6.3890000000000002</v>
      </c>
      <c r="F55" s="2">
        <f t="shared" si="13"/>
        <v>9.67</v>
      </c>
      <c r="G55" s="2">
        <f t="shared" si="13"/>
        <v>10.733000000000001</v>
      </c>
      <c r="H55" s="2">
        <f t="shared" si="13"/>
        <v>12.571999999999999</v>
      </c>
      <c r="I55" s="2">
        <f t="shared" si="13"/>
        <v>12.675000000000001</v>
      </c>
      <c r="J55" s="2">
        <f t="shared" si="13"/>
        <v>16.652999999999999</v>
      </c>
      <c r="K55" s="2">
        <f t="shared" si="13"/>
        <v>18.672000000000001</v>
      </c>
      <c r="L55" s="2">
        <f t="shared" si="13"/>
        <v>20.327000000000002</v>
      </c>
      <c r="M55" s="2">
        <f t="shared" si="13"/>
        <v>22.675000000000001</v>
      </c>
      <c r="N55" s="2">
        <f t="shared" si="13"/>
        <v>21.396000000000001</v>
      </c>
      <c r="O55" s="2">
        <f t="shared" ref="O55" si="14">O31/1000</f>
        <v>20.896999999999998</v>
      </c>
      <c r="P55" s="2"/>
      <c r="S55" s="2"/>
      <c r="T55" s="2"/>
      <c r="U55" s="2"/>
      <c r="V55" s="2"/>
      <c r="W55" s="2"/>
    </row>
    <row r="56" spans="2:23" x14ac:dyDescent="0.25">
      <c r="B56" t="s">
        <v>35</v>
      </c>
      <c r="C56" s="2">
        <f>C39/1000</f>
        <v>1.2E-2</v>
      </c>
      <c r="D56" s="2">
        <f t="shared" ref="D56:N56" si="15">D39/1000</f>
        <v>0</v>
      </c>
      <c r="E56" s="2">
        <f t="shared" si="15"/>
        <v>3.5999999999999997E-2</v>
      </c>
      <c r="F56" s="2">
        <f t="shared" si="15"/>
        <v>0.123</v>
      </c>
      <c r="G56" s="2">
        <f t="shared" si="15"/>
        <v>0.14399999999999999</v>
      </c>
      <c r="H56" s="2">
        <f t="shared" si="15"/>
        <v>0.17599999999999999</v>
      </c>
      <c r="I56" s="2">
        <f t="shared" si="15"/>
        <v>0.25800000000000001</v>
      </c>
      <c r="J56" s="2">
        <f t="shared" si="15"/>
        <v>0.64600000000000002</v>
      </c>
      <c r="K56" s="2">
        <f t="shared" si="15"/>
        <v>1.044</v>
      </c>
      <c r="L56" s="2">
        <f t="shared" si="15"/>
        <v>5.5810000000000004</v>
      </c>
      <c r="M56" s="2">
        <f t="shared" si="15"/>
        <v>9.4510000000000005</v>
      </c>
      <c r="N56" s="2">
        <f t="shared" si="15"/>
        <v>13.061999999999999</v>
      </c>
      <c r="O56" s="2">
        <f t="shared" ref="O56" si="16">O39/1000</f>
        <v>13.827</v>
      </c>
      <c r="P56" s="2"/>
      <c r="S56" s="2"/>
      <c r="T56" s="2"/>
      <c r="U56" s="2"/>
      <c r="V56" s="2"/>
      <c r="W56" s="2"/>
    </row>
    <row r="57" spans="2:23" x14ac:dyDescent="0.25">
      <c r="B57" t="s">
        <v>16</v>
      </c>
      <c r="C57" s="2">
        <f>C35/1000</f>
        <v>2.1000000000000001E-2</v>
      </c>
      <c r="D57" s="2">
        <f t="shared" ref="D57:N57" si="17">D35/1000</f>
        <v>2.4E-2</v>
      </c>
      <c r="E57" s="2">
        <f t="shared" si="17"/>
        <v>0.36799999999999999</v>
      </c>
      <c r="F57" s="2">
        <f t="shared" si="17"/>
        <v>1.1850000000000001</v>
      </c>
      <c r="G57" s="2">
        <f t="shared" si="17"/>
        <v>1.649</v>
      </c>
      <c r="H57" s="2">
        <f t="shared" si="17"/>
        <v>3.1469999999999998</v>
      </c>
      <c r="I57" s="2">
        <f t="shared" si="17"/>
        <v>5.0590000000000002</v>
      </c>
      <c r="J57" s="2">
        <f t="shared" si="17"/>
        <v>6.4420000000000002</v>
      </c>
      <c r="K57" s="2">
        <f t="shared" si="17"/>
        <v>6.9039999999999999</v>
      </c>
      <c r="L57" s="2">
        <f t="shared" si="17"/>
        <v>8.2590000000000003</v>
      </c>
      <c r="M57" s="2">
        <f t="shared" si="17"/>
        <v>9.984</v>
      </c>
      <c r="N57" s="2">
        <f t="shared" si="17"/>
        <v>11.737</v>
      </c>
      <c r="O57" s="2">
        <f t="shared" ref="O57" si="18">O35/1000</f>
        <v>12.542</v>
      </c>
      <c r="P57" s="2"/>
      <c r="R57" s="1"/>
      <c r="S57" s="2"/>
      <c r="T57" s="2"/>
      <c r="U57" s="2"/>
      <c r="V57" s="2"/>
      <c r="W57" s="2"/>
    </row>
    <row r="58" spans="2:23" x14ac:dyDescent="0.25">
      <c r="R58" s="1"/>
      <c r="S58" s="2"/>
      <c r="T58" s="2"/>
      <c r="U58" s="2"/>
      <c r="V58" s="2"/>
      <c r="W58" s="2"/>
    </row>
    <row r="65" spans="1:17" x14ac:dyDescent="0.25">
      <c r="Q65" s="1"/>
    </row>
    <row r="68" spans="1:17" x14ac:dyDescent="0.25">
      <c r="A68" s="1"/>
    </row>
    <row r="70" spans="1:17" x14ac:dyDescent="0.25">
      <c r="Q70" s="1"/>
    </row>
    <row r="73" spans="1:17" x14ac:dyDescent="0.25">
      <c r="A73" s="1"/>
    </row>
  </sheetData>
  <pageMargins left="0.75" right="0.75" top="1" bottom="1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Figure 13</vt:lpstr>
      <vt:lpstr>Shale_History_Summary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Grape, Steven</dc:creator>
  <cp:lastModifiedBy>Hernandez, Claudia </cp:lastModifiedBy>
  <dcterms:created xsi:type="dcterms:W3CDTF">2013-02-08T14:34:16Z</dcterms:created>
  <dcterms:modified xsi:type="dcterms:W3CDTF">2021-01-05T20:59:45Z</dcterms:modified>
</cp:coreProperties>
</file>