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naturalgas\crudeoilreserves\excel\"/>
    </mc:Choice>
  </mc:AlternateContent>
  <bookViews>
    <workbookView xWindow="-10" yWindow="-10" windowWidth="17400" windowHeight="11760"/>
  </bookViews>
  <sheets>
    <sheet name="FIGURE 11B" sheetId="44" r:id="rId1"/>
    <sheet name="FIGURE 11B DATA" sheetId="10" r:id="rId2"/>
  </sheets>
  <calcPr calcId="152511"/>
</workbook>
</file>

<file path=xl/calcChain.xml><?xml version="1.0" encoding="utf-8"?>
<calcChain xmlns="http://schemas.openxmlformats.org/spreadsheetml/2006/main">
  <c r="B76" i="10" l="1"/>
  <c r="C76" i="10"/>
  <c r="I76" i="10" s="1"/>
  <c r="D76" i="10"/>
  <c r="E76" i="10"/>
  <c r="F38" i="10"/>
  <c r="F76" i="10" s="1"/>
  <c r="E75" i="10" l="1"/>
  <c r="D75" i="10"/>
  <c r="C75" i="10"/>
  <c r="I75" i="10" s="1"/>
  <c r="B75" i="10"/>
  <c r="F37" i="10"/>
  <c r="F75" i="10" s="1"/>
  <c r="B74" i="10" l="1"/>
  <c r="C74" i="10"/>
  <c r="I74" i="10" s="1"/>
  <c r="D74" i="10"/>
  <c r="E74" i="10"/>
  <c r="F36" i="10"/>
  <c r="F74" i="10" s="1"/>
  <c r="E73" i="10" l="1"/>
  <c r="D73" i="10"/>
  <c r="C73" i="10"/>
  <c r="I73" i="10" s="1"/>
  <c r="B73" i="10"/>
  <c r="F72" i="10"/>
  <c r="E72" i="10"/>
  <c r="D72" i="10"/>
  <c r="C72" i="10"/>
  <c r="B72" i="10"/>
  <c r="E71" i="10"/>
  <c r="D71" i="10"/>
  <c r="C71" i="10"/>
  <c r="B71" i="10"/>
  <c r="F35" i="10" l="1"/>
  <c r="F73" i="10" s="1"/>
  <c r="F33" i="10"/>
  <c r="F71" i="10" s="1"/>
  <c r="E70" i="10"/>
  <c r="D70" i="10"/>
  <c r="C70" i="10"/>
  <c r="I70" i="10" s="1"/>
  <c r="B70" i="10"/>
  <c r="F32" i="10"/>
  <c r="F70" i="10" s="1"/>
  <c r="E69" i="10"/>
  <c r="D69" i="10"/>
  <c r="C69" i="10"/>
  <c r="B69" i="10"/>
  <c r="E68" i="10"/>
  <c r="D68" i="10"/>
  <c r="C68" i="10"/>
  <c r="I68" i="10" s="1"/>
  <c r="B68" i="10"/>
  <c r="E67" i="10"/>
  <c r="D67" i="10"/>
  <c r="C67" i="10"/>
  <c r="I67" i="10" s="1"/>
  <c r="B67" i="10"/>
  <c r="E66" i="10"/>
  <c r="D66" i="10"/>
  <c r="C66" i="10"/>
  <c r="I66" i="10" s="1"/>
  <c r="B66" i="10"/>
  <c r="E65" i="10"/>
  <c r="D65" i="10"/>
  <c r="C65" i="10"/>
  <c r="I65" i="10" s="1"/>
  <c r="B65" i="10"/>
  <c r="F31" i="10"/>
  <c r="F69" i="10" s="1"/>
  <c r="F30" i="10"/>
  <c r="F68" i="10" s="1"/>
  <c r="F29" i="10"/>
  <c r="F67" i="10" s="1"/>
  <c r="F28" i="10"/>
  <c r="F66" i="10" s="1"/>
  <c r="F27" i="10"/>
  <c r="F65" i="10" s="1"/>
  <c r="E64" i="10"/>
  <c r="F26" i="10"/>
  <c r="F64" i="10" s="1"/>
  <c r="D64" i="10"/>
  <c r="C64" i="10"/>
  <c r="I64" i="10" s="1"/>
  <c r="B64" i="10"/>
  <c r="F63" i="10"/>
  <c r="E63" i="10"/>
  <c r="D63" i="10"/>
  <c r="C63" i="10"/>
  <c r="I63" i="10" s="1"/>
  <c r="B63" i="10"/>
  <c r="B62" i="10"/>
  <c r="F24" i="10"/>
  <c r="F62" i="10" s="1"/>
  <c r="E62" i="10"/>
  <c r="D62" i="10"/>
  <c r="C62" i="10"/>
  <c r="I62" i="10" s="1"/>
  <c r="D61" i="10"/>
  <c r="C61" i="10"/>
  <c r="I61" i="10" s="1"/>
  <c r="B61" i="10"/>
  <c r="F22" i="10"/>
  <c r="F60" i="10" s="1"/>
  <c r="E60" i="10"/>
  <c r="D60" i="10"/>
  <c r="C60" i="10"/>
  <c r="I60" i="10" s="1"/>
  <c r="B60" i="10"/>
  <c r="F21" i="10"/>
  <c r="F59" i="10" s="1"/>
  <c r="E59" i="10"/>
  <c r="D59" i="10"/>
  <c r="C59" i="10"/>
  <c r="I59" i="10" s="1"/>
  <c r="B59" i="10"/>
  <c r="F20" i="10"/>
  <c r="F58" i="10" s="1"/>
  <c r="E58" i="10"/>
  <c r="D58" i="10"/>
  <c r="C58" i="10"/>
  <c r="B58" i="10"/>
  <c r="F19" i="10"/>
  <c r="F57" i="10" s="1"/>
  <c r="F18" i="10"/>
  <c r="F56" i="10" s="1"/>
  <c r="F17" i="10"/>
  <c r="F55" i="10" s="1"/>
  <c r="F16" i="10"/>
  <c r="F54" i="10" s="1"/>
  <c r="F15" i="10"/>
  <c r="F53" i="10" s="1"/>
  <c r="F14" i="10"/>
  <c r="F52" i="10" s="1"/>
  <c r="F13" i="10"/>
  <c r="F51" i="10" s="1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D56" i="10"/>
  <c r="C56" i="10"/>
  <c r="I56" i="10" s="1"/>
  <c r="B56" i="10"/>
  <c r="D55" i="10"/>
  <c r="C55" i="10"/>
  <c r="I55" i="10" s="1"/>
  <c r="B55" i="10"/>
  <c r="B54" i="10"/>
  <c r="C54" i="10"/>
  <c r="I54" i="10" s="1"/>
  <c r="D54" i="10"/>
  <c r="D57" i="10"/>
  <c r="C57" i="10"/>
  <c r="I57" i="10" s="1"/>
  <c r="B57" i="10"/>
  <c r="D53" i="10"/>
  <c r="C53" i="10"/>
  <c r="B53" i="10"/>
  <c r="D52" i="10"/>
  <c r="C52" i="10"/>
  <c r="I52" i="10" s="1"/>
  <c r="B52" i="10"/>
  <c r="D51" i="10"/>
  <c r="C51" i="10"/>
  <c r="I51" i="10" s="1"/>
  <c r="F50" i="10"/>
  <c r="D50" i="10"/>
  <c r="C50" i="10"/>
  <c r="I50" i="10" s="1"/>
  <c r="F49" i="10"/>
  <c r="D49" i="10"/>
  <c r="C49" i="10"/>
  <c r="F48" i="10"/>
  <c r="D48" i="10"/>
  <c r="C48" i="10"/>
  <c r="F47" i="10"/>
  <c r="D47" i="10"/>
  <c r="C47" i="10"/>
  <c r="I47" i="10" s="1"/>
  <c r="F46" i="10"/>
  <c r="D46" i="10"/>
  <c r="C46" i="10"/>
  <c r="F45" i="10"/>
  <c r="D45" i="10"/>
  <c r="C45" i="10"/>
  <c r="F44" i="10"/>
  <c r="D44" i="10"/>
  <c r="C44" i="10"/>
  <c r="I44" i="10" s="1"/>
  <c r="F43" i="10"/>
  <c r="D43" i="10"/>
  <c r="C43" i="10"/>
  <c r="I43" i="10" s="1"/>
  <c r="F41" i="10"/>
  <c r="D41" i="10"/>
  <c r="C41" i="10"/>
  <c r="B51" i="10"/>
  <c r="B50" i="10"/>
  <c r="B49" i="10"/>
  <c r="B48" i="10"/>
  <c r="B47" i="10"/>
  <c r="B46" i="10"/>
  <c r="B45" i="10"/>
  <c r="B44" i="10"/>
  <c r="B43" i="10"/>
  <c r="B41" i="10"/>
  <c r="F23" i="10"/>
  <c r="F61" i="10" s="1"/>
  <c r="E61" i="10"/>
  <c r="I48" i="10" l="1"/>
  <c r="I71" i="10"/>
  <c r="I45" i="10"/>
  <c r="I53" i="10"/>
  <c r="I49" i="10"/>
  <c r="I69" i="10"/>
  <c r="I72" i="10"/>
  <c r="I46" i="10"/>
  <c r="I58" i="10"/>
</calcChain>
</file>

<file path=xl/sharedStrings.xml><?xml version="1.0" encoding="utf-8"?>
<sst xmlns="http://schemas.openxmlformats.org/spreadsheetml/2006/main" count="18" uniqueCount="10">
  <si>
    <t>Year</t>
  </si>
  <si>
    <t>extensions</t>
  </si>
  <si>
    <t>new fields</t>
  </si>
  <si>
    <t>new reservoirs</t>
  </si>
  <si>
    <t>production</t>
  </si>
  <si>
    <t>net reserves changes</t>
  </si>
  <si>
    <t>net revisions &amp; adjustments</t>
  </si>
  <si>
    <t>net acquisitions &amp; sales</t>
  </si>
  <si>
    <t>extensions &amp; discoveries</t>
  </si>
  <si>
    <t>Figure 11b. Components of U.S. natural gas annual reserves changes, 2009-19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</si>
</sst>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_)"/>
    <numFmt numFmtId="165" formatCode="0.00_)"/>
  </numFmts>
  <fonts count="4" x14ac:knownFonts="1">
    <font>
      <sz val="10"/>
      <name val="Helv"/>
    </font>
    <font>
      <sz val="11"/>
      <name val="Tms Rmn"/>
    </font>
    <font>
      <b/>
      <i/>
      <sz val="16"/>
      <name val="Helv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5" fontId="2" fillId="0" borderId="0"/>
  </cellStyleXfs>
  <cellXfs count="7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</cellXfs>
  <cellStyles count="10">
    <cellStyle name="Comma  - Style1" xfId="1"/>
    <cellStyle name="Comma  - Style2" xfId="2"/>
    <cellStyle name="Comma  - Style3" xfId="3"/>
    <cellStyle name="Comma  - Style4" xfId="4"/>
    <cellStyle name="Comma  - Style5" xfId="5"/>
    <cellStyle name="Comma  - Style6" xfId="6"/>
    <cellStyle name="Comma  - Style7" xfId="7"/>
    <cellStyle name="Comma  - Style8" xfId="8"/>
    <cellStyle name="Normal" xfId="0" builtinId="0"/>
    <cellStyle name="Normal - Style1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6617089530475E-2"/>
          <c:y val="0.12700548795036984"/>
          <c:w val="0.85342945465150188"/>
          <c:h val="0.788981468225562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11B DATA'!$C$42</c:f>
              <c:strCache>
                <c:ptCount val="1"/>
                <c:pt idx="0">
                  <c:v>extensions &amp; discoveries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'FIGURE 11B DATA'!$A$66:$A$76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11B DATA'!$C$66:$C$76</c:f>
              <c:numCache>
                <c:formatCode>General</c:formatCode>
                <c:ptCount val="11"/>
                <c:pt idx="0">
                  <c:v>47.579000000000001</c:v>
                </c:pt>
                <c:pt idx="1">
                  <c:v>48.878999999999998</c:v>
                </c:pt>
                <c:pt idx="2">
                  <c:v>49.881999999999998</c:v>
                </c:pt>
                <c:pt idx="3">
                  <c:v>48.241</c:v>
                </c:pt>
                <c:pt idx="4">
                  <c:v>53.017000000000003</c:v>
                </c:pt>
                <c:pt idx="5">
                  <c:v>50.487000000000002</c:v>
                </c:pt>
                <c:pt idx="6">
                  <c:v>34.706000000000003</c:v>
                </c:pt>
                <c:pt idx="7">
                  <c:v>38.371000000000002</c:v>
                </c:pt>
                <c:pt idx="8">
                  <c:v>70.783000000000001</c:v>
                </c:pt>
                <c:pt idx="9">
                  <c:v>79.456999999999994</c:v>
                </c:pt>
                <c:pt idx="10">
                  <c:v>56.723999999999997</c:v>
                </c:pt>
              </c:numCache>
            </c:numRef>
          </c:val>
        </c:ser>
        <c:ser>
          <c:idx val="5"/>
          <c:order val="3"/>
          <c:tx>
            <c:strRef>
              <c:f>'FIGURE 11B DATA'!$D$42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FFCC00"/>
            </a:solidFill>
            <a:ln w="12700">
              <a:noFill/>
              <a:prstDash val="solid"/>
            </a:ln>
          </c:spPr>
          <c:invertIfNegative val="0"/>
          <c:cat>
            <c:numRef>
              <c:f>'FIGURE 11B DATA'!$A$66:$A$76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11B DATA'!$D$66:$D$76</c:f>
              <c:numCache>
                <c:formatCode>General</c:formatCode>
                <c:ptCount val="11"/>
                <c:pt idx="0">
                  <c:v>-22.536999999999999</c:v>
                </c:pt>
                <c:pt idx="1">
                  <c:v>-23.224</c:v>
                </c:pt>
                <c:pt idx="2">
                  <c:v>-24.620999999999999</c:v>
                </c:pt>
                <c:pt idx="3">
                  <c:v>-26.097000000000001</c:v>
                </c:pt>
                <c:pt idx="4">
                  <c:v>-26.466999999999999</c:v>
                </c:pt>
                <c:pt idx="5">
                  <c:v>-28.094000000000001</c:v>
                </c:pt>
                <c:pt idx="6">
                  <c:v>-29.329000000000001</c:v>
                </c:pt>
                <c:pt idx="7">
                  <c:v>-29.152999999999999</c:v>
                </c:pt>
                <c:pt idx="8">
                  <c:v>-30.390999999999998</c:v>
                </c:pt>
                <c:pt idx="9">
                  <c:v>-34.076999999999998</c:v>
                </c:pt>
                <c:pt idx="10">
                  <c:v>-37.411999999999999</c:v>
                </c:pt>
              </c:numCache>
            </c:numRef>
          </c:val>
        </c:ser>
        <c:ser>
          <c:idx val="1"/>
          <c:order val="4"/>
          <c:tx>
            <c:strRef>
              <c:f>'FIGURE 11B DATA'!$B$42</c:f>
              <c:strCache>
                <c:ptCount val="1"/>
                <c:pt idx="0">
                  <c:v>net revisions &amp; adjustments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5400">
              <a:noFill/>
            </a:ln>
          </c:spPr>
          <c:invertIfNegative val="0"/>
          <c:cat>
            <c:numRef>
              <c:f>'FIGURE 11B DATA'!$A$66:$A$76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11B DATA'!$B$66:$B$76</c:f>
              <c:numCache>
                <c:formatCode>General</c:formatCode>
                <c:ptCount val="11"/>
                <c:pt idx="0">
                  <c:v>4.024</c:v>
                </c:pt>
                <c:pt idx="1">
                  <c:v>5.3470000000000004</c:v>
                </c:pt>
                <c:pt idx="2">
                  <c:v>2.6030000000000002</c:v>
                </c:pt>
                <c:pt idx="3">
                  <c:v>-46.423999999999999</c:v>
                </c:pt>
                <c:pt idx="4">
                  <c:v>3.4870000000000001</c:v>
                </c:pt>
                <c:pt idx="5">
                  <c:v>5.8890000000000002</c:v>
                </c:pt>
                <c:pt idx="6">
                  <c:v>-71.331999999999994</c:v>
                </c:pt>
                <c:pt idx="7">
                  <c:v>7.18</c:v>
                </c:pt>
                <c:pt idx="8">
                  <c:v>60.643999999999998</c:v>
                </c:pt>
                <c:pt idx="9">
                  <c:v>-18.917000000000002</c:v>
                </c:pt>
                <c:pt idx="10">
                  <c:v>-45.073</c:v>
                </c:pt>
              </c:numCache>
            </c:numRef>
          </c:val>
        </c:ser>
        <c:ser>
          <c:idx val="6"/>
          <c:order val="5"/>
          <c:tx>
            <c:strRef>
              <c:f>'FIGURE 11B DATA'!$E$42</c:f>
              <c:strCache>
                <c:ptCount val="1"/>
                <c:pt idx="0">
                  <c:v>net acquisitions &amp; sales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noFill/>
            </a:ln>
          </c:spPr>
          <c:invertIfNegative val="0"/>
          <c:cat>
            <c:numRef>
              <c:f>'FIGURE 11B DATA'!$A$66:$A$76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11B DATA'!$E$66:$E$76</c:f>
              <c:numCache>
                <c:formatCode>General</c:formatCode>
                <c:ptCount val="11"/>
                <c:pt idx="0">
                  <c:v>-0.222</c:v>
                </c:pt>
                <c:pt idx="1">
                  <c:v>2.766</c:v>
                </c:pt>
                <c:pt idx="2">
                  <c:v>3.298</c:v>
                </c:pt>
                <c:pt idx="3">
                  <c:v>-1.859</c:v>
                </c:pt>
                <c:pt idx="4">
                  <c:v>1.2869999999999999</c:v>
                </c:pt>
                <c:pt idx="5">
                  <c:v>6.5650000000000004</c:v>
                </c:pt>
                <c:pt idx="6">
                  <c:v>1.417</c:v>
                </c:pt>
                <c:pt idx="7">
                  <c:v>0.432</c:v>
                </c:pt>
                <c:pt idx="8">
                  <c:v>22.123000000000001</c:v>
                </c:pt>
                <c:pt idx="9">
                  <c:v>13.746</c:v>
                </c:pt>
                <c:pt idx="10">
                  <c:v>16.170999999999999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-797289216"/>
        <c:axId val="-797298464"/>
        <c:extLst>
          <c:ext xmlns:c15="http://schemas.microsoft.com/office/drawing/2012/chart" uri="{02D57815-91ED-43cb-92C2-25804820EDAC}">
            <c15:filteredBarSeries>
              <c15:ser>
                <c:idx val="3"/>
                <c:order val="1"/>
                <c:tx>
                  <c:strRef>
                    <c:extLst>
                      <c:ext uri="{02D57815-91ED-43cb-92C2-25804820EDAC}">
                        <c15:formulaRef>
                          <c15:sqref>'FIGURE 11B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9E0000"/>
                  </a:solidFill>
                  <a:ln w="25400">
                    <a:noFill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'FIGURE 11B DATA'!$A$66:$A$76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11B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11B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6">
                      <a:lumMod val="50000"/>
                    </a:schemeClr>
                  </a:solidFill>
                  <a:ln w="25400">
                    <a:noFill/>
                  </a:ln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11B DATA'!$A$66:$A$76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  <c:pt idx="6">
                        <c:v>2015</c:v>
                      </c:pt>
                      <c:pt idx="7">
                        <c:v>2016</c:v>
                      </c:pt>
                      <c:pt idx="8">
                        <c:v>2017</c:v>
                      </c:pt>
                      <c:pt idx="9">
                        <c:v>2018</c:v>
                      </c:pt>
                      <c:pt idx="10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11B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7"/>
          <c:order val="6"/>
          <c:tx>
            <c:strRef>
              <c:f>'FIGURE 11B DATA'!$F$42</c:f>
              <c:strCache>
                <c:ptCount val="1"/>
                <c:pt idx="0">
                  <c:v>net reserves changes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numRef>
              <c:f>'FIGURE 11B DATA'!$A$66:$A$76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'FIGURE 11B DATA'!$F$66:$F$76</c:f>
              <c:numCache>
                <c:formatCode>General</c:formatCode>
                <c:ptCount val="11"/>
                <c:pt idx="0">
                  <c:v>28.844000000000001</c:v>
                </c:pt>
                <c:pt idx="1">
                  <c:v>33.768000000000001</c:v>
                </c:pt>
                <c:pt idx="2">
                  <c:v>31.161999999999999</c:v>
                </c:pt>
                <c:pt idx="3">
                  <c:v>-26.138999999999999</c:v>
                </c:pt>
                <c:pt idx="4">
                  <c:v>31.324000000000002</c:v>
                </c:pt>
                <c:pt idx="5">
                  <c:v>34.847000000000001</c:v>
                </c:pt>
                <c:pt idx="6">
                  <c:v>-64.537999999999997</c:v>
                </c:pt>
                <c:pt idx="7">
                  <c:v>16.829999999999998</c:v>
                </c:pt>
                <c:pt idx="8">
                  <c:v>123.15900000000001</c:v>
                </c:pt>
                <c:pt idx="9">
                  <c:v>40.209000000000003</c:v>
                </c:pt>
                <c:pt idx="10">
                  <c:v>-9.59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97289760"/>
        <c:axId val="-797293568"/>
      </c:lineChart>
      <c:catAx>
        <c:axId val="-79728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9729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7298464"/>
        <c:scaling>
          <c:orientation val="minMax"/>
          <c:max val="175"/>
          <c:min val="-1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97289216"/>
        <c:crosses val="autoZero"/>
        <c:crossBetween val="between"/>
        <c:majorUnit val="25"/>
      </c:valAx>
      <c:catAx>
        <c:axId val="-79728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797293568"/>
        <c:crosses val="autoZero"/>
        <c:auto val="1"/>
        <c:lblAlgn val="ctr"/>
        <c:lblOffset val="100"/>
        <c:noMultiLvlLbl val="0"/>
      </c:catAx>
      <c:valAx>
        <c:axId val="-797293568"/>
        <c:scaling>
          <c:orientation val="minMax"/>
          <c:max val="175"/>
          <c:min val="-125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97289760"/>
        <c:crosses val="max"/>
        <c:crossBetween val="between"/>
        <c:majorUnit val="25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6605191017789454E-2"/>
          <c:y val="0.13117203531376759"/>
          <c:w val="0.55109942000868095"/>
          <c:h val="0.124643956682956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/>
  </sheetViews>
  <pageMargins left="0.75" right="0.75" top="0.75" bottom="0.75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0.01702</cdr:x>
      <cdr:y>0.05253</cdr:y>
    </cdr:from>
    <cdr:to>
      <cdr:x>0.33</cdr:x>
      <cdr:y>0.15238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5866" y="330199"/>
          <a:ext cx="2683021" cy="627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natural gas</a:t>
          </a:r>
          <a:b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trillion cubic feet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0.01886</cdr:x>
      <cdr:y>0.95556</cdr:y>
    </cdr:from>
    <cdr:to>
      <cdr:x>0.97002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1674" y="6007100"/>
          <a:ext cx="8153819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Form EIA-23L,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Report of Domestic Oil and Gas Reserves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,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2009–19</a:t>
          </a:r>
        </a:p>
        <a:p xmlns:a="http://schemas.openxmlformats.org/drawingml/2006/main">
          <a:endParaRPr lang="en-US" sz="1200"/>
        </a:p>
      </cdr:txBody>
    </cdr:sp>
  </cdr:relSizeAnchor>
  <cdr:relSizeAnchor xmlns:cdr="http://schemas.openxmlformats.org/drawingml/2006/chartDrawing">
    <cdr:from>
      <cdr:x>0.88494</cdr:x>
      <cdr:y>0.0172</cdr:y>
    </cdr:from>
    <cdr:to>
      <cdr:x>0.94155</cdr:x>
      <cdr:y>0.07621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594600" y="107950"/>
          <a:ext cx="485775" cy="37044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0.01556</cdr:x>
      <cdr:y>0.01111</cdr:y>
    </cdr:from>
    <cdr:to>
      <cdr:x>0.8563</cdr:x>
      <cdr:y>0.05354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33350" y="69850"/>
          <a:ext cx="7207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Figure 11b. Components of U.S. natural gas annual reserves changes, 2009–19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76"/>
  <sheetViews>
    <sheetView workbookViewId="0">
      <selection activeCell="G1" sqref="G1"/>
    </sheetView>
  </sheetViews>
  <sheetFormatPr defaultColWidth="11.6328125" defaultRowHeight="13" x14ac:dyDescent="0.3"/>
  <cols>
    <col min="2" max="2" width="13" customWidth="1"/>
    <col min="5" max="5" width="13.54296875" customWidth="1"/>
  </cols>
  <sheetData>
    <row r="1" spans="1:14" ht="14" x14ac:dyDescent="0.3">
      <c r="A1" s="6" t="s">
        <v>9</v>
      </c>
    </row>
    <row r="2" spans="1:14" ht="26" x14ac:dyDescent="0.3">
      <c r="A2" s="4" t="s">
        <v>0</v>
      </c>
      <c r="B2" s="4" t="s">
        <v>6</v>
      </c>
      <c r="C2" s="4" t="s">
        <v>8</v>
      </c>
      <c r="D2" s="4" t="s">
        <v>4</v>
      </c>
      <c r="E2" s="4" t="s">
        <v>7</v>
      </c>
      <c r="F2" s="4" t="s">
        <v>5</v>
      </c>
      <c r="G2" s="5"/>
      <c r="H2" s="5"/>
      <c r="I2" s="4" t="s">
        <v>8</v>
      </c>
      <c r="J2" s="5"/>
      <c r="K2" s="5"/>
      <c r="L2" s="5" t="s">
        <v>1</v>
      </c>
      <c r="M2" s="5" t="s">
        <v>2</v>
      </c>
      <c r="N2" s="5" t="s">
        <v>3</v>
      </c>
    </row>
    <row r="3" spans="1:14" x14ac:dyDescent="0.3">
      <c r="A3" s="2">
        <v>1984</v>
      </c>
      <c r="B3" s="1">
        <v>888</v>
      </c>
      <c r="C3" s="1">
        <v>13521</v>
      </c>
      <c r="D3" s="1">
        <v>-17193</v>
      </c>
      <c r="E3" s="1">
        <v>0</v>
      </c>
      <c r="F3" s="1">
        <v>-2784</v>
      </c>
      <c r="I3" s="1">
        <v>13521</v>
      </c>
      <c r="L3">
        <v>8299</v>
      </c>
      <c r="M3">
        <v>2536</v>
      </c>
      <c r="N3">
        <v>2686</v>
      </c>
    </row>
    <row r="4" spans="1:14" x14ac:dyDescent="0.3">
      <c r="A4" s="2">
        <v>1985</v>
      </c>
      <c r="B4" s="1">
        <v>763</v>
      </c>
      <c r="C4" s="1">
        <v>11128</v>
      </c>
      <c r="D4" s="1">
        <v>-15985</v>
      </c>
      <c r="E4" s="1">
        <v>0</v>
      </c>
      <c r="F4" s="1">
        <v>-4094</v>
      </c>
      <c r="I4" s="1">
        <v>11128</v>
      </c>
      <c r="L4">
        <v>7169</v>
      </c>
      <c r="M4">
        <v>999</v>
      </c>
      <c r="N4">
        <v>2960</v>
      </c>
    </row>
    <row r="5" spans="1:14" x14ac:dyDescent="0.3">
      <c r="A5" s="2">
        <v>1986</v>
      </c>
      <c r="B5" s="1">
        <v>4892</v>
      </c>
      <c r="C5" s="1">
        <v>8935</v>
      </c>
      <c r="D5" s="1">
        <v>-15610</v>
      </c>
      <c r="E5" s="1">
        <v>0</v>
      </c>
      <c r="F5" s="1">
        <v>-1783</v>
      </c>
      <c r="I5" s="1">
        <v>8935</v>
      </c>
      <c r="L5">
        <v>6065</v>
      </c>
      <c r="M5">
        <v>1099</v>
      </c>
      <c r="N5">
        <v>1771</v>
      </c>
    </row>
    <row r="6" spans="1:14" x14ac:dyDescent="0.3">
      <c r="A6" s="2">
        <v>1987</v>
      </c>
      <c r="B6" s="1">
        <v>4564</v>
      </c>
      <c r="C6" s="1">
        <v>7175</v>
      </c>
      <c r="D6" s="1">
        <v>-16114</v>
      </c>
      <c r="E6" s="1">
        <v>0</v>
      </c>
      <c r="F6" s="1">
        <v>-4375</v>
      </c>
      <c r="I6" s="1">
        <v>7175</v>
      </c>
      <c r="L6">
        <v>4587</v>
      </c>
      <c r="M6">
        <v>1089</v>
      </c>
      <c r="N6">
        <v>1499</v>
      </c>
    </row>
    <row r="7" spans="1:14" x14ac:dyDescent="0.3">
      <c r="A7" s="2">
        <v>1988</v>
      </c>
      <c r="B7" s="1">
        <v>-12867</v>
      </c>
      <c r="C7" s="1">
        <v>10350</v>
      </c>
      <c r="D7" s="1">
        <v>-16670</v>
      </c>
      <c r="E7" s="1">
        <v>0</v>
      </c>
      <c r="F7" s="1">
        <v>-19187</v>
      </c>
      <c r="I7" s="1">
        <v>10350</v>
      </c>
      <c r="L7">
        <v>6803</v>
      </c>
      <c r="M7">
        <v>1638</v>
      </c>
      <c r="N7">
        <v>1909</v>
      </c>
    </row>
    <row r="8" spans="1:14" x14ac:dyDescent="0.3">
      <c r="A8" s="2">
        <v>1989</v>
      </c>
      <c r="B8" s="1">
        <v>6043</v>
      </c>
      <c r="C8" s="1">
        <v>10032</v>
      </c>
      <c r="D8" s="1">
        <v>-16983</v>
      </c>
      <c r="E8" s="1">
        <v>0</v>
      </c>
      <c r="F8" s="1">
        <v>-908</v>
      </c>
      <c r="I8" s="1">
        <v>10032</v>
      </c>
      <c r="L8">
        <v>6339</v>
      </c>
      <c r="M8">
        <v>1450</v>
      </c>
      <c r="N8">
        <v>2243</v>
      </c>
    </row>
    <row r="9" spans="1:14" x14ac:dyDescent="0.3">
      <c r="A9" s="2">
        <v>1990</v>
      </c>
      <c r="B9" s="1">
        <v>7095</v>
      </c>
      <c r="C9" s="1">
        <v>12368</v>
      </c>
      <c r="D9" s="1">
        <v>-17233</v>
      </c>
      <c r="E9" s="1">
        <v>0</v>
      </c>
      <c r="F9" s="1">
        <v>2230</v>
      </c>
      <c r="I9" s="1">
        <v>12368</v>
      </c>
      <c r="L9">
        <v>7952</v>
      </c>
      <c r="M9">
        <v>2004</v>
      </c>
      <c r="N9">
        <v>2412</v>
      </c>
    </row>
    <row r="10" spans="1:14" x14ac:dyDescent="0.3">
      <c r="A10" s="2">
        <v>1991</v>
      </c>
      <c r="B10" s="1">
        <v>7376</v>
      </c>
      <c r="C10" s="1">
        <v>7542</v>
      </c>
      <c r="D10" s="1">
        <v>-17202</v>
      </c>
      <c r="E10" s="1">
        <v>0</v>
      </c>
      <c r="F10" s="1">
        <v>-2284</v>
      </c>
      <c r="I10" s="1">
        <v>7542</v>
      </c>
      <c r="L10">
        <v>5090</v>
      </c>
      <c r="M10">
        <v>848</v>
      </c>
      <c r="N10">
        <v>1604</v>
      </c>
    </row>
    <row r="11" spans="1:14" x14ac:dyDescent="0.3">
      <c r="A11" s="2">
        <v>1992</v>
      </c>
      <c r="B11" s="1">
        <v>8328</v>
      </c>
      <c r="C11" s="1">
        <v>7048</v>
      </c>
      <c r="D11" s="1">
        <v>-17423</v>
      </c>
      <c r="E11" s="1">
        <v>0</v>
      </c>
      <c r="F11" s="1">
        <v>-2047</v>
      </c>
      <c r="I11" s="1">
        <v>7048</v>
      </c>
      <c r="L11">
        <v>4675</v>
      </c>
      <c r="M11">
        <v>649</v>
      </c>
      <c r="N11">
        <v>1724</v>
      </c>
    </row>
    <row r="12" spans="1:14" x14ac:dyDescent="0.3">
      <c r="A12" s="3">
        <v>1993</v>
      </c>
      <c r="B12" s="1">
        <v>6321</v>
      </c>
      <c r="C12" s="1">
        <v>8868</v>
      </c>
      <c r="D12" s="1">
        <v>-17789</v>
      </c>
      <c r="E12" s="1">
        <v>0</v>
      </c>
      <c r="F12" s="1">
        <v>-2600</v>
      </c>
      <c r="I12" s="1">
        <v>8868</v>
      </c>
      <c r="L12">
        <v>6103</v>
      </c>
      <c r="M12">
        <v>899</v>
      </c>
      <c r="N12">
        <v>1866</v>
      </c>
    </row>
    <row r="13" spans="1:14" x14ac:dyDescent="0.3">
      <c r="A13" s="2">
        <v>1994</v>
      </c>
      <c r="B13" s="1">
        <v>7429</v>
      </c>
      <c r="C13" s="1">
        <v>12315</v>
      </c>
      <c r="D13" s="1">
        <v>-18322</v>
      </c>
      <c r="E13" s="1">
        <v>0</v>
      </c>
      <c r="F13" s="1">
        <f t="shared" ref="F13:F24" si="0">SUM(B13:E13)</f>
        <v>1422</v>
      </c>
      <c r="I13" s="1">
        <v>12315</v>
      </c>
      <c r="L13">
        <v>6941</v>
      </c>
      <c r="M13">
        <v>1894</v>
      </c>
      <c r="N13">
        <v>3480</v>
      </c>
    </row>
    <row r="14" spans="1:14" x14ac:dyDescent="0.3">
      <c r="A14" s="2">
        <v>1995</v>
      </c>
      <c r="B14" s="1">
        <v>8314</v>
      </c>
      <c r="C14" s="1">
        <v>10961</v>
      </c>
      <c r="D14" s="1">
        <v>-17966</v>
      </c>
      <c r="E14" s="1">
        <v>0</v>
      </c>
      <c r="F14" s="1">
        <f t="shared" si="0"/>
        <v>1309</v>
      </c>
      <c r="I14" s="1">
        <v>10961</v>
      </c>
      <c r="L14">
        <v>6843</v>
      </c>
      <c r="M14">
        <v>1666</v>
      </c>
      <c r="N14">
        <v>2452</v>
      </c>
    </row>
    <row r="15" spans="1:14" x14ac:dyDescent="0.3">
      <c r="A15" s="2">
        <v>1996</v>
      </c>
      <c r="B15" s="1">
        <v>7871</v>
      </c>
      <c r="C15" s="1">
        <v>12318</v>
      </c>
      <c r="D15" s="1">
        <v>-18861</v>
      </c>
      <c r="E15" s="1">
        <v>0</v>
      </c>
      <c r="F15" s="1">
        <f t="shared" si="0"/>
        <v>1328</v>
      </c>
      <c r="I15" s="1">
        <v>12318</v>
      </c>
      <c r="L15">
        <v>7757</v>
      </c>
      <c r="M15">
        <v>1451</v>
      </c>
      <c r="N15">
        <v>3110</v>
      </c>
    </row>
    <row r="16" spans="1:14" x14ac:dyDescent="0.3">
      <c r="A16" s="2">
        <v>1997</v>
      </c>
      <c r="B16" s="1">
        <v>4312</v>
      </c>
      <c r="C16" s="1">
        <v>15648</v>
      </c>
      <c r="D16" s="1">
        <v>-19211</v>
      </c>
      <c r="E16" s="1">
        <v>0</v>
      </c>
      <c r="F16" s="1">
        <f t="shared" si="0"/>
        <v>749</v>
      </c>
      <c r="I16" s="1">
        <v>15648</v>
      </c>
      <c r="L16">
        <v>10585</v>
      </c>
      <c r="M16">
        <v>2681</v>
      </c>
      <c r="N16">
        <v>2382</v>
      </c>
    </row>
    <row r="17" spans="1:14" x14ac:dyDescent="0.3">
      <c r="A17" s="2">
        <v>1998</v>
      </c>
      <c r="B17" s="1">
        <v>4105</v>
      </c>
      <c r="C17" s="1">
        <v>11433</v>
      </c>
      <c r="D17" s="1">
        <v>-18720</v>
      </c>
      <c r="E17" s="1">
        <v>0</v>
      </c>
      <c r="F17" s="1">
        <f t="shared" si="0"/>
        <v>-3182</v>
      </c>
      <c r="I17" s="1">
        <v>11433</v>
      </c>
      <c r="L17">
        <v>8197</v>
      </c>
      <c r="M17">
        <v>1074</v>
      </c>
      <c r="N17">
        <v>2162</v>
      </c>
    </row>
    <row r="18" spans="1:14" x14ac:dyDescent="0.3">
      <c r="A18" s="2">
        <v>1999</v>
      </c>
      <c r="B18" s="1">
        <v>11486</v>
      </c>
      <c r="C18" s="1">
        <v>10807</v>
      </c>
      <c r="D18" s="1">
        <v>-18928</v>
      </c>
      <c r="E18" s="1">
        <v>0</v>
      </c>
      <c r="F18" s="1">
        <f t="shared" si="0"/>
        <v>3365</v>
      </c>
      <c r="I18" s="1">
        <v>10807</v>
      </c>
      <c r="L18">
        <v>7043</v>
      </c>
      <c r="M18">
        <v>1568</v>
      </c>
      <c r="N18">
        <v>2196</v>
      </c>
    </row>
    <row r="19" spans="1:14" x14ac:dyDescent="0.3">
      <c r="A19" s="2">
        <v>2000</v>
      </c>
      <c r="B19" s="1">
        <v>6071</v>
      </c>
      <c r="C19" s="1">
        <v>19138</v>
      </c>
      <c r="D19" s="1">
        <v>-19219</v>
      </c>
      <c r="E19" s="1">
        <v>4031</v>
      </c>
      <c r="F19" s="1">
        <f t="shared" si="0"/>
        <v>10021</v>
      </c>
      <c r="I19" s="1">
        <v>19138</v>
      </c>
      <c r="L19">
        <v>14787</v>
      </c>
      <c r="M19">
        <v>1983</v>
      </c>
      <c r="N19">
        <v>2368</v>
      </c>
    </row>
    <row r="20" spans="1:14" x14ac:dyDescent="0.3">
      <c r="A20" s="2">
        <v>2001</v>
      </c>
      <c r="B20" s="1">
        <v>-589</v>
      </c>
      <c r="C20" s="1">
        <v>23749</v>
      </c>
      <c r="D20" s="1">
        <v>-20642</v>
      </c>
      <c r="E20" s="1">
        <v>2715</v>
      </c>
      <c r="F20" s="1">
        <f t="shared" si="0"/>
        <v>5233</v>
      </c>
      <c r="I20" s="1">
        <v>23749</v>
      </c>
      <c r="L20">
        <v>17183</v>
      </c>
      <c r="M20">
        <v>3668</v>
      </c>
      <c r="N20">
        <v>2898</v>
      </c>
    </row>
    <row r="21" spans="1:14" x14ac:dyDescent="0.3">
      <c r="A21" s="2">
        <v>2002</v>
      </c>
      <c r="B21" s="1">
        <v>5044</v>
      </c>
      <c r="C21" s="1">
        <v>18594</v>
      </c>
      <c r="D21" s="1">
        <v>-20248</v>
      </c>
      <c r="E21" s="1">
        <v>428</v>
      </c>
      <c r="F21" s="1">
        <f t="shared" si="0"/>
        <v>3818</v>
      </c>
      <c r="I21" s="1">
        <v>18594</v>
      </c>
      <c r="L21">
        <v>15468</v>
      </c>
      <c r="M21">
        <v>1374</v>
      </c>
      <c r="N21">
        <v>1752</v>
      </c>
    </row>
    <row r="22" spans="1:14" x14ac:dyDescent="0.3">
      <c r="A22" s="2">
        <v>2003</v>
      </c>
      <c r="B22" s="1">
        <v>608</v>
      </c>
      <c r="C22" s="1">
        <v>20100</v>
      </c>
      <c r="D22" s="1">
        <v>-20231</v>
      </c>
      <c r="E22" s="1">
        <v>1107</v>
      </c>
      <c r="F22" s="1">
        <f t="shared" si="0"/>
        <v>1584</v>
      </c>
      <c r="I22" s="1">
        <v>20100</v>
      </c>
      <c r="L22">
        <v>17195</v>
      </c>
      <c r="M22">
        <v>1252</v>
      </c>
      <c r="N22">
        <v>1653</v>
      </c>
    </row>
    <row r="23" spans="1:14" x14ac:dyDescent="0.3">
      <c r="A23" s="2">
        <v>2004</v>
      </c>
      <c r="B23" s="1">
        <v>995</v>
      </c>
      <c r="C23" s="1">
        <v>21102</v>
      </c>
      <c r="D23" s="1">
        <v>-20017</v>
      </c>
      <c r="E23" s="1">
        <v>1975</v>
      </c>
      <c r="F23" s="1">
        <f t="shared" si="0"/>
        <v>4055</v>
      </c>
      <c r="I23" s="1">
        <v>21102</v>
      </c>
      <c r="L23">
        <v>19068</v>
      </c>
      <c r="M23">
        <v>790</v>
      </c>
      <c r="N23">
        <v>1244</v>
      </c>
    </row>
    <row r="24" spans="1:14" x14ac:dyDescent="0.3">
      <c r="A24" s="2">
        <v>2005</v>
      </c>
      <c r="B24" s="1">
        <v>4408</v>
      </c>
      <c r="C24" s="1">
        <v>24285</v>
      </c>
      <c r="D24" s="1">
        <v>-19259</v>
      </c>
      <c r="E24" s="1">
        <v>2674</v>
      </c>
      <c r="F24" s="1">
        <f t="shared" si="0"/>
        <v>12108</v>
      </c>
      <c r="I24" s="1">
        <v>24285</v>
      </c>
      <c r="L24">
        <v>22069</v>
      </c>
      <c r="M24">
        <v>973</v>
      </c>
      <c r="N24">
        <v>1243</v>
      </c>
    </row>
    <row r="25" spans="1:14" x14ac:dyDescent="0.3">
      <c r="A25" s="2">
        <v>2006</v>
      </c>
      <c r="B25" s="1">
        <v>-1153</v>
      </c>
      <c r="C25" s="1">
        <v>24456</v>
      </c>
      <c r="D25" s="1">
        <v>-19373</v>
      </c>
      <c r="E25" s="1">
        <v>3178</v>
      </c>
      <c r="F25" s="1">
        <v>6700</v>
      </c>
      <c r="I25" s="1">
        <v>24456</v>
      </c>
      <c r="L25">
        <v>22834</v>
      </c>
      <c r="M25">
        <v>425</v>
      </c>
      <c r="N25">
        <v>1197</v>
      </c>
    </row>
    <row r="26" spans="1:14" x14ac:dyDescent="0.3">
      <c r="A26" s="2">
        <v>2007</v>
      </c>
      <c r="B26" s="1">
        <v>16926</v>
      </c>
      <c r="C26" s="1">
        <v>30313</v>
      </c>
      <c r="D26" s="1">
        <v>-20318</v>
      </c>
      <c r="E26" s="1">
        <v>452</v>
      </c>
      <c r="F26" s="1">
        <f t="shared" ref="F26:F33" si="1">SUM(B26:E26)</f>
        <v>27373</v>
      </c>
      <c r="I26" s="1">
        <v>30313</v>
      </c>
      <c r="L26">
        <v>28255</v>
      </c>
      <c r="M26">
        <v>814</v>
      </c>
      <c r="N26">
        <v>1244</v>
      </c>
    </row>
    <row r="27" spans="1:14" x14ac:dyDescent="0.3">
      <c r="A27" s="2">
        <v>2008</v>
      </c>
      <c r="B27" s="1">
        <v>-2983</v>
      </c>
      <c r="C27" s="1">
        <v>30707</v>
      </c>
      <c r="D27" s="1">
        <v>-21415</v>
      </c>
      <c r="E27" s="1">
        <v>937</v>
      </c>
      <c r="F27" s="1">
        <f t="shared" si="1"/>
        <v>7246</v>
      </c>
      <c r="I27" s="1">
        <v>30707</v>
      </c>
      <c r="L27">
        <v>27800</v>
      </c>
      <c r="M27">
        <v>1229</v>
      </c>
      <c r="N27">
        <v>1678</v>
      </c>
    </row>
    <row r="28" spans="1:14" x14ac:dyDescent="0.3">
      <c r="A28" s="2">
        <v>2009</v>
      </c>
      <c r="B28" s="1">
        <v>4024</v>
      </c>
      <c r="C28" s="1">
        <v>47579</v>
      </c>
      <c r="D28" s="1">
        <v>-22537</v>
      </c>
      <c r="E28" s="1">
        <v>-222</v>
      </c>
      <c r="F28" s="1">
        <f t="shared" si="1"/>
        <v>28844</v>
      </c>
      <c r="I28" s="1">
        <v>47579</v>
      </c>
      <c r="L28">
        <v>43500</v>
      </c>
      <c r="M28">
        <v>1423</v>
      </c>
      <c r="N28">
        <v>2656</v>
      </c>
    </row>
    <row r="29" spans="1:14" x14ac:dyDescent="0.3">
      <c r="A29" s="2">
        <v>2010</v>
      </c>
      <c r="B29" s="1">
        <v>5347</v>
      </c>
      <c r="C29" s="1">
        <v>48879</v>
      </c>
      <c r="D29" s="1">
        <v>-23224</v>
      </c>
      <c r="E29" s="1">
        <v>2766</v>
      </c>
      <c r="F29" s="1">
        <f t="shared" si="1"/>
        <v>33768</v>
      </c>
      <c r="I29" s="1">
        <v>48879</v>
      </c>
      <c r="L29">
        <v>46283</v>
      </c>
      <c r="M29">
        <v>895</v>
      </c>
      <c r="N29">
        <v>1701</v>
      </c>
    </row>
    <row r="30" spans="1:14" x14ac:dyDescent="0.3">
      <c r="A30" s="2">
        <v>2011</v>
      </c>
      <c r="B30" s="1">
        <v>2603</v>
      </c>
      <c r="C30" s="1">
        <v>49882</v>
      </c>
      <c r="D30" s="1">
        <v>-24621</v>
      </c>
      <c r="E30" s="1">
        <v>3298</v>
      </c>
      <c r="F30" s="1">
        <f t="shared" si="1"/>
        <v>31162</v>
      </c>
      <c r="I30" s="1">
        <v>49882</v>
      </c>
      <c r="L30">
        <v>47635</v>
      </c>
      <c r="M30">
        <v>987</v>
      </c>
      <c r="N30">
        <v>1260</v>
      </c>
    </row>
    <row r="31" spans="1:14" x14ac:dyDescent="0.3">
      <c r="A31" s="2">
        <v>2012</v>
      </c>
      <c r="B31" s="1">
        <v>-46424</v>
      </c>
      <c r="C31" s="1">
        <v>48241</v>
      </c>
      <c r="D31" s="1">
        <v>-26097</v>
      </c>
      <c r="E31" s="1">
        <v>-1859</v>
      </c>
      <c r="F31" s="1">
        <f t="shared" si="1"/>
        <v>-26139</v>
      </c>
      <c r="I31" s="1">
        <v>48241</v>
      </c>
      <c r="L31">
        <v>47053</v>
      </c>
      <c r="M31">
        <v>780</v>
      </c>
      <c r="N31">
        <v>408</v>
      </c>
    </row>
    <row r="32" spans="1:14" x14ac:dyDescent="0.3">
      <c r="A32" s="2">
        <v>2013</v>
      </c>
      <c r="B32" s="1">
        <v>3487</v>
      </c>
      <c r="C32" s="1">
        <v>53017</v>
      </c>
      <c r="D32" s="1">
        <v>-26467</v>
      </c>
      <c r="E32" s="1">
        <v>1287</v>
      </c>
      <c r="F32" s="1">
        <f t="shared" si="1"/>
        <v>31324</v>
      </c>
      <c r="I32" s="1">
        <v>53017</v>
      </c>
      <c r="L32">
        <v>51074</v>
      </c>
      <c r="M32">
        <v>263</v>
      </c>
      <c r="N32">
        <v>1680</v>
      </c>
    </row>
    <row r="33" spans="1:14" x14ac:dyDescent="0.3">
      <c r="A33" s="2">
        <v>2014</v>
      </c>
      <c r="B33" s="1">
        <v>5889</v>
      </c>
      <c r="C33" s="1">
        <v>50487</v>
      </c>
      <c r="D33" s="1">
        <v>-28094</v>
      </c>
      <c r="E33" s="1">
        <v>6565</v>
      </c>
      <c r="F33" s="1">
        <f t="shared" si="1"/>
        <v>34847</v>
      </c>
      <c r="I33" s="1">
        <v>50487</v>
      </c>
      <c r="L33">
        <v>47071</v>
      </c>
      <c r="M33">
        <v>671</v>
      </c>
      <c r="N33">
        <v>2745</v>
      </c>
    </row>
    <row r="34" spans="1:14" x14ac:dyDescent="0.3">
      <c r="A34" s="2">
        <v>2015</v>
      </c>
      <c r="B34" s="1">
        <v>-71332</v>
      </c>
      <c r="C34" s="1">
        <v>34706</v>
      </c>
      <c r="D34" s="1">
        <v>-29329</v>
      </c>
      <c r="E34" s="1">
        <v>1417</v>
      </c>
      <c r="F34" s="1">
        <v>-64538</v>
      </c>
      <c r="I34" s="1">
        <v>34706</v>
      </c>
      <c r="L34">
        <v>32940</v>
      </c>
      <c r="M34">
        <v>31</v>
      </c>
      <c r="N34">
        <v>1735</v>
      </c>
    </row>
    <row r="35" spans="1:14" x14ac:dyDescent="0.3">
      <c r="A35" s="2">
        <v>2016</v>
      </c>
      <c r="B35" s="1">
        <v>7180</v>
      </c>
      <c r="C35" s="1">
        <v>38371</v>
      </c>
      <c r="D35" s="1">
        <v>-29153</v>
      </c>
      <c r="E35" s="1">
        <v>432</v>
      </c>
      <c r="F35" s="1">
        <f>SUM(B35:E35)</f>
        <v>16830</v>
      </c>
      <c r="I35" s="1">
        <v>38371</v>
      </c>
      <c r="L35">
        <v>38371</v>
      </c>
    </row>
    <row r="36" spans="1:14" x14ac:dyDescent="0.3">
      <c r="A36" s="2">
        <v>2017</v>
      </c>
      <c r="B36" s="1">
        <v>60644</v>
      </c>
      <c r="C36" s="1">
        <v>70783</v>
      </c>
      <c r="D36" s="1">
        <v>-30391</v>
      </c>
      <c r="E36" s="1">
        <v>22123</v>
      </c>
      <c r="F36" s="1">
        <f t="shared" ref="F36:F37" si="2">SUM(B36:E36)</f>
        <v>123159</v>
      </c>
      <c r="I36" s="1">
        <v>70783</v>
      </c>
      <c r="L36">
        <v>70783</v>
      </c>
    </row>
    <row r="37" spans="1:14" x14ac:dyDescent="0.3">
      <c r="A37" s="2">
        <v>2018</v>
      </c>
      <c r="B37" s="1">
        <v>-18917</v>
      </c>
      <c r="C37" s="1">
        <v>79457</v>
      </c>
      <c r="D37" s="1">
        <v>-34077</v>
      </c>
      <c r="E37" s="1">
        <v>13746</v>
      </c>
      <c r="F37" s="1">
        <f t="shared" si="2"/>
        <v>40209</v>
      </c>
      <c r="I37" s="1">
        <v>79457</v>
      </c>
      <c r="L37">
        <v>79457</v>
      </c>
    </row>
    <row r="38" spans="1:14" x14ac:dyDescent="0.3">
      <c r="A38" s="2">
        <v>2019</v>
      </c>
      <c r="B38" s="1">
        <v>-45073</v>
      </c>
      <c r="C38" s="1">
        <v>56724</v>
      </c>
      <c r="D38" s="1">
        <v>-37412</v>
      </c>
      <c r="E38" s="1">
        <v>16171</v>
      </c>
      <c r="F38" s="1">
        <f>SUM(B38:E38)</f>
        <v>-9590</v>
      </c>
      <c r="I38" s="1">
        <v>56724</v>
      </c>
      <c r="L38">
        <v>56724</v>
      </c>
    </row>
    <row r="41" spans="1:14" x14ac:dyDescent="0.3">
      <c r="A41" s="2">
        <v>1985</v>
      </c>
      <c r="B41">
        <f t="shared" ref="B41:F41" si="3">B4/1000</f>
        <v>0.76300000000000001</v>
      </c>
      <c r="C41">
        <f t="shared" si="3"/>
        <v>11.128</v>
      </c>
      <c r="D41">
        <f t="shared" si="3"/>
        <v>-15.984999999999999</v>
      </c>
      <c r="F41">
        <f t="shared" si="3"/>
        <v>-4.0940000000000003</v>
      </c>
    </row>
    <row r="42" spans="1:14" ht="26" x14ac:dyDescent="0.3">
      <c r="A42" s="4" t="s">
        <v>0</v>
      </c>
      <c r="B42" s="4" t="s">
        <v>6</v>
      </c>
      <c r="C42" s="4" t="s">
        <v>8</v>
      </c>
      <c r="D42" s="4" t="s">
        <v>4</v>
      </c>
      <c r="E42" s="4" t="s">
        <v>7</v>
      </c>
      <c r="F42" s="4" t="s">
        <v>5</v>
      </c>
      <c r="G42" s="5"/>
      <c r="H42" s="5"/>
      <c r="I42" s="4" t="s">
        <v>8</v>
      </c>
      <c r="J42" s="5"/>
    </row>
    <row r="43" spans="1:14" x14ac:dyDescent="0.3">
      <c r="A43" s="2">
        <v>1986</v>
      </c>
      <c r="B43">
        <f t="shared" ref="B43:F52" si="4">B5/1000</f>
        <v>4.8920000000000003</v>
      </c>
      <c r="C43">
        <f t="shared" si="4"/>
        <v>8.9350000000000005</v>
      </c>
      <c r="D43">
        <f t="shared" si="4"/>
        <v>-15.61</v>
      </c>
      <c r="E43">
        <f t="shared" si="4"/>
        <v>0</v>
      </c>
      <c r="F43">
        <f t="shared" si="4"/>
        <v>-1.7829999999999999</v>
      </c>
      <c r="I43">
        <f t="shared" ref="I43:I73" si="5">SUM(C43:C43)</f>
        <v>8.9350000000000005</v>
      </c>
    </row>
    <row r="44" spans="1:14" x14ac:dyDescent="0.3">
      <c r="A44" s="2">
        <v>1987</v>
      </c>
      <c r="B44">
        <f t="shared" si="4"/>
        <v>4.5640000000000001</v>
      </c>
      <c r="C44">
        <f t="shared" si="4"/>
        <v>7.1749999999999998</v>
      </c>
      <c r="D44">
        <f t="shared" si="4"/>
        <v>-16.114000000000001</v>
      </c>
      <c r="E44">
        <f t="shared" si="4"/>
        <v>0</v>
      </c>
      <c r="F44">
        <f t="shared" si="4"/>
        <v>-4.375</v>
      </c>
      <c r="I44">
        <f t="shared" si="5"/>
        <v>7.1749999999999998</v>
      </c>
    </row>
    <row r="45" spans="1:14" x14ac:dyDescent="0.3">
      <c r="A45" s="2">
        <v>1988</v>
      </c>
      <c r="B45">
        <f t="shared" si="4"/>
        <v>-12.867000000000001</v>
      </c>
      <c r="C45">
        <f t="shared" si="4"/>
        <v>10.35</v>
      </c>
      <c r="D45">
        <f t="shared" si="4"/>
        <v>-16.670000000000002</v>
      </c>
      <c r="E45">
        <f t="shared" si="4"/>
        <v>0</v>
      </c>
      <c r="F45">
        <f t="shared" si="4"/>
        <v>-19.187000000000001</v>
      </c>
      <c r="I45">
        <f t="shared" si="5"/>
        <v>10.35</v>
      </c>
    </row>
    <row r="46" spans="1:14" x14ac:dyDescent="0.3">
      <c r="A46" s="2">
        <v>1989</v>
      </c>
      <c r="B46">
        <f t="shared" si="4"/>
        <v>6.0430000000000001</v>
      </c>
      <c r="C46">
        <f t="shared" si="4"/>
        <v>10.032</v>
      </c>
      <c r="D46">
        <f t="shared" si="4"/>
        <v>-16.983000000000001</v>
      </c>
      <c r="E46">
        <f t="shared" si="4"/>
        <v>0</v>
      </c>
      <c r="F46">
        <f t="shared" si="4"/>
        <v>-0.90800000000000003</v>
      </c>
      <c r="I46">
        <f t="shared" si="5"/>
        <v>10.032</v>
      </c>
    </row>
    <row r="47" spans="1:14" x14ac:dyDescent="0.3">
      <c r="A47" s="2">
        <v>1990</v>
      </c>
      <c r="B47">
        <f t="shared" si="4"/>
        <v>7.0949999999999998</v>
      </c>
      <c r="C47">
        <f t="shared" si="4"/>
        <v>12.368</v>
      </c>
      <c r="D47">
        <f t="shared" si="4"/>
        <v>-17.233000000000001</v>
      </c>
      <c r="E47">
        <f t="shared" si="4"/>
        <v>0</v>
      </c>
      <c r="F47">
        <f t="shared" si="4"/>
        <v>2.23</v>
      </c>
      <c r="I47">
        <f t="shared" si="5"/>
        <v>12.368</v>
      </c>
    </row>
    <row r="48" spans="1:14" x14ac:dyDescent="0.3">
      <c r="A48" s="2">
        <v>1991</v>
      </c>
      <c r="B48">
        <f t="shared" si="4"/>
        <v>7.3760000000000003</v>
      </c>
      <c r="C48">
        <f t="shared" si="4"/>
        <v>7.5419999999999998</v>
      </c>
      <c r="D48">
        <f t="shared" si="4"/>
        <v>-17.202000000000002</v>
      </c>
      <c r="E48">
        <f t="shared" si="4"/>
        <v>0</v>
      </c>
      <c r="F48">
        <f t="shared" si="4"/>
        <v>-2.2839999999999998</v>
      </c>
      <c r="I48">
        <f t="shared" si="5"/>
        <v>7.5419999999999998</v>
      </c>
    </row>
    <row r="49" spans="1:9" x14ac:dyDescent="0.3">
      <c r="A49" s="2">
        <v>1992</v>
      </c>
      <c r="B49">
        <f t="shared" si="4"/>
        <v>8.3279999999999994</v>
      </c>
      <c r="C49">
        <f t="shared" si="4"/>
        <v>7.048</v>
      </c>
      <c r="D49">
        <f t="shared" si="4"/>
        <v>-17.422999999999998</v>
      </c>
      <c r="E49">
        <f t="shared" si="4"/>
        <v>0</v>
      </c>
      <c r="F49">
        <f t="shared" si="4"/>
        <v>-2.0470000000000002</v>
      </c>
      <c r="I49">
        <f t="shared" si="5"/>
        <v>7.048</v>
      </c>
    </row>
    <row r="50" spans="1:9" x14ac:dyDescent="0.3">
      <c r="A50" s="3">
        <v>1993</v>
      </c>
      <c r="B50">
        <f t="shared" si="4"/>
        <v>6.3209999999999997</v>
      </c>
      <c r="C50">
        <f t="shared" si="4"/>
        <v>8.8680000000000003</v>
      </c>
      <c r="D50">
        <f t="shared" si="4"/>
        <v>-17.789000000000001</v>
      </c>
      <c r="E50">
        <f t="shared" si="4"/>
        <v>0</v>
      </c>
      <c r="F50">
        <f t="shared" si="4"/>
        <v>-2.6</v>
      </c>
      <c r="I50">
        <f t="shared" si="5"/>
        <v>8.8680000000000003</v>
      </c>
    </row>
    <row r="51" spans="1:9" x14ac:dyDescent="0.3">
      <c r="A51" s="2">
        <v>1994</v>
      </c>
      <c r="B51">
        <f t="shared" si="4"/>
        <v>7.4290000000000003</v>
      </c>
      <c r="C51">
        <f t="shared" si="4"/>
        <v>12.315</v>
      </c>
      <c r="D51">
        <f t="shared" si="4"/>
        <v>-18.321999999999999</v>
      </c>
      <c r="E51">
        <f t="shared" si="4"/>
        <v>0</v>
      </c>
      <c r="F51">
        <f t="shared" si="4"/>
        <v>1.4219999999999999</v>
      </c>
      <c r="I51">
        <f t="shared" si="5"/>
        <v>12.315</v>
      </c>
    </row>
    <row r="52" spans="1:9" x14ac:dyDescent="0.3">
      <c r="A52" s="2">
        <v>1995</v>
      </c>
      <c r="B52">
        <f t="shared" si="4"/>
        <v>8.3140000000000001</v>
      </c>
      <c r="C52">
        <f t="shared" si="4"/>
        <v>10.961</v>
      </c>
      <c r="D52">
        <f t="shared" si="4"/>
        <v>-17.966000000000001</v>
      </c>
      <c r="E52">
        <f t="shared" si="4"/>
        <v>0</v>
      </c>
      <c r="F52">
        <f t="shared" si="4"/>
        <v>1.3089999999999999</v>
      </c>
      <c r="I52">
        <f t="shared" si="5"/>
        <v>10.961</v>
      </c>
    </row>
    <row r="53" spans="1:9" x14ac:dyDescent="0.3">
      <c r="A53" s="2">
        <v>1996</v>
      </c>
      <c r="B53">
        <f t="shared" ref="B53:F58" si="6">B15/1000</f>
        <v>7.8710000000000004</v>
      </c>
      <c r="C53">
        <f t="shared" si="6"/>
        <v>12.318</v>
      </c>
      <c r="D53">
        <f t="shared" si="6"/>
        <v>-18.861000000000001</v>
      </c>
      <c r="E53">
        <f t="shared" si="6"/>
        <v>0</v>
      </c>
      <c r="F53">
        <f t="shared" si="6"/>
        <v>1.3280000000000001</v>
      </c>
      <c r="I53">
        <f t="shared" si="5"/>
        <v>12.318</v>
      </c>
    </row>
    <row r="54" spans="1:9" x14ac:dyDescent="0.3">
      <c r="A54" s="2">
        <v>1997</v>
      </c>
      <c r="B54">
        <f t="shared" si="6"/>
        <v>4.3120000000000003</v>
      </c>
      <c r="C54">
        <f t="shared" si="6"/>
        <v>15.648</v>
      </c>
      <c r="D54">
        <f t="shared" si="6"/>
        <v>-19.210999999999999</v>
      </c>
      <c r="E54">
        <f t="shared" si="6"/>
        <v>0</v>
      </c>
      <c r="F54">
        <f t="shared" si="6"/>
        <v>0.749</v>
      </c>
      <c r="I54">
        <f t="shared" si="5"/>
        <v>15.648</v>
      </c>
    </row>
    <row r="55" spans="1:9" x14ac:dyDescent="0.3">
      <c r="A55" s="2">
        <v>1998</v>
      </c>
      <c r="B55">
        <f t="shared" si="6"/>
        <v>4.1050000000000004</v>
      </c>
      <c r="C55">
        <f t="shared" si="6"/>
        <v>11.433</v>
      </c>
      <c r="D55">
        <f t="shared" si="6"/>
        <v>-18.72</v>
      </c>
      <c r="E55">
        <f t="shared" si="6"/>
        <v>0</v>
      </c>
      <c r="F55">
        <f t="shared" si="6"/>
        <v>-3.1819999999999999</v>
      </c>
      <c r="I55">
        <f t="shared" si="5"/>
        <v>11.433</v>
      </c>
    </row>
    <row r="56" spans="1:9" x14ac:dyDescent="0.3">
      <c r="A56" s="2">
        <v>1999</v>
      </c>
      <c r="B56">
        <f t="shared" si="6"/>
        <v>11.486000000000001</v>
      </c>
      <c r="C56">
        <f t="shared" si="6"/>
        <v>10.807</v>
      </c>
      <c r="D56">
        <f t="shared" si="6"/>
        <v>-18.928000000000001</v>
      </c>
      <c r="E56">
        <f t="shared" si="6"/>
        <v>0</v>
      </c>
      <c r="F56">
        <f t="shared" si="6"/>
        <v>3.3650000000000002</v>
      </c>
      <c r="I56">
        <f t="shared" si="5"/>
        <v>10.807</v>
      </c>
    </row>
    <row r="57" spans="1:9" x14ac:dyDescent="0.3">
      <c r="A57" s="2">
        <v>2000</v>
      </c>
      <c r="B57">
        <f t="shared" si="6"/>
        <v>6.0709999999999997</v>
      </c>
      <c r="C57">
        <f t="shared" si="6"/>
        <v>19.138000000000002</v>
      </c>
      <c r="D57">
        <f t="shared" si="6"/>
        <v>-19.219000000000001</v>
      </c>
      <c r="E57">
        <f t="shared" si="6"/>
        <v>4.0309999999999997</v>
      </c>
      <c r="F57">
        <f t="shared" si="6"/>
        <v>10.021000000000001</v>
      </c>
      <c r="I57">
        <f t="shared" si="5"/>
        <v>19.138000000000002</v>
      </c>
    </row>
    <row r="58" spans="1:9" x14ac:dyDescent="0.3">
      <c r="A58" s="2">
        <v>2001</v>
      </c>
      <c r="B58">
        <f t="shared" si="6"/>
        <v>-0.58899999999999997</v>
      </c>
      <c r="C58">
        <f t="shared" si="6"/>
        <v>23.748999999999999</v>
      </c>
      <c r="D58">
        <f t="shared" si="6"/>
        <v>-20.641999999999999</v>
      </c>
      <c r="E58">
        <f t="shared" si="6"/>
        <v>2.7149999999999999</v>
      </c>
      <c r="F58">
        <f t="shared" si="6"/>
        <v>5.2329999999999997</v>
      </c>
      <c r="I58">
        <f t="shared" si="5"/>
        <v>23.748999999999999</v>
      </c>
    </row>
    <row r="59" spans="1:9" x14ac:dyDescent="0.3">
      <c r="A59" s="2">
        <v>2002</v>
      </c>
      <c r="B59">
        <f t="shared" ref="B59:F59" si="7">B21/1000</f>
        <v>5.0439999999999996</v>
      </c>
      <c r="C59">
        <f t="shared" si="7"/>
        <v>18.594000000000001</v>
      </c>
      <c r="D59">
        <f t="shared" si="7"/>
        <v>-20.248000000000001</v>
      </c>
      <c r="E59">
        <f t="shared" si="7"/>
        <v>0.42799999999999999</v>
      </c>
      <c r="F59">
        <f t="shared" si="7"/>
        <v>3.8180000000000001</v>
      </c>
      <c r="I59">
        <f t="shared" si="5"/>
        <v>18.594000000000001</v>
      </c>
    </row>
    <row r="60" spans="1:9" x14ac:dyDescent="0.3">
      <c r="A60" s="2">
        <v>2003</v>
      </c>
      <c r="B60">
        <f t="shared" ref="B60:F60" si="8">B22/1000</f>
        <v>0.60799999999999998</v>
      </c>
      <c r="C60">
        <f t="shared" si="8"/>
        <v>20.100000000000001</v>
      </c>
      <c r="D60">
        <f t="shared" si="8"/>
        <v>-20.231000000000002</v>
      </c>
      <c r="E60">
        <f t="shared" si="8"/>
        <v>1.107</v>
      </c>
      <c r="F60">
        <f t="shared" si="8"/>
        <v>1.5840000000000001</v>
      </c>
      <c r="I60">
        <f t="shared" si="5"/>
        <v>20.100000000000001</v>
      </c>
    </row>
    <row r="61" spans="1:9" x14ac:dyDescent="0.3">
      <c r="A61" s="2">
        <v>2004</v>
      </c>
      <c r="B61">
        <f t="shared" ref="B61:F61" si="9">B23/1000</f>
        <v>0.995</v>
      </c>
      <c r="C61">
        <f t="shared" si="9"/>
        <v>21.102</v>
      </c>
      <c r="D61">
        <f t="shared" si="9"/>
        <v>-20.016999999999999</v>
      </c>
      <c r="E61">
        <f t="shared" si="9"/>
        <v>1.9750000000000001</v>
      </c>
      <c r="F61">
        <f t="shared" si="9"/>
        <v>4.0549999999999997</v>
      </c>
      <c r="I61">
        <f t="shared" si="5"/>
        <v>21.102</v>
      </c>
    </row>
    <row r="62" spans="1:9" x14ac:dyDescent="0.3">
      <c r="A62" s="2">
        <v>2005</v>
      </c>
      <c r="B62">
        <f t="shared" ref="B62:F62" si="10">B24/1000</f>
        <v>4.4080000000000004</v>
      </c>
      <c r="C62">
        <f t="shared" si="10"/>
        <v>24.285</v>
      </c>
      <c r="D62">
        <f t="shared" si="10"/>
        <v>-19.259</v>
      </c>
      <c r="E62">
        <f t="shared" si="10"/>
        <v>2.6739999999999999</v>
      </c>
      <c r="F62">
        <f t="shared" si="10"/>
        <v>12.108000000000001</v>
      </c>
      <c r="I62">
        <f t="shared" si="5"/>
        <v>24.285</v>
      </c>
    </row>
    <row r="63" spans="1:9" x14ac:dyDescent="0.3">
      <c r="A63" s="2">
        <v>2006</v>
      </c>
      <c r="B63">
        <f t="shared" ref="B63:F63" si="11">B25/1000</f>
        <v>-1.153</v>
      </c>
      <c r="C63">
        <f t="shared" si="11"/>
        <v>24.456</v>
      </c>
      <c r="D63">
        <f t="shared" si="11"/>
        <v>-19.373000000000001</v>
      </c>
      <c r="E63">
        <f t="shared" si="11"/>
        <v>3.1779999999999999</v>
      </c>
      <c r="F63">
        <f t="shared" si="11"/>
        <v>6.7</v>
      </c>
      <c r="I63">
        <f t="shared" si="5"/>
        <v>24.456</v>
      </c>
    </row>
    <row r="64" spans="1:9" x14ac:dyDescent="0.3">
      <c r="A64" s="2">
        <v>2007</v>
      </c>
      <c r="B64">
        <f t="shared" ref="B64:F64" si="12">B26/1000</f>
        <v>16.925999999999998</v>
      </c>
      <c r="C64">
        <f t="shared" si="12"/>
        <v>30.312999999999999</v>
      </c>
      <c r="D64">
        <f t="shared" si="12"/>
        <v>-20.318000000000001</v>
      </c>
      <c r="E64">
        <f t="shared" si="12"/>
        <v>0.45200000000000001</v>
      </c>
      <c r="F64">
        <f t="shared" si="12"/>
        <v>27.373000000000001</v>
      </c>
      <c r="I64">
        <f t="shared" si="5"/>
        <v>30.312999999999999</v>
      </c>
    </row>
    <row r="65" spans="1:9" x14ac:dyDescent="0.3">
      <c r="A65" s="2">
        <v>2008</v>
      </c>
      <c r="B65">
        <f t="shared" ref="B65:F65" si="13">B27/1000</f>
        <v>-2.9830000000000001</v>
      </c>
      <c r="C65">
        <f t="shared" si="13"/>
        <v>30.707000000000001</v>
      </c>
      <c r="D65">
        <f t="shared" si="13"/>
        <v>-21.414999999999999</v>
      </c>
      <c r="E65">
        <f t="shared" si="13"/>
        <v>0.93700000000000006</v>
      </c>
      <c r="F65">
        <f t="shared" si="13"/>
        <v>7.2460000000000004</v>
      </c>
      <c r="I65">
        <f t="shared" si="5"/>
        <v>30.707000000000001</v>
      </c>
    </row>
    <row r="66" spans="1:9" x14ac:dyDescent="0.3">
      <c r="A66" s="2">
        <v>2009</v>
      </c>
      <c r="B66">
        <f t="shared" ref="B66:F66" si="14">B28/1000</f>
        <v>4.024</v>
      </c>
      <c r="C66">
        <f t="shared" si="14"/>
        <v>47.579000000000001</v>
      </c>
      <c r="D66">
        <f t="shared" si="14"/>
        <v>-22.536999999999999</v>
      </c>
      <c r="E66">
        <f t="shared" si="14"/>
        <v>-0.222</v>
      </c>
      <c r="F66">
        <f t="shared" si="14"/>
        <v>28.844000000000001</v>
      </c>
      <c r="I66">
        <f t="shared" si="5"/>
        <v>47.579000000000001</v>
      </c>
    </row>
    <row r="67" spans="1:9" x14ac:dyDescent="0.3">
      <c r="A67" s="2">
        <v>2010</v>
      </c>
      <c r="B67">
        <f t="shared" ref="B67:F67" si="15">B29/1000</f>
        <v>5.3470000000000004</v>
      </c>
      <c r="C67">
        <f t="shared" si="15"/>
        <v>48.878999999999998</v>
      </c>
      <c r="D67">
        <f t="shared" si="15"/>
        <v>-23.224</v>
      </c>
      <c r="E67">
        <f t="shared" si="15"/>
        <v>2.766</v>
      </c>
      <c r="F67">
        <f t="shared" si="15"/>
        <v>33.768000000000001</v>
      </c>
      <c r="I67">
        <f t="shared" si="5"/>
        <v>48.878999999999998</v>
      </c>
    </row>
    <row r="68" spans="1:9" x14ac:dyDescent="0.3">
      <c r="A68" s="2">
        <v>2011</v>
      </c>
      <c r="B68">
        <f t="shared" ref="B68:F68" si="16">B30/1000</f>
        <v>2.6030000000000002</v>
      </c>
      <c r="C68">
        <f t="shared" si="16"/>
        <v>49.881999999999998</v>
      </c>
      <c r="D68">
        <f t="shared" si="16"/>
        <v>-24.620999999999999</v>
      </c>
      <c r="E68">
        <f t="shared" si="16"/>
        <v>3.298</v>
      </c>
      <c r="F68">
        <f t="shared" si="16"/>
        <v>31.161999999999999</v>
      </c>
      <c r="I68">
        <f t="shared" si="5"/>
        <v>49.881999999999998</v>
      </c>
    </row>
    <row r="69" spans="1:9" x14ac:dyDescent="0.3">
      <c r="A69" s="2">
        <v>2012</v>
      </c>
      <c r="B69">
        <f t="shared" ref="B69:F70" si="17">B31/1000</f>
        <v>-46.423999999999999</v>
      </c>
      <c r="C69">
        <f t="shared" si="17"/>
        <v>48.241</v>
      </c>
      <c r="D69">
        <f t="shared" si="17"/>
        <v>-26.097000000000001</v>
      </c>
      <c r="E69">
        <f t="shared" si="17"/>
        <v>-1.859</v>
      </c>
      <c r="F69">
        <f t="shared" si="17"/>
        <v>-26.138999999999999</v>
      </c>
      <c r="I69">
        <f t="shared" si="5"/>
        <v>48.241</v>
      </c>
    </row>
    <row r="70" spans="1:9" x14ac:dyDescent="0.3">
      <c r="A70" s="2">
        <v>2013</v>
      </c>
      <c r="B70">
        <f t="shared" si="17"/>
        <v>3.4870000000000001</v>
      </c>
      <c r="C70">
        <f t="shared" si="17"/>
        <v>53.017000000000003</v>
      </c>
      <c r="D70">
        <f t="shared" si="17"/>
        <v>-26.466999999999999</v>
      </c>
      <c r="E70">
        <f t="shared" si="17"/>
        <v>1.2869999999999999</v>
      </c>
      <c r="F70">
        <f t="shared" si="17"/>
        <v>31.324000000000002</v>
      </c>
      <c r="I70">
        <f t="shared" si="5"/>
        <v>53.017000000000003</v>
      </c>
    </row>
    <row r="71" spans="1:9" x14ac:dyDescent="0.3">
      <c r="A71" s="2">
        <v>2014</v>
      </c>
      <c r="B71">
        <f t="shared" ref="B71:F71" si="18">B33/1000</f>
        <v>5.8890000000000002</v>
      </c>
      <c r="C71">
        <f t="shared" si="18"/>
        <v>50.487000000000002</v>
      </c>
      <c r="D71">
        <f t="shared" si="18"/>
        <v>-28.094000000000001</v>
      </c>
      <c r="E71">
        <f t="shared" si="18"/>
        <v>6.5650000000000004</v>
      </c>
      <c r="F71">
        <f t="shared" si="18"/>
        <v>34.847000000000001</v>
      </c>
      <c r="I71">
        <f t="shared" si="5"/>
        <v>50.487000000000002</v>
      </c>
    </row>
    <row r="72" spans="1:9" x14ac:dyDescent="0.3">
      <c r="A72" s="2">
        <v>2015</v>
      </c>
      <c r="B72">
        <f t="shared" ref="B72:F72" si="19">B34/1000</f>
        <v>-71.331999999999994</v>
      </c>
      <c r="C72">
        <f t="shared" si="19"/>
        <v>34.706000000000003</v>
      </c>
      <c r="D72">
        <f t="shared" si="19"/>
        <v>-29.329000000000001</v>
      </c>
      <c r="E72">
        <f t="shared" si="19"/>
        <v>1.417</v>
      </c>
      <c r="F72">
        <f t="shared" si="19"/>
        <v>-64.537999999999997</v>
      </c>
      <c r="I72">
        <f t="shared" si="5"/>
        <v>34.706000000000003</v>
      </c>
    </row>
    <row r="73" spans="1:9" x14ac:dyDescent="0.3">
      <c r="A73" s="2">
        <v>2016</v>
      </c>
      <c r="B73">
        <f t="shared" ref="B73:F76" si="20">B35/1000</f>
        <v>7.18</v>
      </c>
      <c r="C73">
        <f t="shared" si="20"/>
        <v>38.371000000000002</v>
      </c>
      <c r="D73">
        <f t="shared" si="20"/>
        <v>-29.152999999999999</v>
      </c>
      <c r="E73">
        <f t="shared" si="20"/>
        <v>0.432</v>
      </c>
      <c r="F73">
        <f t="shared" si="20"/>
        <v>16.829999999999998</v>
      </c>
      <c r="I73">
        <f t="shared" si="5"/>
        <v>38.371000000000002</v>
      </c>
    </row>
    <row r="74" spans="1:9" x14ac:dyDescent="0.3">
      <c r="A74" s="2">
        <v>2017</v>
      </c>
      <c r="B74">
        <f t="shared" si="20"/>
        <v>60.643999999999998</v>
      </c>
      <c r="C74">
        <f t="shared" si="20"/>
        <v>70.783000000000001</v>
      </c>
      <c r="D74">
        <f t="shared" si="20"/>
        <v>-30.390999999999998</v>
      </c>
      <c r="E74">
        <f t="shared" si="20"/>
        <v>22.123000000000001</v>
      </c>
      <c r="F74">
        <f t="shared" si="20"/>
        <v>123.15900000000001</v>
      </c>
      <c r="I74">
        <f t="shared" ref="I74" si="21">SUM(C74:C74)</f>
        <v>70.783000000000001</v>
      </c>
    </row>
    <row r="75" spans="1:9" x14ac:dyDescent="0.3">
      <c r="A75" s="2">
        <v>2018</v>
      </c>
      <c r="B75">
        <f t="shared" si="20"/>
        <v>-18.917000000000002</v>
      </c>
      <c r="C75">
        <f t="shared" si="20"/>
        <v>79.456999999999994</v>
      </c>
      <c r="D75">
        <f t="shared" si="20"/>
        <v>-34.076999999999998</v>
      </c>
      <c r="E75">
        <f t="shared" si="20"/>
        <v>13.746</v>
      </c>
      <c r="F75">
        <f t="shared" si="20"/>
        <v>40.209000000000003</v>
      </c>
      <c r="I75">
        <f t="shared" ref="I75:I76" si="22">SUM(C75:C75)</f>
        <v>79.456999999999994</v>
      </c>
    </row>
    <row r="76" spans="1:9" x14ac:dyDescent="0.3">
      <c r="A76" s="2">
        <v>2019</v>
      </c>
      <c r="B76">
        <f t="shared" si="20"/>
        <v>-45.073</v>
      </c>
      <c r="C76">
        <f t="shared" si="20"/>
        <v>56.723999999999997</v>
      </c>
      <c r="D76">
        <f t="shared" si="20"/>
        <v>-37.411999999999999</v>
      </c>
      <c r="E76">
        <f t="shared" si="20"/>
        <v>16.170999999999999</v>
      </c>
      <c r="F76">
        <f t="shared" si="20"/>
        <v>-9.59</v>
      </c>
      <c r="I76">
        <f t="shared" si="22"/>
        <v>56.723999999999997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 11B DATA</vt:lpstr>
      <vt:lpstr>FIGURE 11B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Information Administrati</dc:creator>
  <cp:lastModifiedBy>Hernandez, Claudia </cp:lastModifiedBy>
  <cp:lastPrinted>2019-09-18T20:29:14Z</cp:lastPrinted>
  <dcterms:created xsi:type="dcterms:W3CDTF">1998-09-01T19:14:16Z</dcterms:created>
  <dcterms:modified xsi:type="dcterms:W3CDTF">2021-01-05T20:40:50Z</dcterms:modified>
</cp:coreProperties>
</file>