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4B16230C-256C-499D-8E71-73D8378CF974}" xr6:coauthVersionLast="47" xr6:coauthVersionMax="47" xr10:uidLastSave="{00000000-0000-0000-0000-000000000000}"/>
  <bookViews>
    <workbookView xWindow="-120" yWindow="-120" windowWidth="29040" windowHeight="17520" xr2:uid="{13F4D89A-7C02-4247-BF46-796F404E4DD3}"/>
  </bookViews>
  <sheets>
    <sheet name="24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2" i="2" l="1"/>
  <c r="I112" i="2"/>
  <c r="G112" i="2"/>
  <c r="J111" i="2"/>
  <c r="I111" i="2"/>
  <c r="G111" i="2"/>
  <c r="J110" i="2"/>
  <c r="I110" i="2"/>
  <c r="G110" i="2"/>
  <c r="J109" i="2"/>
  <c r="I109" i="2"/>
  <c r="G109" i="2"/>
  <c r="J108" i="2"/>
  <c r="I108" i="2"/>
  <c r="G108" i="2"/>
  <c r="J107" i="2"/>
  <c r="I107" i="2"/>
  <c r="G107" i="2"/>
  <c r="J106" i="2"/>
  <c r="I106" i="2"/>
  <c r="G106" i="2"/>
  <c r="J105" i="2"/>
  <c r="I105" i="2"/>
  <c r="G105" i="2"/>
  <c r="J104" i="2"/>
  <c r="I104" i="2"/>
  <c r="G104" i="2"/>
  <c r="J103" i="2"/>
  <c r="I103" i="2"/>
  <c r="G103" i="2"/>
  <c r="J102" i="2"/>
  <c r="I102" i="2"/>
  <c r="G102" i="2"/>
  <c r="J101" i="2"/>
  <c r="I101" i="2"/>
  <c r="G101" i="2"/>
  <c r="J100" i="2"/>
  <c r="I100" i="2"/>
  <c r="G100" i="2"/>
  <c r="J99" i="2"/>
  <c r="I99" i="2"/>
  <c r="G99" i="2"/>
  <c r="J98" i="2"/>
  <c r="I98" i="2"/>
  <c r="G98" i="2"/>
  <c r="J97" i="2"/>
  <c r="I97" i="2"/>
  <c r="G97" i="2"/>
  <c r="J96" i="2"/>
  <c r="I96" i="2"/>
  <c r="G96" i="2"/>
  <c r="J95" i="2"/>
  <c r="I95" i="2"/>
  <c r="G95" i="2"/>
  <c r="J94" i="2"/>
  <c r="I94" i="2"/>
  <c r="G94" i="2"/>
  <c r="J93" i="2"/>
  <c r="I93" i="2"/>
  <c r="G93" i="2"/>
  <c r="J92" i="2"/>
  <c r="I92" i="2"/>
  <c r="G92" i="2"/>
  <c r="J91" i="2"/>
  <c r="I91" i="2"/>
  <c r="G91" i="2"/>
  <c r="J90" i="2"/>
  <c r="I90" i="2"/>
  <c r="G90" i="2"/>
  <c r="J89" i="2"/>
  <c r="I89" i="2"/>
  <c r="G89" i="2"/>
  <c r="J88" i="2"/>
  <c r="I88" i="2"/>
  <c r="G88" i="2"/>
  <c r="J87" i="2"/>
  <c r="I87" i="2"/>
  <c r="G87" i="2"/>
  <c r="J86" i="2"/>
  <c r="I86" i="2"/>
  <c r="G86" i="2"/>
  <c r="J85" i="2"/>
  <c r="I85" i="2"/>
  <c r="G85" i="2"/>
  <c r="J84" i="2"/>
  <c r="I84" i="2"/>
  <c r="G84" i="2"/>
  <c r="J83" i="2"/>
  <c r="I83" i="2"/>
  <c r="G83" i="2"/>
  <c r="J82" i="2"/>
  <c r="I82" i="2"/>
  <c r="G82" i="2"/>
  <c r="J81" i="2"/>
  <c r="I81" i="2"/>
  <c r="G81" i="2"/>
  <c r="J80" i="2"/>
  <c r="I80" i="2"/>
  <c r="G80" i="2"/>
  <c r="J79" i="2"/>
  <c r="I79" i="2"/>
  <c r="G79" i="2"/>
  <c r="J78" i="2"/>
  <c r="I78" i="2"/>
  <c r="G78" i="2"/>
  <c r="J77" i="2"/>
  <c r="I77" i="2"/>
  <c r="G77" i="2"/>
  <c r="J76" i="2"/>
  <c r="I76" i="2"/>
  <c r="G76" i="2"/>
  <c r="J75" i="2"/>
  <c r="I75" i="2"/>
  <c r="G75" i="2"/>
  <c r="J74" i="2"/>
  <c r="I74" i="2"/>
  <c r="G74" i="2"/>
  <c r="J73" i="2"/>
  <c r="I73" i="2"/>
  <c r="G73" i="2"/>
  <c r="J72" i="2"/>
  <c r="I72" i="2"/>
  <c r="G72" i="2"/>
  <c r="J71" i="2"/>
  <c r="I71" i="2"/>
  <c r="G71" i="2"/>
  <c r="J70" i="2"/>
  <c r="I70" i="2"/>
  <c r="G70" i="2"/>
  <c r="J69" i="2"/>
  <c r="I69" i="2"/>
  <c r="G69" i="2"/>
  <c r="J68" i="2"/>
  <c r="I68" i="2"/>
  <c r="G68" i="2"/>
  <c r="J67" i="2"/>
  <c r="I67" i="2"/>
  <c r="G67" i="2"/>
  <c r="J66" i="2"/>
  <c r="I66" i="2"/>
  <c r="G66" i="2"/>
  <c r="J65" i="2"/>
  <c r="I65" i="2"/>
  <c r="G65" i="2"/>
  <c r="J64" i="2"/>
  <c r="I64" i="2"/>
  <c r="G64" i="2"/>
  <c r="J63" i="2"/>
  <c r="I63" i="2"/>
  <c r="G63" i="2"/>
  <c r="J62" i="2"/>
  <c r="I62" i="2"/>
  <c r="G62" i="2"/>
  <c r="J61" i="2"/>
  <c r="I61" i="2"/>
  <c r="G61" i="2"/>
  <c r="J60" i="2"/>
  <c r="I60" i="2"/>
  <c r="G60" i="2"/>
  <c r="J59" i="2"/>
  <c r="I59" i="2"/>
  <c r="G59" i="2"/>
  <c r="J58" i="2"/>
  <c r="I58" i="2"/>
  <c r="G58" i="2"/>
  <c r="J57" i="2"/>
  <c r="I57" i="2"/>
  <c r="G57" i="2"/>
  <c r="J56" i="2"/>
  <c r="I56" i="2"/>
  <c r="G56" i="2"/>
  <c r="J55" i="2"/>
  <c r="I55" i="2"/>
  <c r="G55" i="2"/>
  <c r="J54" i="2"/>
  <c r="I54" i="2"/>
  <c r="G54" i="2"/>
  <c r="J53" i="2"/>
  <c r="I53" i="2"/>
  <c r="G53" i="2"/>
  <c r="J52" i="2"/>
  <c r="I52" i="2"/>
  <c r="G52" i="2"/>
  <c r="J51" i="2"/>
  <c r="I51" i="2"/>
  <c r="G51" i="2"/>
  <c r="J50" i="2"/>
  <c r="I50" i="2"/>
  <c r="G50" i="2"/>
  <c r="J49" i="2"/>
  <c r="I49" i="2"/>
  <c r="G49" i="2"/>
  <c r="J48" i="2"/>
  <c r="I48" i="2"/>
  <c r="G48" i="2"/>
  <c r="J47" i="2"/>
  <c r="I47" i="2"/>
  <c r="G47" i="2"/>
  <c r="J46" i="2"/>
  <c r="I46" i="2"/>
  <c r="G46" i="2"/>
  <c r="J45" i="2"/>
  <c r="I45" i="2"/>
  <c r="G45" i="2"/>
  <c r="J44" i="2"/>
  <c r="I44" i="2"/>
  <c r="G44" i="2"/>
  <c r="J43" i="2"/>
  <c r="I43" i="2"/>
  <c r="G43" i="2"/>
  <c r="J42" i="2"/>
  <c r="I42" i="2"/>
  <c r="G42" i="2"/>
  <c r="J41" i="2"/>
  <c r="I41" i="2"/>
  <c r="G41" i="2"/>
  <c r="J40" i="2"/>
  <c r="I40" i="2"/>
  <c r="G40" i="2"/>
  <c r="J39" i="2"/>
  <c r="I39" i="2"/>
  <c r="G39" i="2"/>
  <c r="J38" i="2"/>
  <c r="I38" i="2"/>
  <c r="G38" i="2"/>
  <c r="J37" i="2"/>
  <c r="I37" i="2"/>
  <c r="G37" i="2"/>
  <c r="J36" i="2"/>
  <c r="I36" i="2"/>
  <c r="G36" i="2"/>
  <c r="J35" i="2"/>
  <c r="I35" i="2"/>
  <c r="G35" i="2"/>
  <c r="J34" i="2"/>
  <c r="I34" i="2"/>
  <c r="G34" i="2"/>
  <c r="J33" i="2"/>
  <c r="I33" i="2"/>
  <c r="G33" i="2"/>
  <c r="J32" i="2"/>
  <c r="I32" i="2"/>
  <c r="G32" i="2"/>
  <c r="J31" i="2"/>
  <c r="I31" i="2"/>
  <c r="G31" i="2"/>
  <c r="J30" i="2"/>
  <c r="I30" i="2"/>
  <c r="G30" i="2"/>
  <c r="J29" i="2"/>
  <c r="I29" i="2"/>
  <c r="G29" i="2"/>
</calcChain>
</file>

<file path=xl/sharedStrings.xml><?xml version="1.0" encoding="utf-8"?>
<sst xmlns="http://schemas.openxmlformats.org/spreadsheetml/2006/main" count="28" uniqueCount="24">
  <si>
    <t xml:space="preserve"> </t>
  </si>
  <si>
    <t>U.S. Energy Information Administration, Short-Term Energy Outlook, February 2026</t>
  </si>
  <si>
    <t>Series names for chart</t>
  </si>
  <si>
    <t>U.S. dry natural gas production</t>
  </si>
  <si>
    <t>NGPRPUS</t>
  </si>
  <si>
    <t>U.S.  natural gas gross imports</t>
  </si>
  <si>
    <t>NGIMPUS</t>
  </si>
  <si>
    <t>balancing item</t>
  </si>
  <si>
    <t>BALIT</t>
  </si>
  <si>
    <t>U.S.  natural gas consumption</t>
  </si>
  <si>
    <t>NGTCPUS</t>
  </si>
  <si>
    <t>U.S.  natural gas gross exports</t>
  </si>
  <si>
    <t>NGEXPUS</t>
  </si>
  <si>
    <t>net storage withdrawals</t>
  </si>
  <si>
    <t>NGNWPUS</t>
  </si>
  <si>
    <t>dry gas production</t>
  </si>
  <si>
    <t>gross imports</t>
  </si>
  <si>
    <t>consumption</t>
  </si>
  <si>
    <t>gross exports</t>
  </si>
  <si>
    <t>net imports</t>
  </si>
  <si>
    <t>net storage draws only</t>
  </si>
  <si>
    <t>net storage builds only</t>
  </si>
  <si>
    <t>Data source: U.S. Energy Information Administration, Short-Term Energy Outlook, February 2026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</si>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</sst>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0.0"/>
  </numFmts>
  <fonts count="10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Courier"/>
      <family val="3"/>
    </font>
    <font>
      <sz val="8"/>
      <name val="Arial"/>
      <family val="2"/>
    </font>
    <font>
      <sz val="10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8">
    <xf numFmtId="0" fontId="0" fillId="0" borderId="0" xfId="0"/>
    <xf numFmtId="0" fontId="2" fillId="0" borderId="0" xfId="1"/>
    <xf numFmtId="164" fontId="3" fillId="0" borderId="0" xfId="1" applyNumberFormat="1" applyFont="1"/>
    <xf numFmtId="0" fontId="4" fillId="0" borderId="0" xfId="1" applyFont="1"/>
    <xf numFmtId="0" fontId="5" fillId="0" borderId="0" xfId="2" applyAlignment="1" applyProtection="1"/>
    <xf numFmtId="0" fontId="2" fillId="2" borderId="0" xfId="1" applyFill="1"/>
    <xf numFmtId="0" fontId="2" fillId="0" borderId="0" xfId="1" applyAlignment="1">
      <alignment horizontal="right"/>
    </xf>
    <xf numFmtId="0" fontId="6" fillId="0" borderId="1" xfId="1" applyFont="1" applyBorder="1"/>
    <xf numFmtId="0" fontId="2" fillId="0" borderId="2" xfId="1" applyBorder="1"/>
    <xf numFmtId="0" fontId="2" fillId="0" borderId="3" xfId="1" applyBorder="1"/>
    <xf numFmtId="0" fontId="8" fillId="3" borderId="4" xfId="3" applyFont="1" applyFill="1" applyBorder="1"/>
    <xf numFmtId="0" fontId="2" fillId="0" borderId="5" xfId="1" applyBorder="1"/>
    <xf numFmtId="0" fontId="8" fillId="3" borderId="6" xfId="3" applyFont="1" applyFill="1" applyBorder="1"/>
    <xf numFmtId="0" fontId="2" fillId="0" borderId="7" xfId="1" applyBorder="1"/>
    <xf numFmtId="0" fontId="8" fillId="3" borderId="8" xfId="3" applyFont="1" applyFill="1" applyBorder="1"/>
    <xf numFmtId="0" fontId="2" fillId="0" borderId="0" xfId="1" applyAlignment="1">
      <alignment horizontal="center"/>
    </xf>
    <xf numFmtId="0" fontId="2" fillId="0" borderId="9" xfId="1" applyBorder="1"/>
    <xf numFmtId="0" fontId="2" fillId="0" borderId="9" xfId="1" applyBorder="1" applyAlignment="1">
      <alignment horizontal="right"/>
    </xf>
    <xf numFmtId="0" fontId="2" fillId="0" borderId="9" xfId="1" applyBorder="1" applyAlignment="1">
      <alignment horizontal="left" wrapText="1"/>
    </xf>
    <xf numFmtId="0" fontId="2" fillId="0" borderId="0" xfId="1" applyAlignment="1">
      <alignment horizontal="left" wrapText="1"/>
    </xf>
    <xf numFmtId="165" fontId="2" fillId="0" borderId="0" xfId="1" applyNumberFormat="1"/>
    <xf numFmtId="166" fontId="2" fillId="0" borderId="0" xfId="1" applyNumberFormat="1"/>
    <xf numFmtId="166" fontId="9" fillId="0" borderId="0" xfId="1" applyNumberFormat="1" applyFont="1"/>
    <xf numFmtId="165" fontId="2" fillId="0" borderId="9" xfId="1" applyNumberFormat="1" applyBorder="1"/>
    <xf numFmtId="166" fontId="2" fillId="0" borderId="9" xfId="1" applyNumberFormat="1" applyBorder="1"/>
    <xf numFmtId="166" fontId="9" fillId="0" borderId="9" xfId="1" applyNumberFormat="1" applyFont="1" applyBorder="1"/>
    <xf numFmtId="0" fontId="1" fillId="0" borderId="0" xfId="1" quotePrefix="1" applyFont="1"/>
    <xf numFmtId="1" fontId="2" fillId="0" borderId="0" xfId="1" applyNumberFormat="1"/>
  </cellXfs>
  <cellStyles count="4">
    <cellStyle name="Hyperlink" xfId="2" builtinId="8"/>
    <cellStyle name="Normal" xfId="0" builtinId="0"/>
    <cellStyle name="Normal 2" xfId="1" xr:uid="{33000CB2-719D-4E03-926A-F85C08562318}"/>
    <cellStyle name="Normal_us_ng" xfId="3" xr:uid="{FDF2A0EB-4B9F-4FF3-8636-A9F2B356F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68596105876234E-2"/>
          <c:y val="5.6329251350020211E-2"/>
          <c:w val="0.86425059586052189"/>
          <c:h val="0.70708312664504747"/>
        </c:manualLayout>
      </c:layout>
      <c:barChart>
        <c:barDir val="col"/>
        <c:grouping val="clustered"/>
        <c:varyColors val="0"/>
        <c:ser>
          <c:idx val="8"/>
          <c:order val="1"/>
          <c:tx>
            <c:strRef>
              <c:f>'24'!$J$28</c:f>
              <c:strCache>
                <c:ptCount val="1"/>
                <c:pt idx="0">
                  <c:v>net storage builds only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'24'!$A$29:$A$112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'24'!$J$29:$J$112</c:f>
              <c:numCache>
                <c:formatCode>0.0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5.9842333329999997</c:v>
                </c:pt>
                <c:pt idx="4">
                  <c:v>13.661225809999999</c:v>
                </c:pt>
                <c:pt idx="5">
                  <c:v>8.4638000000000009</c:v>
                </c:pt>
                <c:pt idx="6">
                  <c:v>5.6422903230000001</c:v>
                </c:pt>
                <c:pt idx="7">
                  <c:v>5.3048064520000002</c:v>
                </c:pt>
                <c:pt idx="8">
                  <c:v>13.25626667</c:v>
                </c:pt>
                <c:pt idx="9">
                  <c:v>11.857354839999999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7.3495666670000004</c:v>
                </c:pt>
                <c:pt idx="16">
                  <c:v>13.30148387</c:v>
                </c:pt>
                <c:pt idx="17">
                  <c:v>11.064500000000001</c:v>
                </c:pt>
                <c:pt idx="18">
                  <c:v>6.0294193549999999</c:v>
                </c:pt>
                <c:pt idx="19">
                  <c:v>6.8869032260000003</c:v>
                </c:pt>
                <c:pt idx="20">
                  <c:v>14.872</c:v>
                </c:pt>
                <c:pt idx="21">
                  <c:v>13.933387099999999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9.1640666670000002</c:v>
                </c:pt>
                <c:pt idx="28">
                  <c:v>14.868548390000001</c:v>
                </c:pt>
                <c:pt idx="29">
                  <c:v>11.694966669999999</c:v>
                </c:pt>
                <c:pt idx="30">
                  <c:v>4.4753225810000004</c:v>
                </c:pt>
                <c:pt idx="31">
                  <c:v>4.4776129029999998</c:v>
                </c:pt>
                <c:pt idx="32">
                  <c:v>11.02183333</c:v>
                </c:pt>
                <c:pt idx="33">
                  <c:v>10.59377419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8.5539666669999992</c:v>
                </c:pt>
                <c:pt idx="40">
                  <c:v>11.71074194</c:v>
                </c:pt>
                <c:pt idx="41">
                  <c:v>8.4524666669999995</c:v>
                </c:pt>
                <c:pt idx="42">
                  <c:v>3.8698387099999998</c:v>
                </c:pt>
                <c:pt idx="43">
                  <c:v>2.627548387</c:v>
                </c:pt>
                <c:pt idx="44">
                  <c:v>8.3516333330000005</c:v>
                </c:pt>
                <c:pt idx="45">
                  <c:v>10.452096770000001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1.5613870969999999</c:v>
                </c:pt>
                <c:pt idx="51">
                  <c:v>10.135899999999999</c:v>
                </c:pt>
                <c:pt idx="52">
                  <c:v>15.987870969999999</c:v>
                </c:pt>
                <c:pt idx="53">
                  <c:v>11.82433333</c:v>
                </c:pt>
                <c:pt idx="54">
                  <c:v>4.9321290319999997</c:v>
                </c:pt>
                <c:pt idx="55">
                  <c:v>5.9977741939999998</c:v>
                </c:pt>
                <c:pt idx="56">
                  <c:v>10.270300000000001</c:v>
                </c:pt>
                <c:pt idx="57">
                  <c:v>9.8791612900000008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10.326980000000001</c:v>
                </c:pt>
                <c:pt idx="64">
                  <c:v>15.55437</c:v>
                </c:pt>
                <c:pt idx="65">
                  <c:v>12.117979999999999</c:v>
                </c:pt>
                <c:pt idx="66">
                  <c:v>4.7342839999999997</c:v>
                </c:pt>
                <c:pt idx="67">
                  <c:v>4.6897229999999999</c:v>
                </c:pt>
                <c:pt idx="68">
                  <c:v>11.306900000000001</c:v>
                </c:pt>
                <c:pt idx="69">
                  <c:v>10.8301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8.3780719999999995</c:v>
                </c:pt>
                <c:pt idx="76">
                  <c:v>13.456429999999999</c:v>
                </c:pt>
                <c:pt idx="77">
                  <c:v>9.6872070000000008</c:v>
                </c:pt>
                <c:pt idx="78">
                  <c:v>4.3055580000000004</c:v>
                </c:pt>
                <c:pt idx="79">
                  <c:v>3.622179</c:v>
                </c:pt>
                <c:pt idx="80">
                  <c:v>10.70518</c:v>
                </c:pt>
                <c:pt idx="81">
                  <c:v>10.34646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B-45A6-95D0-A5FCFB4697B2}"/>
            </c:ext>
          </c:extLst>
        </c:ser>
        <c:ser>
          <c:idx val="9"/>
          <c:order val="2"/>
          <c:tx>
            <c:strRef>
              <c:f>'24'!$I$28</c:f>
              <c:strCache>
                <c:ptCount val="1"/>
                <c:pt idx="0">
                  <c:v>net storage draws only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'24'!$A$29:$A$112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'24'!$I$29:$I$112</c:f>
              <c:numCache>
                <c:formatCode>0.0</c:formatCode>
                <c:ptCount val="84"/>
                <c:pt idx="0">
                  <c:v>-23.185580649999999</c:v>
                </c:pt>
                <c:pt idx="1">
                  <c:v>-28.392607139999999</c:v>
                </c:pt>
                <c:pt idx="2">
                  <c:v>-2.0584193549999998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-4.5579333330000003</c:v>
                </c:pt>
                <c:pt idx="11">
                  <c:v>-10.65490323</c:v>
                </c:pt>
                <c:pt idx="12">
                  <c:v>-32.704612900000001</c:v>
                </c:pt>
                <c:pt idx="13">
                  <c:v>-24.027392859999999</c:v>
                </c:pt>
                <c:pt idx="14">
                  <c:v>-5.5094838709999996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-2.6001666669999999</c:v>
                </c:pt>
                <c:pt idx="23">
                  <c:v>-18.974419359999999</c:v>
                </c:pt>
                <c:pt idx="24">
                  <c:v>-15.04693548</c:v>
                </c:pt>
                <c:pt idx="25">
                  <c:v>-14.592464290000001</c:v>
                </c:pt>
                <c:pt idx="26">
                  <c:v>-7.4417741939999997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-2.34</c:v>
                </c:pt>
                <c:pt idx="35">
                  <c:v>-9.4303548389999996</c:v>
                </c:pt>
                <c:pt idx="36">
                  <c:v>-27.324838710000002</c:v>
                </c:pt>
                <c:pt idx="37">
                  <c:v>-9.0176551719999996</c:v>
                </c:pt>
                <c:pt idx="38">
                  <c:v>-1.437709677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-0.73023333300000004</c:v>
                </c:pt>
                <c:pt idx="47">
                  <c:v>-15.39548387</c:v>
                </c:pt>
                <c:pt idx="48">
                  <c:v>-32.514935479999998</c:v>
                </c:pt>
                <c:pt idx="49">
                  <c:v>-22.727785709999999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-1.141871429</c:v>
                </c:pt>
                <c:pt idx="59">
                  <c:v>-18.86928571</c:v>
                </c:pt>
                <c:pt idx="60">
                  <c:v>-27.448741940000001</c:v>
                </c:pt>
                <c:pt idx="61">
                  <c:v>-20.432860000000002</c:v>
                </c:pt>
                <c:pt idx="62">
                  <c:v>-1.1031660000000001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-2.990793</c:v>
                </c:pt>
                <c:pt idx="71">
                  <c:v>-16.733779999999999</c:v>
                </c:pt>
                <c:pt idx="72">
                  <c:v>-26.226230000000001</c:v>
                </c:pt>
                <c:pt idx="73">
                  <c:v>-19.500769999999999</c:v>
                </c:pt>
                <c:pt idx="74">
                  <c:v>-4.4608230000000004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-2.2944399999999998</c:v>
                </c:pt>
                <c:pt idx="83">
                  <c:v>-18.202400000000001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4B-45A6-95D0-A5FCFB469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overlap val="100"/>
        <c:axId val="-975116544"/>
        <c:axId val="-975126336"/>
      </c:barChart>
      <c:scatterChart>
        <c:scatterStyle val="lineMarker"/>
        <c:varyColors val="0"/>
        <c:ser>
          <c:idx val="3"/>
          <c:order val="0"/>
          <c:tx>
            <c:strRef>
              <c:f>'24'!$B$115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4B-45A6-95D0-A5FCFB4697B2}"/>
                </c:ext>
              </c:extLst>
            </c:dLbl>
            <c:dLbl>
              <c:idx val="1"/>
              <c:layout>
                <c:manualLayout>
                  <c:x val="3.4816400476688249E-2"/>
                  <c:y val="4.4838853749428483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forecast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74B-45A6-95D0-A5FCFB469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'24'!$A$119:$A$120</c:f>
              <c:numCache>
                <c:formatCode>General</c:formatCode>
                <c:ptCount val="2"/>
                <c:pt idx="0">
                  <c:v>61</c:v>
                </c:pt>
                <c:pt idx="1">
                  <c:v>61</c:v>
                </c:pt>
              </c:numCache>
            </c:numRef>
          </c:xVal>
          <c:yVal>
            <c:numRef>
              <c:f>'24'!$B$119:$B$120</c:f>
              <c:numCache>
                <c:formatCode>0</c:formatCode>
                <c:ptCount val="2"/>
                <c:pt idx="0">
                  <c:v>-50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74B-45A6-95D0-A5FCFB469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16544"/>
        <c:axId val="-975126336"/>
        <c:extLst/>
      </c:scatterChart>
      <c:catAx>
        <c:axId val="-975116544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none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26336"/>
        <c:crosses val="autoZero"/>
        <c:auto val="0"/>
        <c:lblAlgn val="ctr"/>
        <c:lblOffset val="130"/>
        <c:tickLblSkip val="4"/>
        <c:tickMarkSkip val="4"/>
        <c:noMultiLvlLbl val="0"/>
      </c:catAx>
      <c:valAx>
        <c:axId val="-975126336"/>
        <c:scaling>
          <c:orientation val="minMax"/>
          <c:max val="35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16544"/>
        <c:crosses val="autoZero"/>
        <c:crossBetween val="between"/>
        <c:majorUnit val="10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68596105876234E-2"/>
          <c:y val="0.16857050477385979"/>
          <c:w val="0.86779235137077115"/>
          <c:h val="0.63742984332876018"/>
        </c:manualLayout>
      </c:layout>
      <c:lineChart>
        <c:grouping val="standard"/>
        <c:varyColors val="0"/>
        <c:ser>
          <c:idx val="0"/>
          <c:order val="0"/>
          <c:tx>
            <c:strRef>
              <c:f>'24'!$B$28</c:f>
              <c:strCache>
                <c:ptCount val="1"/>
                <c:pt idx="0">
                  <c:v>dry gas production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'24'!$A$29:$A$112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'24'!$B$29:$B$112</c:f>
              <c:numCache>
                <c:formatCode>0.0</c:formatCode>
                <c:ptCount val="84"/>
                <c:pt idx="0">
                  <c:v>92.644387100000003</c:v>
                </c:pt>
                <c:pt idx="1">
                  <c:v>85.780857139999995</c:v>
                </c:pt>
                <c:pt idx="2">
                  <c:v>93.553870970000006</c:v>
                </c:pt>
                <c:pt idx="3">
                  <c:v>94.286233330000002</c:v>
                </c:pt>
                <c:pt idx="4">
                  <c:v>94.210677419999996</c:v>
                </c:pt>
                <c:pt idx="5">
                  <c:v>93.873199999999997</c:v>
                </c:pt>
                <c:pt idx="6">
                  <c:v>94.760225809999994</c:v>
                </c:pt>
                <c:pt idx="7">
                  <c:v>95.041032259999994</c:v>
                </c:pt>
                <c:pt idx="8">
                  <c:v>95.686233329999993</c:v>
                </c:pt>
                <c:pt idx="9">
                  <c:v>97.205645160000003</c:v>
                </c:pt>
                <c:pt idx="10">
                  <c:v>98.302733329999995</c:v>
                </c:pt>
                <c:pt idx="11">
                  <c:v>99.131096769999999</c:v>
                </c:pt>
                <c:pt idx="12">
                  <c:v>95.189354839999993</c:v>
                </c:pt>
                <c:pt idx="13">
                  <c:v>96.099785710000006</c:v>
                </c:pt>
                <c:pt idx="14">
                  <c:v>97.676806450000001</c:v>
                </c:pt>
                <c:pt idx="15">
                  <c:v>98.637933329999996</c:v>
                </c:pt>
                <c:pt idx="16">
                  <c:v>98.706225810000007</c:v>
                </c:pt>
                <c:pt idx="17">
                  <c:v>99.000966669999997</c:v>
                </c:pt>
                <c:pt idx="18">
                  <c:v>99.790580649999995</c:v>
                </c:pt>
                <c:pt idx="19">
                  <c:v>100.4380323</c:v>
                </c:pt>
                <c:pt idx="20">
                  <c:v>101.9952</c:v>
                </c:pt>
                <c:pt idx="21">
                  <c:v>101.81396770000001</c:v>
                </c:pt>
                <c:pt idx="22">
                  <c:v>101.9417</c:v>
                </c:pt>
                <c:pt idx="23">
                  <c:v>100.4775807</c:v>
                </c:pt>
                <c:pt idx="24">
                  <c:v>102.0464839</c:v>
                </c:pt>
                <c:pt idx="25">
                  <c:v>101.7848929</c:v>
                </c:pt>
                <c:pt idx="26">
                  <c:v>103.2138387</c:v>
                </c:pt>
                <c:pt idx="27">
                  <c:v>102.2997333</c:v>
                </c:pt>
                <c:pt idx="28">
                  <c:v>103.4955484</c:v>
                </c:pt>
                <c:pt idx="29">
                  <c:v>103.1194</c:v>
                </c:pt>
                <c:pt idx="30">
                  <c:v>103.3388387</c:v>
                </c:pt>
                <c:pt idx="31">
                  <c:v>104.05980649999999</c:v>
                </c:pt>
                <c:pt idx="32">
                  <c:v>104.18313329999999</c:v>
                </c:pt>
                <c:pt idx="33">
                  <c:v>104.06154840000001</c:v>
                </c:pt>
                <c:pt idx="34">
                  <c:v>105.5497</c:v>
                </c:pt>
                <c:pt idx="35">
                  <c:v>105.5493548</c:v>
                </c:pt>
                <c:pt idx="36">
                  <c:v>103.43012899999999</c:v>
                </c:pt>
                <c:pt idx="37">
                  <c:v>105.9021724</c:v>
                </c:pt>
                <c:pt idx="38">
                  <c:v>102.5978065</c:v>
                </c:pt>
                <c:pt idx="39">
                  <c:v>101.6829</c:v>
                </c:pt>
                <c:pt idx="40">
                  <c:v>101.5013871</c:v>
                </c:pt>
                <c:pt idx="41">
                  <c:v>102.7699667</c:v>
                </c:pt>
                <c:pt idx="42">
                  <c:v>104.1187097</c:v>
                </c:pt>
                <c:pt idx="43">
                  <c:v>103.0499032</c:v>
                </c:pt>
                <c:pt idx="44">
                  <c:v>101.79993330000001</c:v>
                </c:pt>
                <c:pt idx="45">
                  <c:v>102.8867742</c:v>
                </c:pt>
                <c:pt idx="46">
                  <c:v>102.99290000000001</c:v>
                </c:pt>
                <c:pt idx="47">
                  <c:v>105.5787097</c:v>
                </c:pt>
                <c:pt idx="48">
                  <c:v>104.3723871</c:v>
                </c:pt>
                <c:pt idx="49">
                  <c:v>104.96410710000001</c:v>
                </c:pt>
                <c:pt idx="50">
                  <c:v>107.44990319999999</c:v>
                </c:pt>
                <c:pt idx="51">
                  <c:v>107.0294</c:v>
                </c:pt>
                <c:pt idx="52">
                  <c:v>106.6358065</c:v>
                </c:pt>
                <c:pt idx="53">
                  <c:v>107.5452667</c:v>
                </c:pt>
                <c:pt idx="54">
                  <c:v>108.20987100000001</c:v>
                </c:pt>
                <c:pt idx="55">
                  <c:v>108.7514516</c:v>
                </c:pt>
                <c:pt idx="56">
                  <c:v>108.2717</c:v>
                </c:pt>
                <c:pt idx="57">
                  <c:v>107.18722579999999</c:v>
                </c:pt>
                <c:pt idx="58">
                  <c:v>110.37909999999999</c:v>
                </c:pt>
                <c:pt idx="59">
                  <c:v>110.39109999999999</c:v>
                </c:pt>
                <c:pt idx="60">
                  <c:v>106.6819</c:v>
                </c:pt>
                <c:pt idx="61">
                  <c:v>110.2795</c:v>
                </c:pt>
                <c:pt idx="62">
                  <c:v>110.24639999999999</c:v>
                </c:pt>
                <c:pt idx="63">
                  <c:v>109.9329</c:v>
                </c:pt>
                <c:pt idx="64">
                  <c:v>109.8026</c:v>
                </c:pt>
                <c:pt idx="65">
                  <c:v>109.91379999999999</c:v>
                </c:pt>
                <c:pt idx="66">
                  <c:v>110.1344</c:v>
                </c:pt>
                <c:pt idx="67">
                  <c:v>110.35720000000001</c:v>
                </c:pt>
                <c:pt idx="68">
                  <c:v>110.19240000000001</c:v>
                </c:pt>
                <c:pt idx="69">
                  <c:v>110.31699999999999</c:v>
                </c:pt>
                <c:pt idx="70">
                  <c:v>110.7153</c:v>
                </c:pt>
                <c:pt idx="71">
                  <c:v>111.12309999999999</c:v>
                </c:pt>
                <c:pt idx="72">
                  <c:v>111.02460000000001</c:v>
                </c:pt>
                <c:pt idx="73">
                  <c:v>109.72669999999999</c:v>
                </c:pt>
                <c:pt idx="74">
                  <c:v>110.71259999999999</c:v>
                </c:pt>
                <c:pt idx="75">
                  <c:v>110.8189</c:v>
                </c:pt>
                <c:pt idx="76">
                  <c:v>110.7842</c:v>
                </c:pt>
                <c:pt idx="77">
                  <c:v>110.84869999999999</c:v>
                </c:pt>
                <c:pt idx="78">
                  <c:v>111.11799999999999</c:v>
                </c:pt>
                <c:pt idx="79">
                  <c:v>111.2032</c:v>
                </c:pt>
                <c:pt idx="80">
                  <c:v>111.4378</c:v>
                </c:pt>
                <c:pt idx="81">
                  <c:v>111.87560000000001</c:v>
                </c:pt>
                <c:pt idx="82">
                  <c:v>112.3436</c:v>
                </c:pt>
                <c:pt idx="83">
                  <c:v>112.9096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7-4665-A5BD-BE0149282AA8}"/>
            </c:ext>
          </c:extLst>
        </c:ser>
        <c:ser>
          <c:idx val="1"/>
          <c:order val="1"/>
          <c:tx>
            <c:strRef>
              <c:f>'24'!$E$28</c:f>
              <c:strCache>
                <c:ptCount val="1"/>
                <c:pt idx="0">
                  <c:v>consumption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'24'!$A$29:$A$112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'24'!$E$29:$E$112</c:f>
              <c:numCache>
                <c:formatCode>0.0</c:formatCode>
                <c:ptCount val="84"/>
                <c:pt idx="0">
                  <c:v>107.5877097</c:v>
                </c:pt>
                <c:pt idx="1">
                  <c:v>110.5613214</c:v>
                </c:pt>
                <c:pt idx="2">
                  <c:v>85.164580650000005</c:v>
                </c:pt>
                <c:pt idx="3">
                  <c:v>75.720699999999994</c:v>
                </c:pt>
                <c:pt idx="4">
                  <c:v>68.271612899999994</c:v>
                </c:pt>
                <c:pt idx="5">
                  <c:v>74.73436667</c:v>
                </c:pt>
                <c:pt idx="6">
                  <c:v>77.986774190000006</c:v>
                </c:pt>
                <c:pt idx="7">
                  <c:v>78.589225810000002</c:v>
                </c:pt>
                <c:pt idx="8">
                  <c:v>71.273700000000005</c:v>
                </c:pt>
                <c:pt idx="9">
                  <c:v>72.881516129999994</c:v>
                </c:pt>
                <c:pt idx="10">
                  <c:v>89.499233329999996</c:v>
                </c:pt>
                <c:pt idx="11">
                  <c:v>97.039387099999999</c:v>
                </c:pt>
                <c:pt idx="12">
                  <c:v>115.55025809999999</c:v>
                </c:pt>
                <c:pt idx="13">
                  <c:v>109.0154643</c:v>
                </c:pt>
                <c:pt idx="14">
                  <c:v>89.734451609999994</c:v>
                </c:pt>
                <c:pt idx="15">
                  <c:v>78.606233329999995</c:v>
                </c:pt>
                <c:pt idx="16">
                  <c:v>72.265258070000002</c:v>
                </c:pt>
                <c:pt idx="17">
                  <c:v>77.236466669999999</c:v>
                </c:pt>
                <c:pt idx="18">
                  <c:v>83.535548390000002</c:v>
                </c:pt>
                <c:pt idx="19">
                  <c:v>82.796806450000005</c:v>
                </c:pt>
                <c:pt idx="20">
                  <c:v>76.451033330000001</c:v>
                </c:pt>
                <c:pt idx="21">
                  <c:v>76.20719355</c:v>
                </c:pt>
                <c:pt idx="22">
                  <c:v>92.298199999999994</c:v>
                </c:pt>
                <c:pt idx="23">
                  <c:v>108.9980968</c:v>
                </c:pt>
                <c:pt idx="24">
                  <c:v>107.1855161</c:v>
                </c:pt>
                <c:pt idx="25">
                  <c:v>105.8762143</c:v>
                </c:pt>
                <c:pt idx="26">
                  <c:v>97.627516130000004</c:v>
                </c:pt>
                <c:pt idx="27">
                  <c:v>80.94326667</c:v>
                </c:pt>
                <c:pt idx="28">
                  <c:v>74.845903230000005</c:v>
                </c:pt>
                <c:pt idx="29">
                  <c:v>78.971366669999995</c:v>
                </c:pt>
                <c:pt idx="30">
                  <c:v>86.207322579999996</c:v>
                </c:pt>
                <c:pt idx="31">
                  <c:v>86.409451610000005</c:v>
                </c:pt>
                <c:pt idx="32">
                  <c:v>79.385666670000006</c:v>
                </c:pt>
                <c:pt idx="33">
                  <c:v>78.918645159999997</c:v>
                </c:pt>
                <c:pt idx="34">
                  <c:v>94.372633329999999</c:v>
                </c:pt>
                <c:pt idx="35">
                  <c:v>102.50525810000001</c:v>
                </c:pt>
                <c:pt idx="36">
                  <c:v>120.4084584</c:v>
                </c:pt>
                <c:pt idx="37">
                  <c:v>102.5232757</c:v>
                </c:pt>
                <c:pt idx="38">
                  <c:v>90.45000478</c:v>
                </c:pt>
                <c:pt idx="39">
                  <c:v>80.131969900000001</c:v>
                </c:pt>
                <c:pt idx="40">
                  <c:v>75.5919569</c:v>
                </c:pt>
                <c:pt idx="41">
                  <c:v>81.080207099999996</c:v>
                </c:pt>
                <c:pt idx="42">
                  <c:v>88.602843390000004</c:v>
                </c:pt>
                <c:pt idx="43">
                  <c:v>87.942371030000004</c:v>
                </c:pt>
                <c:pt idx="44">
                  <c:v>80.619891699999997</c:v>
                </c:pt>
                <c:pt idx="45">
                  <c:v>78.623886229999997</c:v>
                </c:pt>
                <c:pt idx="46">
                  <c:v>90.417965199999998</c:v>
                </c:pt>
                <c:pt idx="47">
                  <c:v>108.5912668</c:v>
                </c:pt>
                <c:pt idx="48">
                  <c:v>126.5526977</c:v>
                </c:pt>
                <c:pt idx="49">
                  <c:v>115.6046796</c:v>
                </c:pt>
                <c:pt idx="50">
                  <c:v>89.091261739999993</c:v>
                </c:pt>
                <c:pt idx="51">
                  <c:v>79.397391999999996</c:v>
                </c:pt>
                <c:pt idx="52">
                  <c:v>74.543309100000002</c:v>
                </c:pt>
                <c:pt idx="53">
                  <c:v>80.62562466</c:v>
                </c:pt>
                <c:pt idx="54">
                  <c:v>87.784929899999995</c:v>
                </c:pt>
                <c:pt idx="55">
                  <c:v>85.295724969999995</c:v>
                </c:pt>
                <c:pt idx="56">
                  <c:v>80.84998933</c:v>
                </c:pt>
                <c:pt idx="57">
                  <c:v>78.724320579999997</c:v>
                </c:pt>
                <c:pt idx="58">
                  <c:v>91.729598530000004</c:v>
                </c:pt>
                <c:pt idx="59">
                  <c:v>110.0252761</c:v>
                </c:pt>
                <c:pt idx="60">
                  <c:v>121.9040591</c:v>
                </c:pt>
                <c:pt idx="61">
                  <c:v>112.931</c:v>
                </c:pt>
                <c:pt idx="62">
                  <c:v>93.137739999999994</c:v>
                </c:pt>
                <c:pt idx="63">
                  <c:v>80.303920000000005</c:v>
                </c:pt>
                <c:pt idx="64">
                  <c:v>73.394469999999998</c:v>
                </c:pt>
                <c:pt idx="65">
                  <c:v>79.354069999999993</c:v>
                </c:pt>
                <c:pt idx="66">
                  <c:v>87.28125</c:v>
                </c:pt>
                <c:pt idx="67">
                  <c:v>87.142570000000006</c:v>
                </c:pt>
                <c:pt idx="68">
                  <c:v>81.232219999999998</c:v>
                </c:pt>
                <c:pt idx="69">
                  <c:v>79.906450000000007</c:v>
                </c:pt>
                <c:pt idx="70">
                  <c:v>93.819789999999998</c:v>
                </c:pt>
                <c:pt idx="71">
                  <c:v>110.387</c:v>
                </c:pt>
                <c:pt idx="72">
                  <c:v>116.6485</c:v>
                </c:pt>
                <c:pt idx="73">
                  <c:v>108.75579999999999</c:v>
                </c:pt>
                <c:pt idx="74">
                  <c:v>92.36533</c:v>
                </c:pt>
                <c:pt idx="75">
                  <c:v>80.765929999999997</c:v>
                </c:pt>
                <c:pt idx="76">
                  <c:v>73.706379999999996</c:v>
                </c:pt>
                <c:pt idx="77">
                  <c:v>80.056830000000005</c:v>
                </c:pt>
                <c:pt idx="78">
                  <c:v>88.661590000000004</c:v>
                </c:pt>
                <c:pt idx="79">
                  <c:v>88.644390000000001</c:v>
                </c:pt>
                <c:pt idx="80">
                  <c:v>82.709720000000004</c:v>
                </c:pt>
                <c:pt idx="81">
                  <c:v>81.034019999999998</c:v>
                </c:pt>
                <c:pt idx="82">
                  <c:v>94.723320000000001</c:v>
                </c:pt>
                <c:pt idx="83">
                  <c:v>111.1542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7-4665-A5BD-BE0149282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06752"/>
        <c:axId val="-975125248"/>
        <c:extLst/>
      </c:lineChart>
      <c:scatterChart>
        <c:scatterStyle val="lineMarker"/>
        <c:varyColors val="0"/>
        <c:ser>
          <c:idx val="3"/>
          <c:order val="2"/>
          <c:tx>
            <c:strRef>
              <c:f>'24'!$B$115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87-4665-A5BD-BE0149282AA8}"/>
                </c:ext>
              </c:extLst>
            </c:dLbl>
            <c:dLbl>
              <c:idx val="1"/>
              <c:layout>
                <c:manualLayout>
                  <c:x val="-4.7216041041560379E-3"/>
                  <c:y val="5.1494035446249579E-2"/>
                </c:manualLayout>
              </c:layout>
              <c:tx>
                <c:rich>
                  <a:bodyPr/>
                  <a:lstStyle/>
                  <a:p>
                    <a:r>
                      <a:rPr lang="en-US" b="0" i="0" baseline="0"/>
                      <a:t>forecast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F87-4665-A5BD-BE0149282A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'24'!$A$116:$A$117</c:f>
              <c:numCache>
                <c:formatCode>General</c:formatCode>
                <c:ptCount val="2"/>
                <c:pt idx="0">
                  <c:v>61</c:v>
                </c:pt>
                <c:pt idx="1">
                  <c:v>61</c:v>
                </c:pt>
              </c:numCache>
            </c:numRef>
          </c:xVal>
          <c:yVal>
            <c:numRef>
              <c:f>'24'!$B$116:$B$117</c:f>
              <c:numCache>
                <c:formatCode>0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F87-4665-A5BD-BE0149282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106752"/>
        <c:axId val="-975125248"/>
        <c:extLst/>
      </c:scatterChart>
      <c:catAx>
        <c:axId val="-9751067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-975125248"/>
        <c:crosses val="autoZero"/>
        <c:auto val="0"/>
        <c:lblAlgn val="ctr"/>
        <c:lblOffset val="130"/>
        <c:tickLblSkip val="12"/>
        <c:tickMarkSkip val="12"/>
        <c:noMultiLvlLbl val="0"/>
      </c:catAx>
      <c:valAx>
        <c:axId val="-975125248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6752"/>
        <c:crosses val="autoZero"/>
        <c:crossBetween val="between"/>
        <c:majorUnit val="25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450057</xdr:colOff>
      <xdr:row>4</xdr:row>
      <xdr:rowOff>59531</xdr:rowOff>
    </xdr:from>
    <xdr:to>
      <xdr:col>9</xdr:col>
      <xdr:colOff>223855</xdr:colOff>
      <xdr:row>24</xdr:row>
      <xdr:rowOff>18137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613F54-1DBC-4D67-84FE-78FEE72E7778}"/>
            </a:ext>
          </a:extLst>
        </xdr:cNvPr>
        <xdr:cNvGrpSpPr/>
      </xdr:nvGrpSpPr>
      <xdr:grpSpPr>
        <a:xfrm>
          <a:off x="1069182" y="745331"/>
          <a:ext cx="5098273" cy="3197106"/>
          <a:chOff x="676275" y="638175"/>
          <a:chExt cx="5477792" cy="3219928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2B2C78B7-DB25-5319-5F39-5C4B2035ED66}"/>
              </a:ext>
            </a:extLst>
          </xdr:cNvPr>
          <xdr:cNvGraphicFramePr>
            <a:graphicFrameLocks/>
          </xdr:cNvGraphicFramePr>
        </xdr:nvGraphicFramePr>
        <xdr:xfrm>
          <a:off x="676275" y="2724837"/>
          <a:ext cx="5477792" cy="11332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D0A4E6EE-D004-4AF2-CFFE-846A5498480C}"/>
              </a:ext>
            </a:extLst>
          </xdr:cNvPr>
          <xdr:cNvGraphicFramePr>
            <a:graphicFrameLocks/>
          </xdr:cNvGraphicFramePr>
        </xdr:nvGraphicFramePr>
        <xdr:xfrm>
          <a:off x="676275" y="638175"/>
          <a:ext cx="5477792" cy="208461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0.62873</cdr:x>
      <cdr:y>0.04472</cdr:y>
    </cdr:from>
    <cdr:to>
      <cdr:x>0.9365</cdr:x>
      <cdr:y>0.82871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05428" y="50321"/>
          <a:ext cx="1569096" cy="882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algn="r"/>
          <a:r>
            <a:rPr lang="en-US" sz="900" b="0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net storage builds</a:t>
          </a:r>
        </a:p>
        <a:p xmlns:a="http://schemas.openxmlformats.org/drawingml/2006/main">
          <a:pPr algn="r"/>
          <a:endParaRPr lang="en-US" sz="900" b="0" baseline="0">
            <a:solidFill>
              <a:schemeClr val="accent4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900" b="0" baseline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r"/>
          <a:endParaRPr lang="en-US" sz="900" b="0" baseline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endParaRPr lang="en-US" sz="900" b="0" baseline="0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900" b="0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net storage withdrawals</a:t>
          </a:r>
        </a:p>
        <a:p xmlns:a="http://schemas.openxmlformats.org/drawingml/2006/main">
          <a:pPr algn="r"/>
          <a:endParaRPr lang="en-US" sz="9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endParaRPr lang="en-US" sz="9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endParaRPr lang="en-US" sz="9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production</a:t>
          </a:r>
          <a:endParaRPr lang="en-US" sz="900" b="0">
            <a:solidFill>
              <a:schemeClr val="accent1"/>
            </a:solidFill>
            <a:effectLst/>
          </a:endParaRPr>
        </a:p>
        <a:p xmlns:a="http://schemas.openxmlformats.org/drawingml/2006/main">
          <a:pPr algn="r"/>
          <a:endParaRPr lang="en-US" sz="900" b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0.01217</cdr:x>
      <cdr:y>0.822</cdr:y>
    </cdr:from>
    <cdr:to>
      <cdr:x>0.98332</cdr:x>
      <cdr:y>0.98527</cdr:y>
    </cdr:to>
    <cdr:sp macro="" textlink="'24'!$B$114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62162" y="952501"/>
          <a:ext cx="4960438" cy="189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9144" tIns="27432" rIns="9144" bIns="9144" rtlCol="0"/>
        <a:lstStyle xmlns:a="http://schemas.openxmlformats.org/drawingml/2006/main"/>
        <a:p xmlns:a="http://schemas.openxmlformats.org/drawingml/2006/main">
          <a:fld id="{B7D5A157-489E-4DBC-9CF3-7826C74C8CA9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February 2026</a:t>
          </a:fld>
          <a:endParaRPr lang="en-US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0.19928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U.S. natural gas</a:t>
          </a:r>
          <a:r>
            <a:rPr lang="en-US" sz="1000" b="1" i="0" baseline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 </a:t>
          </a:r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production, consumption, and inventory changes</a:t>
          </a:r>
        </a:p>
        <a:p xmlns:a="http://schemas.openxmlformats.org/drawingml/2006/main">
          <a:pPr eaLnBrk="0" hangingPunct="0"/>
          <a:r>
            <a:rPr lang="en-US" sz="1000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billion cubic feet per day </a:t>
          </a:r>
        </a:p>
      </cdr:txBody>
    </cdr:sp>
  </cdr:relSizeAnchor>
  <cdr:relSizeAnchor xmlns:cdr="http://schemas.openxmlformats.org/drawingml/2006/chartDrawing">
    <cdr:from>
      <cdr:x>0.08746</cdr:x>
      <cdr:y>0.17797</cdr:y>
    </cdr:from>
    <cdr:to>
      <cdr:x>0.47348</cdr:x>
      <cdr:y>0.72629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717" y="379350"/>
          <a:ext cx="1971713" cy="1168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96D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96D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000" b="0" baseline="0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consumption</a:t>
          </a:r>
        </a:p>
        <a:p xmlns:a="http://schemas.openxmlformats.org/drawingml/2006/main">
          <a:endParaRPr lang="en-US" sz="10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0" baseline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0" baseline="0">
            <a:solidFill>
              <a:schemeClr val="accen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0.90039</cdr:x>
      <cdr:y>0</cdr:y>
    </cdr:from>
    <cdr:to>
      <cdr:x>0.9686</cdr:x>
      <cdr:y>0.13948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BDE06EAC-9CAD-E5BE-8365-8F8EBC89F2C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598988" y="0"/>
          <a:ext cx="348403" cy="297303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8">
          <cell r="B28" t="str">
            <v>dry gas production</v>
          </cell>
          <cell r="E28" t="str">
            <v>consumption</v>
          </cell>
          <cell r="I28" t="str">
            <v>net storage draws only</v>
          </cell>
          <cell r="J28" t="str">
            <v>net storage builds only</v>
          </cell>
        </row>
        <row r="29">
          <cell r="A29">
            <v>44197</v>
          </cell>
          <cell r="B29">
            <v>92.644387100000003</v>
          </cell>
          <cell r="E29">
            <v>107.5877097</v>
          </cell>
          <cell r="I29">
            <v>-23.185580649999999</v>
          </cell>
          <cell r="J29">
            <v>0</v>
          </cell>
        </row>
        <row r="30">
          <cell r="A30">
            <v>44228</v>
          </cell>
          <cell r="B30">
            <v>85.780857139999995</v>
          </cell>
          <cell r="E30">
            <v>110.5613214</v>
          </cell>
          <cell r="I30">
            <v>-28.392607139999999</v>
          </cell>
          <cell r="J30">
            <v>0</v>
          </cell>
        </row>
        <row r="31">
          <cell r="A31">
            <v>44256</v>
          </cell>
          <cell r="B31">
            <v>93.553870970000006</v>
          </cell>
          <cell r="E31">
            <v>85.164580650000005</v>
          </cell>
          <cell r="I31">
            <v>-2.0584193549999998</v>
          </cell>
          <cell r="J31">
            <v>0</v>
          </cell>
        </row>
        <row r="32">
          <cell r="A32">
            <v>44287</v>
          </cell>
          <cell r="B32">
            <v>94.286233330000002</v>
          </cell>
          <cell r="E32">
            <v>75.720699999999994</v>
          </cell>
          <cell r="I32">
            <v>0</v>
          </cell>
          <cell r="J32">
            <v>5.9842333329999997</v>
          </cell>
        </row>
        <row r="33">
          <cell r="A33">
            <v>44317</v>
          </cell>
          <cell r="B33">
            <v>94.210677419999996</v>
          </cell>
          <cell r="E33">
            <v>68.271612899999994</v>
          </cell>
          <cell r="I33">
            <v>0</v>
          </cell>
          <cell r="J33">
            <v>13.661225809999999</v>
          </cell>
        </row>
        <row r="34">
          <cell r="A34">
            <v>44348</v>
          </cell>
          <cell r="B34">
            <v>93.873199999999997</v>
          </cell>
          <cell r="E34">
            <v>74.73436667</v>
          </cell>
          <cell r="I34">
            <v>0</v>
          </cell>
          <cell r="J34">
            <v>8.4638000000000009</v>
          </cell>
        </row>
        <row r="35">
          <cell r="A35">
            <v>44378</v>
          </cell>
          <cell r="B35">
            <v>94.760225809999994</v>
          </cell>
          <cell r="E35">
            <v>77.986774190000006</v>
          </cell>
          <cell r="I35">
            <v>0</v>
          </cell>
          <cell r="J35">
            <v>5.6422903230000001</v>
          </cell>
        </row>
        <row r="36">
          <cell r="A36">
            <v>44409</v>
          </cell>
          <cell r="B36">
            <v>95.041032259999994</v>
          </cell>
          <cell r="E36">
            <v>78.589225810000002</v>
          </cell>
          <cell r="I36">
            <v>0</v>
          </cell>
          <cell r="J36">
            <v>5.3048064520000002</v>
          </cell>
        </row>
        <row r="37">
          <cell r="A37">
            <v>44440</v>
          </cell>
          <cell r="B37">
            <v>95.686233329999993</v>
          </cell>
          <cell r="E37">
            <v>71.273700000000005</v>
          </cell>
          <cell r="I37">
            <v>0</v>
          </cell>
          <cell r="J37">
            <v>13.25626667</v>
          </cell>
        </row>
        <row r="38">
          <cell r="A38">
            <v>44470</v>
          </cell>
          <cell r="B38">
            <v>97.205645160000003</v>
          </cell>
          <cell r="E38">
            <v>72.881516129999994</v>
          </cell>
          <cell r="I38">
            <v>0</v>
          </cell>
          <cell r="J38">
            <v>11.857354839999999</v>
          </cell>
        </row>
        <row r="39">
          <cell r="A39">
            <v>44501</v>
          </cell>
          <cell r="B39">
            <v>98.302733329999995</v>
          </cell>
          <cell r="E39">
            <v>89.499233329999996</v>
          </cell>
          <cell r="I39">
            <v>-4.5579333330000003</v>
          </cell>
          <cell r="J39">
            <v>0</v>
          </cell>
        </row>
        <row r="40">
          <cell r="A40">
            <v>44531</v>
          </cell>
          <cell r="B40">
            <v>99.131096769999999</v>
          </cell>
          <cell r="E40">
            <v>97.039387099999999</v>
          </cell>
          <cell r="I40">
            <v>-10.65490323</v>
          </cell>
          <cell r="J40">
            <v>0</v>
          </cell>
        </row>
        <row r="41">
          <cell r="A41">
            <v>44562</v>
          </cell>
          <cell r="B41">
            <v>95.189354839999993</v>
          </cell>
          <cell r="E41">
            <v>115.55025809999999</v>
          </cell>
          <cell r="I41">
            <v>-32.704612900000001</v>
          </cell>
          <cell r="J41">
            <v>0</v>
          </cell>
        </row>
        <row r="42">
          <cell r="A42">
            <v>44593</v>
          </cell>
          <cell r="B42">
            <v>96.099785710000006</v>
          </cell>
          <cell r="E42">
            <v>109.0154643</v>
          </cell>
          <cell r="I42">
            <v>-24.027392859999999</v>
          </cell>
          <cell r="J42">
            <v>0</v>
          </cell>
        </row>
        <row r="43">
          <cell r="A43">
            <v>44621</v>
          </cell>
          <cell r="B43">
            <v>97.676806450000001</v>
          </cell>
          <cell r="E43">
            <v>89.734451609999994</v>
          </cell>
          <cell r="I43">
            <v>-5.5094838709999996</v>
          </cell>
          <cell r="J43">
            <v>0</v>
          </cell>
        </row>
        <row r="44">
          <cell r="A44">
            <v>44652</v>
          </cell>
          <cell r="B44">
            <v>98.637933329999996</v>
          </cell>
          <cell r="E44">
            <v>78.606233329999995</v>
          </cell>
          <cell r="I44">
            <v>0</v>
          </cell>
          <cell r="J44">
            <v>7.3495666670000004</v>
          </cell>
        </row>
        <row r="45">
          <cell r="A45">
            <v>44682</v>
          </cell>
          <cell r="B45">
            <v>98.706225810000007</v>
          </cell>
          <cell r="E45">
            <v>72.265258070000002</v>
          </cell>
          <cell r="I45">
            <v>0</v>
          </cell>
          <cell r="J45">
            <v>13.30148387</v>
          </cell>
        </row>
        <row r="46">
          <cell r="A46">
            <v>44713</v>
          </cell>
          <cell r="B46">
            <v>99.000966669999997</v>
          </cell>
          <cell r="E46">
            <v>77.236466669999999</v>
          </cell>
          <cell r="I46">
            <v>0</v>
          </cell>
          <cell r="J46">
            <v>11.064500000000001</v>
          </cell>
        </row>
        <row r="47">
          <cell r="A47">
            <v>44743</v>
          </cell>
          <cell r="B47">
            <v>99.790580649999995</v>
          </cell>
          <cell r="E47">
            <v>83.535548390000002</v>
          </cell>
          <cell r="I47">
            <v>0</v>
          </cell>
          <cell r="J47">
            <v>6.0294193549999999</v>
          </cell>
        </row>
        <row r="48">
          <cell r="A48">
            <v>44774</v>
          </cell>
          <cell r="B48">
            <v>100.4380323</v>
          </cell>
          <cell r="E48">
            <v>82.796806450000005</v>
          </cell>
          <cell r="I48">
            <v>0</v>
          </cell>
          <cell r="J48">
            <v>6.8869032260000003</v>
          </cell>
        </row>
        <row r="49">
          <cell r="A49">
            <v>44805</v>
          </cell>
          <cell r="B49">
            <v>101.9952</v>
          </cell>
          <cell r="E49">
            <v>76.451033330000001</v>
          </cell>
          <cell r="I49">
            <v>0</v>
          </cell>
          <cell r="J49">
            <v>14.872</v>
          </cell>
        </row>
        <row r="50">
          <cell r="A50">
            <v>44835</v>
          </cell>
          <cell r="B50">
            <v>101.81396770000001</v>
          </cell>
          <cell r="E50">
            <v>76.20719355</v>
          </cell>
          <cell r="I50">
            <v>0</v>
          </cell>
          <cell r="J50">
            <v>13.933387099999999</v>
          </cell>
        </row>
        <row r="51">
          <cell r="A51">
            <v>44866</v>
          </cell>
          <cell r="B51">
            <v>101.9417</v>
          </cell>
          <cell r="E51">
            <v>92.298199999999994</v>
          </cell>
          <cell r="I51">
            <v>-2.6001666669999999</v>
          </cell>
          <cell r="J51">
            <v>0</v>
          </cell>
        </row>
        <row r="52">
          <cell r="A52">
            <v>44896</v>
          </cell>
          <cell r="B52">
            <v>100.4775807</v>
          </cell>
          <cell r="E52">
            <v>108.9980968</v>
          </cell>
          <cell r="I52">
            <v>-18.974419359999999</v>
          </cell>
          <cell r="J52">
            <v>0</v>
          </cell>
        </row>
        <row r="53">
          <cell r="A53">
            <v>44927</v>
          </cell>
          <cell r="B53">
            <v>102.0464839</v>
          </cell>
          <cell r="E53">
            <v>107.1855161</v>
          </cell>
          <cell r="I53">
            <v>-15.04693548</v>
          </cell>
          <cell r="J53">
            <v>0</v>
          </cell>
        </row>
        <row r="54">
          <cell r="A54">
            <v>44958</v>
          </cell>
          <cell r="B54">
            <v>101.7848929</v>
          </cell>
          <cell r="E54">
            <v>105.8762143</v>
          </cell>
          <cell r="I54">
            <v>-14.592464290000001</v>
          </cell>
          <cell r="J54">
            <v>0</v>
          </cell>
        </row>
        <row r="55">
          <cell r="A55">
            <v>44986</v>
          </cell>
          <cell r="B55">
            <v>103.2138387</v>
          </cell>
          <cell r="E55">
            <v>97.627516130000004</v>
          </cell>
          <cell r="I55">
            <v>-7.4417741939999997</v>
          </cell>
          <cell r="J55">
            <v>0</v>
          </cell>
        </row>
        <row r="56">
          <cell r="A56">
            <v>45017</v>
          </cell>
          <cell r="B56">
            <v>102.2997333</v>
          </cell>
          <cell r="E56">
            <v>80.94326667</v>
          </cell>
          <cell r="I56">
            <v>0</v>
          </cell>
          <cell r="J56">
            <v>9.1640666670000002</v>
          </cell>
        </row>
        <row r="57">
          <cell r="A57">
            <v>45047</v>
          </cell>
          <cell r="B57">
            <v>103.4955484</v>
          </cell>
          <cell r="E57">
            <v>74.845903230000005</v>
          </cell>
          <cell r="I57">
            <v>0</v>
          </cell>
          <cell r="J57">
            <v>14.868548390000001</v>
          </cell>
        </row>
        <row r="58">
          <cell r="A58">
            <v>45078</v>
          </cell>
          <cell r="B58">
            <v>103.1194</v>
          </cell>
          <cell r="E58">
            <v>78.971366669999995</v>
          </cell>
          <cell r="I58">
            <v>0</v>
          </cell>
          <cell r="J58">
            <v>11.694966669999999</v>
          </cell>
        </row>
        <row r="59">
          <cell r="A59">
            <v>45108</v>
          </cell>
          <cell r="B59">
            <v>103.3388387</v>
          </cell>
          <cell r="E59">
            <v>86.207322579999996</v>
          </cell>
          <cell r="I59">
            <v>0</v>
          </cell>
          <cell r="J59">
            <v>4.4753225810000004</v>
          </cell>
        </row>
        <row r="60">
          <cell r="A60">
            <v>45139</v>
          </cell>
          <cell r="B60">
            <v>104.05980649999999</v>
          </cell>
          <cell r="E60">
            <v>86.409451610000005</v>
          </cell>
          <cell r="I60">
            <v>0</v>
          </cell>
          <cell r="J60">
            <v>4.4776129029999998</v>
          </cell>
        </row>
        <row r="61">
          <cell r="A61">
            <v>45170</v>
          </cell>
          <cell r="B61">
            <v>104.18313329999999</v>
          </cell>
          <cell r="E61">
            <v>79.385666670000006</v>
          </cell>
          <cell r="I61">
            <v>0</v>
          </cell>
          <cell r="J61">
            <v>11.02183333</v>
          </cell>
        </row>
        <row r="62">
          <cell r="A62">
            <v>45200</v>
          </cell>
          <cell r="B62">
            <v>104.06154840000001</v>
          </cell>
          <cell r="E62">
            <v>78.918645159999997</v>
          </cell>
          <cell r="I62">
            <v>0</v>
          </cell>
          <cell r="J62">
            <v>10.59377419</v>
          </cell>
        </row>
        <row r="63">
          <cell r="A63">
            <v>45231</v>
          </cell>
          <cell r="B63">
            <v>105.5497</v>
          </cell>
          <cell r="E63">
            <v>94.372633329999999</v>
          </cell>
          <cell r="I63">
            <v>-2.34</v>
          </cell>
          <cell r="J63">
            <v>0</v>
          </cell>
        </row>
        <row r="64">
          <cell r="A64">
            <v>45261</v>
          </cell>
          <cell r="B64">
            <v>105.5493548</v>
          </cell>
          <cell r="E64">
            <v>102.50525810000001</v>
          </cell>
          <cell r="I64">
            <v>-9.4303548389999996</v>
          </cell>
          <cell r="J64">
            <v>0</v>
          </cell>
        </row>
        <row r="65">
          <cell r="A65">
            <v>45292</v>
          </cell>
          <cell r="B65">
            <v>103.43012899999999</v>
          </cell>
          <cell r="E65">
            <v>120.4084584</v>
          </cell>
          <cell r="I65">
            <v>-27.324838710000002</v>
          </cell>
          <cell r="J65">
            <v>0</v>
          </cell>
        </row>
        <row r="66">
          <cell r="A66">
            <v>45323</v>
          </cell>
          <cell r="B66">
            <v>105.9021724</v>
          </cell>
          <cell r="E66">
            <v>102.5232757</v>
          </cell>
          <cell r="I66">
            <v>-9.0176551719999996</v>
          </cell>
          <cell r="J66">
            <v>0</v>
          </cell>
        </row>
        <row r="67">
          <cell r="A67">
            <v>45352</v>
          </cell>
          <cell r="B67">
            <v>102.5978065</v>
          </cell>
          <cell r="E67">
            <v>90.45000478</v>
          </cell>
          <cell r="I67">
            <v>-1.437709677</v>
          </cell>
          <cell r="J67">
            <v>0</v>
          </cell>
        </row>
        <row r="68">
          <cell r="A68">
            <v>45383</v>
          </cell>
          <cell r="B68">
            <v>101.6829</v>
          </cell>
          <cell r="E68">
            <v>80.131969900000001</v>
          </cell>
          <cell r="I68">
            <v>0</v>
          </cell>
          <cell r="J68">
            <v>8.5539666669999992</v>
          </cell>
        </row>
        <row r="69">
          <cell r="A69">
            <v>45413</v>
          </cell>
          <cell r="B69">
            <v>101.5013871</v>
          </cell>
          <cell r="E69">
            <v>75.5919569</v>
          </cell>
          <cell r="I69">
            <v>0</v>
          </cell>
          <cell r="J69">
            <v>11.71074194</v>
          </cell>
        </row>
        <row r="70">
          <cell r="A70">
            <v>45444</v>
          </cell>
          <cell r="B70">
            <v>102.7699667</v>
          </cell>
          <cell r="E70">
            <v>81.080207099999996</v>
          </cell>
          <cell r="I70">
            <v>0</v>
          </cell>
          <cell r="J70">
            <v>8.4524666669999995</v>
          </cell>
        </row>
        <row r="71">
          <cell r="A71">
            <v>45474</v>
          </cell>
          <cell r="B71">
            <v>104.1187097</v>
          </cell>
          <cell r="E71">
            <v>88.602843390000004</v>
          </cell>
          <cell r="I71">
            <v>0</v>
          </cell>
          <cell r="J71">
            <v>3.8698387099999998</v>
          </cell>
        </row>
        <row r="72">
          <cell r="A72">
            <v>45505</v>
          </cell>
          <cell r="B72">
            <v>103.0499032</v>
          </cell>
          <cell r="E72">
            <v>87.942371030000004</v>
          </cell>
          <cell r="I72">
            <v>0</v>
          </cell>
          <cell r="J72">
            <v>2.627548387</v>
          </cell>
        </row>
        <row r="73">
          <cell r="A73">
            <v>45536</v>
          </cell>
          <cell r="B73">
            <v>101.79993330000001</v>
          </cell>
          <cell r="E73">
            <v>80.619891699999997</v>
          </cell>
          <cell r="I73">
            <v>0</v>
          </cell>
          <cell r="J73">
            <v>8.3516333330000005</v>
          </cell>
        </row>
        <row r="74">
          <cell r="A74">
            <v>45566</v>
          </cell>
          <cell r="B74">
            <v>102.8867742</v>
          </cell>
          <cell r="E74">
            <v>78.623886229999997</v>
          </cell>
          <cell r="I74">
            <v>0</v>
          </cell>
          <cell r="J74">
            <v>10.452096770000001</v>
          </cell>
        </row>
        <row r="75">
          <cell r="A75">
            <v>45597</v>
          </cell>
          <cell r="B75">
            <v>102.99290000000001</v>
          </cell>
          <cell r="E75">
            <v>90.417965199999998</v>
          </cell>
          <cell r="I75">
            <v>-0.73023333300000004</v>
          </cell>
          <cell r="J75">
            <v>0</v>
          </cell>
        </row>
        <row r="76">
          <cell r="A76">
            <v>45627</v>
          </cell>
          <cell r="B76">
            <v>105.5787097</v>
          </cell>
          <cell r="E76">
            <v>108.5912668</v>
          </cell>
          <cell r="I76">
            <v>-15.39548387</v>
          </cell>
          <cell r="J76">
            <v>0</v>
          </cell>
        </row>
        <row r="77">
          <cell r="A77">
            <v>45658</v>
          </cell>
          <cell r="B77">
            <v>104.3723871</v>
          </cell>
          <cell r="E77">
            <v>126.5526977</v>
          </cell>
          <cell r="I77">
            <v>-32.514935479999998</v>
          </cell>
          <cell r="J77">
            <v>0</v>
          </cell>
        </row>
        <row r="78">
          <cell r="A78">
            <v>45689</v>
          </cell>
          <cell r="B78">
            <v>104.96410710000001</v>
          </cell>
          <cell r="E78">
            <v>115.6046796</v>
          </cell>
          <cell r="I78">
            <v>-22.727785709999999</v>
          </cell>
          <cell r="J78">
            <v>0</v>
          </cell>
        </row>
        <row r="79">
          <cell r="A79">
            <v>45717</v>
          </cell>
          <cell r="B79">
            <v>107.44990319999999</v>
          </cell>
          <cell r="E79">
            <v>89.091261739999993</v>
          </cell>
          <cell r="I79">
            <v>0</v>
          </cell>
          <cell r="J79">
            <v>1.5613870969999999</v>
          </cell>
        </row>
        <row r="80">
          <cell r="A80">
            <v>45748</v>
          </cell>
          <cell r="B80">
            <v>107.0294</v>
          </cell>
          <cell r="E80">
            <v>79.397391999999996</v>
          </cell>
          <cell r="I80">
            <v>0</v>
          </cell>
          <cell r="J80">
            <v>10.135899999999999</v>
          </cell>
        </row>
        <row r="81">
          <cell r="A81">
            <v>45778</v>
          </cell>
          <cell r="B81">
            <v>106.6358065</v>
          </cell>
          <cell r="E81">
            <v>74.543309100000002</v>
          </cell>
          <cell r="I81">
            <v>0</v>
          </cell>
          <cell r="J81">
            <v>15.987870969999999</v>
          </cell>
        </row>
        <row r="82">
          <cell r="A82">
            <v>45809</v>
          </cell>
          <cell r="B82">
            <v>107.5452667</v>
          </cell>
          <cell r="E82">
            <v>80.62562466</v>
          </cell>
          <cell r="I82">
            <v>0</v>
          </cell>
          <cell r="J82">
            <v>11.82433333</v>
          </cell>
        </row>
        <row r="83">
          <cell r="A83">
            <v>45839</v>
          </cell>
          <cell r="B83">
            <v>108.20987100000001</v>
          </cell>
          <cell r="E83">
            <v>87.784929899999995</v>
          </cell>
          <cell r="I83">
            <v>0</v>
          </cell>
          <cell r="J83">
            <v>4.9321290319999997</v>
          </cell>
        </row>
        <row r="84">
          <cell r="A84">
            <v>45870</v>
          </cell>
          <cell r="B84">
            <v>108.7514516</v>
          </cell>
          <cell r="E84">
            <v>85.295724969999995</v>
          </cell>
          <cell r="I84">
            <v>0</v>
          </cell>
          <cell r="J84">
            <v>5.9977741939999998</v>
          </cell>
        </row>
        <row r="85">
          <cell r="A85">
            <v>45901</v>
          </cell>
          <cell r="B85">
            <v>108.2717</v>
          </cell>
          <cell r="E85">
            <v>80.84998933</v>
          </cell>
          <cell r="I85">
            <v>0</v>
          </cell>
          <cell r="J85">
            <v>10.270300000000001</v>
          </cell>
        </row>
        <row r="86">
          <cell r="A86">
            <v>45931</v>
          </cell>
          <cell r="B86">
            <v>107.18722579999999</v>
          </cell>
          <cell r="E86">
            <v>78.724320579999997</v>
          </cell>
          <cell r="I86">
            <v>0</v>
          </cell>
          <cell r="J86">
            <v>9.8791612900000008</v>
          </cell>
        </row>
        <row r="87">
          <cell r="A87">
            <v>45962</v>
          </cell>
          <cell r="B87">
            <v>110.37909999999999</v>
          </cell>
          <cell r="E87">
            <v>91.729598530000004</v>
          </cell>
          <cell r="I87">
            <v>-1.141871429</v>
          </cell>
          <cell r="J87">
            <v>0</v>
          </cell>
        </row>
        <row r="88">
          <cell r="A88">
            <v>45992</v>
          </cell>
          <cell r="B88">
            <v>110.39109999999999</v>
          </cell>
          <cell r="E88">
            <v>110.0252761</v>
          </cell>
          <cell r="I88">
            <v>-18.86928571</v>
          </cell>
          <cell r="J88">
            <v>0</v>
          </cell>
        </row>
        <row r="89">
          <cell r="A89">
            <v>46023</v>
          </cell>
          <cell r="B89">
            <v>106.6819</v>
          </cell>
          <cell r="E89">
            <v>121.9040591</v>
          </cell>
          <cell r="I89">
            <v>-27.448741940000001</v>
          </cell>
          <cell r="J89">
            <v>0</v>
          </cell>
        </row>
        <row r="90">
          <cell r="A90">
            <v>46054</v>
          </cell>
          <cell r="B90">
            <v>110.2795</v>
          </cell>
          <cell r="E90">
            <v>112.931</v>
          </cell>
          <cell r="I90">
            <v>-20.432860000000002</v>
          </cell>
          <cell r="J90">
            <v>0</v>
          </cell>
        </row>
        <row r="91">
          <cell r="A91">
            <v>46082</v>
          </cell>
          <cell r="B91">
            <v>110.24639999999999</v>
          </cell>
          <cell r="E91">
            <v>93.137739999999994</v>
          </cell>
          <cell r="I91">
            <v>-1.1031660000000001</v>
          </cell>
          <cell r="J91">
            <v>0</v>
          </cell>
        </row>
        <row r="92">
          <cell r="A92">
            <v>46113</v>
          </cell>
          <cell r="B92">
            <v>109.9329</v>
          </cell>
          <cell r="E92">
            <v>80.303920000000005</v>
          </cell>
          <cell r="I92">
            <v>0</v>
          </cell>
          <cell r="J92">
            <v>10.326980000000001</v>
          </cell>
        </row>
        <row r="93">
          <cell r="A93">
            <v>46143</v>
          </cell>
          <cell r="B93">
            <v>109.8026</v>
          </cell>
          <cell r="E93">
            <v>73.394469999999998</v>
          </cell>
          <cell r="I93">
            <v>0</v>
          </cell>
          <cell r="J93">
            <v>15.55437</v>
          </cell>
        </row>
        <row r="94">
          <cell r="A94">
            <v>46174</v>
          </cell>
          <cell r="B94">
            <v>109.91379999999999</v>
          </cell>
          <cell r="E94">
            <v>79.354069999999993</v>
          </cell>
          <cell r="I94">
            <v>0</v>
          </cell>
          <cell r="J94">
            <v>12.117979999999999</v>
          </cell>
        </row>
        <row r="95">
          <cell r="A95">
            <v>46204</v>
          </cell>
          <cell r="B95">
            <v>110.1344</v>
          </cell>
          <cell r="E95">
            <v>87.28125</v>
          </cell>
          <cell r="I95">
            <v>0</v>
          </cell>
          <cell r="J95">
            <v>4.7342839999999997</v>
          </cell>
        </row>
        <row r="96">
          <cell r="A96">
            <v>46235</v>
          </cell>
          <cell r="B96">
            <v>110.35720000000001</v>
          </cell>
          <cell r="E96">
            <v>87.142570000000006</v>
          </cell>
          <cell r="I96">
            <v>0</v>
          </cell>
          <cell r="J96">
            <v>4.6897229999999999</v>
          </cell>
        </row>
        <row r="97">
          <cell r="A97">
            <v>46266</v>
          </cell>
          <cell r="B97">
            <v>110.19240000000001</v>
          </cell>
          <cell r="E97">
            <v>81.232219999999998</v>
          </cell>
          <cell r="I97">
            <v>0</v>
          </cell>
          <cell r="J97">
            <v>11.306900000000001</v>
          </cell>
        </row>
        <row r="98">
          <cell r="A98">
            <v>46296</v>
          </cell>
          <cell r="B98">
            <v>110.31699999999999</v>
          </cell>
          <cell r="E98">
            <v>79.906450000000007</v>
          </cell>
          <cell r="I98">
            <v>0</v>
          </cell>
          <cell r="J98">
            <v>10.8301</v>
          </cell>
        </row>
        <row r="99">
          <cell r="A99">
            <v>46327</v>
          </cell>
          <cell r="B99">
            <v>110.7153</v>
          </cell>
          <cell r="E99">
            <v>93.819789999999998</v>
          </cell>
          <cell r="I99">
            <v>-2.990793</v>
          </cell>
          <cell r="J99">
            <v>0</v>
          </cell>
        </row>
        <row r="100">
          <cell r="A100">
            <v>46357</v>
          </cell>
          <cell r="B100">
            <v>111.12309999999999</v>
          </cell>
          <cell r="E100">
            <v>110.387</v>
          </cell>
          <cell r="I100">
            <v>-16.733779999999999</v>
          </cell>
          <cell r="J100">
            <v>0</v>
          </cell>
        </row>
        <row r="101">
          <cell r="A101">
            <v>46388</v>
          </cell>
          <cell r="B101">
            <v>111.02460000000001</v>
          </cell>
          <cell r="E101">
            <v>116.6485</v>
          </cell>
          <cell r="I101">
            <v>-26.226230000000001</v>
          </cell>
          <cell r="J101">
            <v>0</v>
          </cell>
        </row>
        <row r="102">
          <cell r="A102">
            <v>46419</v>
          </cell>
          <cell r="B102">
            <v>109.72669999999999</v>
          </cell>
          <cell r="E102">
            <v>108.75579999999999</v>
          </cell>
          <cell r="I102">
            <v>-19.500769999999999</v>
          </cell>
          <cell r="J102">
            <v>0</v>
          </cell>
        </row>
        <row r="103">
          <cell r="A103">
            <v>46447</v>
          </cell>
          <cell r="B103">
            <v>110.71259999999999</v>
          </cell>
          <cell r="E103">
            <v>92.36533</v>
          </cell>
          <cell r="I103">
            <v>-4.4608230000000004</v>
          </cell>
          <cell r="J103">
            <v>0</v>
          </cell>
        </row>
        <row r="104">
          <cell r="A104">
            <v>46478</v>
          </cell>
          <cell r="B104">
            <v>110.8189</v>
          </cell>
          <cell r="E104">
            <v>80.765929999999997</v>
          </cell>
          <cell r="I104">
            <v>0</v>
          </cell>
          <cell r="J104">
            <v>8.3780719999999995</v>
          </cell>
        </row>
        <row r="105">
          <cell r="A105">
            <v>46508</v>
          </cell>
          <cell r="B105">
            <v>110.7842</v>
          </cell>
          <cell r="E105">
            <v>73.706379999999996</v>
          </cell>
          <cell r="I105">
            <v>0</v>
          </cell>
          <cell r="J105">
            <v>13.456429999999999</v>
          </cell>
        </row>
        <row r="106">
          <cell r="A106">
            <v>46539</v>
          </cell>
          <cell r="B106">
            <v>110.84869999999999</v>
          </cell>
          <cell r="E106">
            <v>80.056830000000005</v>
          </cell>
          <cell r="I106">
            <v>0</v>
          </cell>
          <cell r="J106">
            <v>9.6872070000000008</v>
          </cell>
        </row>
        <row r="107">
          <cell r="A107">
            <v>46569</v>
          </cell>
          <cell r="B107">
            <v>111.11799999999999</v>
          </cell>
          <cell r="E107">
            <v>88.661590000000004</v>
          </cell>
          <cell r="I107">
            <v>0</v>
          </cell>
          <cell r="J107">
            <v>4.3055580000000004</v>
          </cell>
        </row>
        <row r="108">
          <cell r="A108">
            <v>46600</v>
          </cell>
          <cell r="B108">
            <v>111.2032</v>
          </cell>
          <cell r="E108">
            <v>88.644390000000001</v>
          </cell>
          <cell r="I108">
            <v>0</v>
          </cell>
          <cell r="J108">
            <v>3.622179</v>
          </cell>
        </row>
        <row r="109">
          <cell r="A109">
            <v>46631</v>
          </cell>
          <cell r="B109">
            <v>111.4378</v>
          </cell>
          <cell r="E109">
            <v>82.709720000000004</v>
          </cell>
          <cell r="I109">
            <v>0</v>
          </cell>
          <cell r="J109">
            <v>10.70518</v>
          </cell>
        </row>
        <row r="110">
          <cell r="A110">
            <v>46661</v>
          </cell>
          <cell r="B110">
            <v>111.87560000000001</v>
          </cell>
          <cell r="E110">
            <v>81.034019999999998</v>
          </cell>
          <cell r="I110">
            <v>0</v>
          </cell>
          <cell r="J110">
            <v>10.34646</v>
          </cell>
        </row>
        <row r="111">
          <cell r="A111">
            <v>46692</v>
          </cell>
          <cell r="B111">
            <v>112.3436</v>
          </cell>
          <cell r="E111">
            <v>94.723320000000001</v>
          </cell>
          <cell r="I111">
            <v>-2.2944399999999998</v>
          </cell>
          <cell r="J111">
            <v>0</v>
          </cell>
        </row>
        <row r="112">
          <cell r="A112">
            <v>46722</v>
          </cell>
          <cell r="B112">
            <v>112.9096</v>
          </cell>
          <cell r="E112">
            <v>111.1542</v>
          </cell>
          <cell r="I112">
            <v>-18.202400000000001</v>
          </cell>
          <cell r="J112">
            <v>0</v>
          </cell>
        </row>
        <row r="115">
          <cell r="B115" t="str">
            <v>Forecast</v>
          </cell>
        </row>
        <row r="116">
          <cell r="A116">
            <v>61</v>
          </cell>
          <cell r="B116">
            <v>0</v>
          </cell>
        </row>
        <row r="117">
          <cell r="A117">
            <v>61</v>
          </cell>
          <cell r="B117">
            <v>150</v>
          </cell>
        </row>
        <row r="119">
          <cell r="A119">
            <v>61</v>
          </cell>
          <cell r="B119">
            <v>-50</v>
          </cell>
        </row>
        <row r="120">
          <cell r="A120">
            <v>61</v>
          </cell>
          <cell r="B120">
            <v>50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A21C-B726-4254-837A-01ED8F28EB84}">
  <sheetPr>
    <pageSetUpPr fitToPage="1"/>
  </sheetPr>
  <dimension ref="A1:R120"/>
  <sheetViews>
    <sheetView tabSelected="1" zoomScaleNormal="100" workbookViewId="0"/>
  </sheetViews>
  <sheetFormatPr defaultColWidth="9.28515625" defaultRowHeight="12.75" x14ac:dyDescent="0.2"/>
  <cols>
    <col min="1" max="1" width="9.28515625" style="1"/>
    <col min="2" max="2" width="10.5703125" style="1" customWidth="1"/>
    <col min="3" max="3" width="7.42578125" style="1" bestFit="1" customWidth="1"/>
    <col min="4" max="4" width="9.85546875" style="1" bestFit="1" customWidth="1"/>
    <col min="5" max="5" width="12.140625" style="1" customWidth="1"/>
    <col min="6" max="6" width="7.85546875" style="1" bestFit="1" customWidth="1"/>
    <col min="7" max="7" width="8.7109375" style="1" bestFit="1" customWidth="1"/>
    <col min="8" max="8" width="12.28515625" style="1" customWidth="1"/>
    <col min="9" max="9" width="11" style="1" bestFit="1" customWidth="1"/>
    <col min="10" max="10" width="10.28515625" style="1" customWidth="1"/>
    <col min="11" max="11" width="10.42578125" style="1" customWidth="1"/>
    <col min="12" max="16" width="9.28515625" style="1"/>
    <col min="17" max="17" width="27.5703125" style="1" customWidth="1"/>
    <col min="18" max="18" width="14.5703125" style="1" customWidth="1"/>
    <col min="19" max="16384" width="9.28515625" style="1"/>
  </cols>
  <sheetData>
    <row r="1" spans="1:18" x14ac:dyDescent="0.2">
      <c r="A1" s="1" t="s">
        <v>0</v>
      </c>
    </row>
    <row r="2" spans="1:18" ht="15.75" x14ac:dyDescent="0.25">
      <c r="A2" s="2" t="s">
        <v>1</v>
      </c>
      <c r="F2" s="3"/>
    </row>
    <row r="3" spans="1:18" x14ac:dyDescent="0.2">
      <c r="A3" s="4"/>
      <c r="F3" s="3"/>
    </row>
    <row r="4" spans="1:18" x14ac:dyDescent="0.2">
      <c r="B4" s="5"/>
      <c r="C4" s="5"/>
      <c r="D4" s="5"/>
      <c r="E4" s="5"/>
      <c r="F4" s="5"/>
      <c r="G4" s="5"/>
      <c r="H4" s="5"/>
      <c r="I4" s="5"/>
      <c r="J4" s="5"/>
      <c r="M4" s="6"/>
    </row>
    <row r="5" spans="1:18" x14ac:dyDescent="0.2">
      <c r="B5" s="5"/>
      <c r="C5" s="5"/>
      <c r="D5" s="5"/>
      <c r="E5" s="5"/>
      <c r="F5" s="5"/>
      <c r="G5" s="5"/>
      <c r="H5" s="5"/>
      <c r="I5" s="5"/>
      <c r="J5" s="5"/>
      <c r="Q5" s="7" t="s">
        <v>2</v>
      </c>
      <c r="R5" s="8"/>
    </row>
    <row r="6" spans="1:18" x14ac:dyDescent="0.2">
      <c r="B6" s="5"/>
      <c r="C6" s="5"/>
      <c r="D6" s="5"/>
      <c r="E6" s="5"/>
      <c r="F6" s="5"/>
      <c r="G6" s="5"/>
      <c r="H6" s="5"/>
      <c r="I6" s="5"/>
      <c r="J6" s="5"/>
      <c r="M6" s="6"/>
      <c r="Q6" s="9" t="s">
        <v>3</v>
      </c>
      <c r="R6" s="10" t="s">
        <v>4</v>
      </c>
    </row>
    <row r="7" spans="1:18" x14ac:dyDescent="0.2">
      <c r="B7" s="5"/>
      <c r="C7" s="5"/>
      <c r="D7" s="5"/>
      <c r="E7" s="5"/>
      <c r="F7" s="5"/>
      <c r="G7" s="5"/>
      <c r="H7" s="5"/>
      <c r="I7" s="5"/>
      <c r="J7" s="5"/>
      <c r="Q7" s="11" t="s">
        <v>5</v>
      </c>
      <c r="R7" s="12" t="s">
        <v>6</v>
      </c>
    </row>
    <row r="8" spans="1:18" x14ac:dyDescent="0.2">
      <c r="B8" s="5"/>
      <c r="C8" s="5"/>
      <c r="D8" s="5"/>
      <c r="E8" s="5"/>
      <c r="F8" s="5"/>
      <c r="G8" s="5"/>
      <c r="H8" s="5"/>
      <c r="I8" s="5"/>
      <c r="J8" s="5"/>
      <c r="Q8" s="11" t="s">
        <v>7</v>
      </c>
      <c r="R8" s="12" t="s">
        <v>8</v>
      </c>
    </row>
    <row r="9" spans="1:18" x14ac:dyDescent="0.2">
      <c r="B9" s="5"/>
      <c r="C9" s="5"/>
      <c r="D9" s="5"/>
      <c r="E9" s="5"/>
      <c r="F9" s="5"/>
      <c r="G9" s="5"/>
      <c r="H9" s="5"/>
      <c r="I9" s="5"/>
      <c r="J9" s="5"/>
      <c r="Q9" s="11" t="s">
        <v>9</v>
      </c>
      <c r="R9" s="12" t="s">
        <v>10</v>
      </c>
    </row>
    <row r="10" spans="1:18" x14ac:dyDescent="0.2">
      <c r="B10" s="5"/>
      <c r="C10" s="5"/>
      <c r="D10" s="5"/>
      <c r="E10" s="5"/>
      <c r="F10" s="5"/>
      <c r="G10" s="5"/>
      <c r="H10" s="5"/>
      <c r="I10" s="5"/>
      <c r="J10" s="5"/>
      <c r="Q10" s="11" t="s">
        <v>11</v>
      </c>
      <c r="R10" s="12" t="s">
        <v>12</v>
      </c>
    </row>
    <row r="11" spans="1:18" x14ac:dyDescent="0.2">
      <c r="B11" s="5"/>
      <c r="C11" s="5"/>
      <c r="D11" s="5"/>
      <c r="E11" s="5"/>
      <c r="F11" s="5"/>
      <c r="G11" s="5"/>
      <c r="H11" s="5"/>
      <c r="I11" s="5"/>
      <c r="J11" s="5"/>
      <c r="Q11" s="13" t="s">
        <v>13</v>
      </c>
      <c r="R11" s="14" t="s">
        <v>14</v>
      </c>
    </row>
    <row r="12" spans="1:18" x14ac:dyDescent="0.2">
      <c r="B12" s="5"/>
      <c r="C12" s="5"/>
      <c r="D12" s="5"/>
      <c r="E12" s="5"/>
      <c r="F12" s="5"/>
      <c r="G12" s="5"/>
      <c r="H12" s="5"/>
      <c r="I12" s="5"/>
      <c r="J12" s="5"/>
    </row>
    <row r="13" spans="1:18" x14ac:dyDescent="0.2">
      <c r="B13" s="5"/>
      <c r="C13" s="5"/>
      <c r="D13" s="5"/>
      <c r="E13" s="5"/>
      <c r="F13" s="5"/>
      <c r="G13" s="5"/>
      <c r="H13" s="5"/>
      <c r="I13" s="5"/>
      <c r="J13" s="5"/>
    </row>
    <row r="14" spans="1:18" x14ac:dyDescent="0.2">
      <c r="B14" s="5"/>
      <c r="C14" s="5"/>
      <c r="D14" s="5"/>
      <c r="E14" s="5"/>
      <c r="F14" s="5"/>
      <c r="G14" s="5"/>
      <c r="H14" s="5"/>
      <c r="I14" s="5"/>
      <c r="J14" s="5"/>
    </row>
    <row r="15" spans="1:18" x14ac:dyDescent="0.2">
      <c r="B15" s="5"/>
      <c r="C15" s="5"/>
      <c r="D15" s="5"/>
      <c r="E15" s="5"/>
      <c r="F15" s="5"/>
      <c r="G15" s="5"/>
      <c r="H15" s="5"/>
      <c r="I15" s="5"/>
      <c r="J15" s="5"/>
    </row>
    <row r="16" spans="1:18" x14ac:dyDescent="0.2">
      <c r="B16" s="5"/>
      <c r="C16" s="5"/>
      <c r="D16" s="5"/>
      <c r="E16" s="5"/>
      <c r="F16" s="5"/>
      <c r="G16" s="5"/>
      <c r="H16" s="5"/>
      <c r="I16" s="5"/>
      <c r="J16" s="5"/>
    </row>
    <row r="17" spans="1:12" x14ac:dyDescent="0.2">
      <c r="B17" s="5"/>
      <c r="C17" s="5"/>
      <c r="D17" s="5"/>
      <c r="E17" s="5"/>
      <c r="F17" s="5"/>
      <c r="G17" s="5"/>
      <c r="H17" s="5"/>
      <c r="I17" s="5"/>
      <c r="J17" s="5"/>
    </row>
    <row r="18" spans="1:12" x14ac:dyDescent="0.2">
      <c r="B18" s="5"/>
      <c r="C18" s="5"/>
      <c r="D18" s="5"/>
      <c r="E18" s="5"/>
      <c r="F18" s="5"/>
      <c r="G18" s="5"/>
      <c r="H18" s="5"/>
      <c r="I18" s="5"/>
      <c r="J18" s="5"/>
    </row>
    <row r="19" spans="1:12" x14ac:dyDescent="0.2">
      <c r="B19" s="5"/>
      <c r="C19" s="5"/>
      <c r="D19" s="5"/>
      <c r="E19" s="5"/>
      <c r="F19" s="5"/>
      <c r="G19" s="5"/>
      <c r="H19" s="5"/>
      <c r="I19" s="5"/>
      <c r="J19" s="5"/>
    </row>
    <row r="20" spans="1:12" x14ac:dyDescent="0.2">
      <c r="B20" s="5"/>
      <c r="C20" s="5"/>
      <c r="D20" s="5"/>
      <c r="E20" s="5"/>
      <c r="F20" s="5"/>
      <c r="G20" s="5"/>
      <c r="H20" s="5"/>
      <c r="I20" s="5"/>
      <c r="J20" s="5"/>
    </row>
    <row r="21" spans="1:12" x14ac:dyDescent="0.2">
      <c r="B21" s="5"/>
      <c r="C21" s="5"/>
      <c r="D21" s="5"/>
      <c r="E21" s="5"/>
      <c r="F21" s="5"/>
      <c r="G21" s="5"/>
      <c r="H21" s="5"/>
      <c r="I21" s="5"/>
      <c r="J21" s="5"/>
    </row>
    <row r="22" spans="1:12" x14ac:dyDescent="0.2">
      <c r="B22" s="5"/>
      <c r="C22" s="5"/>
      <c r="D22" s="5"/>
      <c r="E22" s="5"/>
      <c r="F22" s="5"/>
      <c r="G22" s="5"/>
      <c r="H22" s="5"/>
      <c r="I22" s="5"/>
      <c r="J22" s="5"/>
    </row>
    <row r="23" spans="1:12" x14ac:dyDescent="0.2">
      <c r="B23" s="5"/>
      <c r="C23" s="5"/>
      <c r="D23" s="5"/>
      <c r="E23" s="5"/>
      <c r="F23" s="5"/>
      <c r="G23" s="5"/>
      <c r="H23" s="5"/>
      <c r="I23" s="5"/>
      <c r="J23" s="5"/>
    </row>
    <row r="24" spans="1:12" x14ac:dyDescent="0.2">
      <c r="B24" s="5"/>
      <c r="C24" s="5"/>
      <c r="D24" s="5"/>
      <c r="E24" s="5"/>
      <c r="F24" s="5"/>
      <c r="G24" s="5"/>
      <c r="H24" s="5"/>
      <c r="I24" s="5"/>
      <c r="J24" s="5"/>
    </row>
    <row r="25" spans="1:12" x14ac:dyDescent="0.2">
      <c r="B25" s="5"/>
      <c r="C25" s="5"/>
      <c r="D25" s="5"/>
      <c r="E25" s="5"/>
      <c r="F25" s="5"/>
      <c r="G25" s="5"/>
      <c r="H25" s="5"/>
      <c r="I25" s="5"/>
      <c r="J25" s="5"/>
    </row>
    <row r="26" spans="1:12" x14ac:dyDescent="0.2">
      <c r="B26" s="6"/>
      <c r="D26" s="6"/>
      <c r="E26" s="6"/>
      <c r="F26" s="15"/>
      <c r="H26" s="15"/>
      <c r="I26" s="15"/>
    </row>
    <row r="27" spans="1:12" x14ac:dyDescent="0.2">
      <c r="A27" s="6"/>
      <c r="B27" s="6"/>
      <c r="C27" s="16"/>
      <c r="D27" s="16"/>
      <c r="E27" s="16"/>
      <c r="F27" s="16"/>
      <c r="G27" s="16"/>
      <c r="H27" s="16"/>
      <c r="I27" s="16"/>
      <c r="J27" s="16"/>
    </row>
    <row r="28" spans="1:12" ht="25.5" x14ac:dyDescent="0.2">
      <c r="A28" s="17"/>
      <c r="B28" s="18" t="s">
        <v>15</v>
      </c>
      <c r="C28" s="18" t="s">
        <v>16</v>
      </c>
      <c r="D28" s="18" t="s">
        <v>7</v>
      </c>
      <c r="E28" s="18" t="s">
        <v>17</v>
      </c>
      <c r="F28" s="18" t="s">
        <v>18</v>
      </c>
      <c r="G28" s="18" t="s">
        <v>19</v>
      </c>
      <c r="H28" s="18" t="s">
        <v>13</v>
      </c>
      <c r="I28" s="18" t="s">
        <v>20</v>
      </c>
      <c r="J28" s="18" t="s">
        <v>21</v>
      </c>
      <c r="K28" s="19"/>
    </row>
    <row r="29" spans="1:12" x14ac:dyDescent="0.2">
      <c r="A29" s="20">
        <v>44197</v>
      </c>
      <c r="B29" s="21">
        <v>92.644387100000003</v>
      </c>
      <c r="C29" s="21">
        <v>9.1633953869999996</v>
      </c>
      <c r="D29" s="21">
        <v>0.595066871</v>
      </c>
      <c r="E29" s="21">
        <v>107.5877097</v>
      </c>
      <c r="F29" s="21">
        <v>18.177913870000001</v>
      </c>
      <c r="G29" s="22">
        <f>+C29-F29</f>
        <v>-9.0145184830000016</v>
      </c>
      <c r="H29" s="21">
        <v>23.185580649999999</v>
      </c>
      <c r="I29" s="22">
        <f>+IF(H29&gt;0,+H29,0)*-1</f>
        <v>-23.185580649999999</v>
      </c>
      <c r="J29" s="22">
        <f>+IF(H29&lt;0,+H29,0)*-1</f>
        <v>0</v>
      </c>
    </row>
    <row r="30" spans="1:12" x14ac:dyDescent="0.2">
      <c r="A30" s="20">
        <v>44228</v>
      </c>
      <c r="B30" s="21">
        <v>85.780857139999995</v>
      </c>
      <c r="C30" s="21">
        <v>9.7099043569999992</v>
      </c>
      <c r="D30" s="21">
        <v>1.656889179</v>
      </c>
      <c r="E30" s="21">
        <v>110.5613214</v>
      </c>
      <c r="F30" s="21">
        <v>15.143007819999999</v>
      </c>
      <c r="G30" s="22">
        <f t="shared" ref="G30:G93" si="0">+C30-F30</f>
        <v>-5.4331034630000001</v>
      </c>
      <c r="H30" s="21">
        <v>28.392607139999999</v>
      </c>
      <c r="I30" s="22">
        <f t="shared" ref="I30:I93" si="1">+IF(H30&gt;0,+H30,0)*-1</f>
        <v>-28.392607139999999</v>
      </c>
      <c r="J30" s="22">
        <f t="shared" ref="J30:J93" si="2">+IF(H30&lt;0,+H30,0)*-1</f>
        <v>0</v>
      </c>
    </row>
    <row r="31" spans="1:12" x14ac:dyDescent="0.2">
      <c r="A31" s="20">
        <v>44256</v>
      </c>
      <c r="B31" s="21">
        <v>93.553870970000006</v>
      </c>
      <c r="C31" s="21">
        <v>7.7007708069999996</v>
      </c>
      <c r="D31" s="21">
        <v>0.87938351599999998</v>
      </c>
      <c r="E31" s="21">
        <v>85.164580650000005</v>
      </c>
      <c r="F31" s="21">
        <v>19.206799480000001</v>
      </c>
      <c r="G31" s="22">
        <f t="shared" si="0"/>
        <v>-11.506028673000001</v>
      </c>
      <c r="H31" s="21">
        <v>2.0584193549999998</v>
      </c>
      <c r="I31" s="22">
        <f t="shared" si="1"/>
        <v>-2.0584193549999998</v>
      </c>
      <c r="J31" s="22">
        <f t="shared" si="2"/>
        <v>0</v>
      </c>
    </row>
    <row r="32" spans="1:12" x14ac:dyDescent="0.2">
      <c r="A32" s="20">
        <v>44287</v>
      </c>
      <c r="B32" s="21">
        <v>94.286233330000002</v>
      </c>
      <c r="C32" s="21">
        <v>6.945620667</v>
      </c>
      <c r="D32" s="21">
        <v>-0.89617026700000002</v>
      </c>
      <c r="E32" s="21">
        <v>75.720699999999994</v>
      </c>
      <c r="F32" s="21">
        <v>18.81108373</v>
      </c>
      <c r="G32" s="22">
        <f t="shared" si="0"/>
        <v>-11.865463063</v>
      </c>
      <c r="H32" s="21">
        <v>-5.9842333329999997</v>
      </c>
      <c r="I32" s="22">
        <f t="shared" si="1"/>
        <v>0</v>
      </c>
      <c r="J32" s="22">
        <f t="shared" si="2"/>
        <v>5.9842333329999997</v>
      </c>
      <c r="L32" s="1" t="s">
        <v>0</v>
      </c>
    </row>
    <row r="33" spans="1:10" x14ac:dyDescent="0.2">
      <c r="A33" s="20">
        <v>44317</v>
      </c>
      <c r="B33" s="21">
        <v>94.210677419999996</v>
      </c>
      <c r="C33" s="21">
        <v>6.6093406129999996</v>
      </c>
      <c r="D33" s="21">
        <v>-0.42039096799999998</v>
      </c>
      <c r="E33" s="21">
        <v>68.271612899999994</v>
      </c>
      <c r="F33" s="21">
        <v>18.6469819</v>
      </c>
      <c r="G33" s="22">
        <f t="shared" si="0"/>
        <v>-12.037641287</v>
      </c>
      <c r="H33" s="21">
        <v>-13.661225809999999</v>
      </c>
      <c r="I33" s="22">
        <f t="shared" si="1"/>
        <v>0</v>
      </c>
      <c r="J33" s="22">
        <f t="shared" si="2"/>
        <v>13.661225809999999</v>
      </c>
    </row>
    <row r="34" spans="1:10" x14ac:dyDescent="0.2">
      <c r="A34" s="20">
        <v>44348</v>
      </c>
      <c r="B34" s="21">
        <v>93.873199999999997</v>
      </c>
      <c r="C34" s="21">
        <v>6.9286374329999996</v>
      </c>
      <c r="D34" s="21">
        <v>0.18894849999999999</v>
      </c>
      <c r="E34" s="21">
        <v>74.73436667</v>
      </c>
      <c r="F34" s="21">
        <v>17.972152600000001</v>
      </c>
      <c r="G34" s="22">
        <f t="shared" si="0"/>
        <v>-11.043515167000002</v>
      </c>
      <c r="H34" s="21">
        <v>-8.4638000000000009</v>
      </c>
      <c r="I34" s="22">
        <f t="shared" si="1"/>
        <v>0</v>
      </c>
      <c r="J34" s="22">
        <f t="shared" si="2"/>
        <v>8.4638000000000009</v>
      </c>
    </row>
    <row r="35" spans="1:10" x14ac:dyDescent="0.2">
      <c r="A35" s="20">
        <v>44378</v>
      </c>
      <c r="B35" s="21">
        <v>94.760225809999994</v>
      </c>
      <c r="C35" s="21">
        <v>7.34770229</v>
      </c>
      <c r="D35" s="21">
        <v>-0.40053038699999999</v>
      </c>
      <c r="E35" s="21">
        <v>77.986774190000006</v>
      </c>
      <c r="F35" s="21">
        <v>18.259558999999999</v>
      </c>
      <c r="G35" s="22">
        <f t="shared" si="0"/>
        <v>-10.911856709999999</v>
      </c>
      <c r="H35" s="21">
        <v>-5.6422903230000001</v>
      </c>
      <c r="I35" s="22">
        <f t="shared" si="1"/>
        <v>0</v>
      </c>
      <c r="J35" s="22">
        <f t="shared" si="2"/>
        <v>5.6422903230000001</v>
      </c>
    </row>
    <row r="36" spans="1:10" x14ac:dyDescent="0.2">
      <c r="A36" s="20">
        <v>44409</v>
      </c>
      <c r="B36" s="21">
        <v>95.041032259999994</v>
      </c>
      <c r="C36" s="21">
        <v>7.1277054839999998</v>
      </c>
      <c r="D36" s="21">
        <v>-0.27672203200000001</v>
      </c>
      <c r="E36" s="21">
        <v>78.589225810000002</v>
      </c>
      <c r="F36" s="21">
        <v>18.179757649999999</v>
      </c>
      <c r="G36" s="22">
        <f t="shared" si="0"/>
        <v>-11.052052165999999</v>
      </c>
      <c r="H36" s="21">
        <v>-5.3048064520000002</v>
      </c>
      <c r="I36" s="22">
        <f t="shared" si="1"/>
        <v>0</v>
      </c>
      <c r="J36" s="22">
        <f t="shared" si="2"/>
        <v>5.3048064520000002</v>
      </c>
    </row>
    <row r="37" spans="1:10" x14ac:dyDescent="0.2">
      <c r="A37" s="20">
        <v>44440</v>
      </c>
      <c r="B37" s="21">
        <v>95.686233329999993</v>
      </c>
      <c r="C37" s="21">
        <v>7.3402008670000001</v>
      </c>
      <c r="D37" s="21">
        <v>-0.82671456700000001</v>
      </c>
      <c r="E37" s="21">
        <v>71.273700000000005</v>
      </c>
      <c r="F37" s="21">
        <v>17.852752970000001</v>
      </c>
      <c r="G37" s="22">
        <f t="shared" si="0"/>
        <v>-10.512552103000001</v>
      </c>
      <c r="H37" s="21">
        <v>-13.25626667</v>
      </c>
      <c r="I37" s="22">
        <f t="shared" si="1"/>
        <v>0</v>
      </c>
      <c r="J37" s="22">
        <f t="shared" si="2"/>
        <v>13.25626667</v>
      </c>
    </row>
    <row r="38" spans="1:10" x14ac:dyDescent="0.2">
      <c r="A38" s="20">
        <v>44470</v>
      </c>
      <c r="B38" s="21">
        <v>97.205645160000003</v>
      </c>
      <c r="C38" s="21">
        <v>7.3613869359999997</v>
      </c>
      <c r="D38" s="21">
        <v>-2.4316505479999999</v>
      </c>
      <c r="E38" s="21">
        <v>72.881516129999994</v>
      </c>
      <c r="F38" s="21">
        <v>17.582413809999998</v>
      </c>
      <c r="G38" s="22">
        <f t="shared" si="0"/>
        <v>-10.221026874</v>
      </c>
      <c r="H38" s="21">
        <v>-11.857354839999999</v>
      </c>
      <c r="I38" s="22">
        <f t="shared" si="1"/>
        <v>0</v>
      </c>
      <c r="J38" s="22">
        <f t="shared" si="2"/>
        <v>11.857354839999999</v>
      </c>
    </row>
    <row r="39" spans="1:10" x14ac:dyDescent="0.2">
      <c r="A39" s="20">
        <v>44501</v>
      </c>
      <c r="B39" s="21">
        <v>98.302733329999995</v>
      </c>
      <c r="C39" s="21">
        <v>8.0801511999999995</v>
      </c>
      <c r="D39" s="21">
        <v>-3.0635067669999998</v>
      </c>
      <c r="E39" s="21">
        <v>89.499233329999996</v>
      </c>
      <c r="F39" s="21">
        <v>18.56607777</v>
      </c>
      <c r="G39" s="22">
        <f t="shared" si="0"/>
        <v>-10.48592657</v>
      </c>
      <c r="H39" s="21">
        <v>4.5579333330000003</v>
      </c>
      <c r="I39" s="22">
        <f t="shared" si="1"/>
        <v>-4.5579333330000003</v>
      </c>
      <c r="J39" s="22">
        <f t="shared" si="2"/>
        <v>0</v>
      </c>
    </row>
    <row r="40" spans="1:10" x14ac:dyDescent="0.2">
      <c r="A40" s="20">
        <v>44531</v>
      </c>
      <c r="B40" s="21">
        <v>99.131096769999999</v>
      </c>
      <c r="C40" s="21">
        <v>8.1492220970000009</v>
      </c>
      <c r="D40" s="21">
        <v>-1.0568236769999999</v>
      </c>
      <c r="E40" s="21">
        <v>97.039387099999999</v>
      </c>
      <c r="F40" s="21">
        <v>20.028591970000001</v>
      </c>
      <c r="G40" s="22">
        <f t="shared" si="0"/>
        <v>-11.879369873</v>
      </c>
      <c r="H40" s="21">
        <v>10.65490323</v>
      </c>
      <c r="I40" s="22">
        <f t="shared" si="1"/>
        <v>-10.65490323</v>
      </c>
      <c r="J40" s="22">
        <f t="shared" si="2"/>
        <v>0</v>
      </c>
    </row>
    <row r="41" spans="1:10" x14ac:dyDescent="0.2">
      <c r="A41" s="20">
        <v>44562</v>
      </c>
      <c r="B41" s="21">
        <v>95.189354839999993</v>
      </c>
      <c r="C41" s="21">
        <v>9.5563956129999994</v>
      </c>
      <c r="D41" s="21">
        <v>-2.3878300320000001</v>
      </c>
      <c r="E41" s="21">
        <v>115.55025809999999</v>
      </c>
      <c r="F41" s="21">
        <v>19.704372029999998</v>
      </c>
      <c r="G41" s="22">
        <f t="shared" si="0"/>
        <v>-10.147976416999999</v>
      </c>
      <c r="H41" s="21">
        <v>32.704612900000001</v>
      </c>
      <c r="I41" s="22">
        <f t="shared" si="1"/>
        <v>-32.704612900000001</v>
      </c>
      <c r="J41" s="22">
        <f t="shared" si="2"/>
        <v>0</v>
      </c>
    </row>
    <row r="42" spans="1:10" x14ac:dyDescent="0.2">
      <c r="A42" s="20">
        <v>44593</v>
      </c>
      <c r="B42" s="21">
        <v>96.099785710000006</v>
      </c>
      <c r="C42" s="21">
        <v>9.2134730000000005</v>
      </c>
      <c r="D42" s="21">
        <v>-1.003842071</v>
      </c>
      <c r="E42" s="21">
        <v>109.0154643</v>
      </c>
      <c r="F42" s="21">
        <v>19.515273789999998</v>
      </c>
      <c r="G42" s="22">
        <f t="shared" si="0"/>
        <v>-10.301800789999998</v>
      </c>
      <c r="H42" s="21">
        <v>24.027392859999999</v>
      </c>
      <c r="I42" s="22">
        <f t="shared" si="1"/>
        <v>-24.027392859999999</v>
      </c>
      <c r="J42" s="22">
        <f t="shared" si="2"/>
        <v>0</v>
      </c>
    </row>
    <row r="43" spans="1:10" x14ac:dyDescent="0.2">
      <c r="A43" s="20">
        <v>44621</v>
      </c>
      <c r="B43" s="21">
        <v>97.676806450000001</v>
      </c>
      <c r="C43" s="21">
        <v>8.3709440649999998</v>
      </c>
      <c r="D43" s="21">
        <v>-1.404621452</v>
      </c>
      <c r="E43" s="21">
        <v>89.734451609999994</v>
      </c>
      <c r="F43" s="21">
        <v>20.615290359999999</v>
      </c>
      <c r="G43" s="22">
        <f t="shared" si="0"/>
        <v>-12.244346295</v>
      </c>
      <c r="H43" s="21">
        <v>5.5094838709999996</v>
      </c>
      <c r="I43" s="22">
        <f t="shared" si="1"/>
        <v>-5.5094838709999996</v>
      </c>
      <c r="J43" s="22">
        <f t="shared" si="2"/>
        <v>0</v>
      </c>
    </row>
    <row r="44" spans="1:10" x14ac:dyDescent="0.2">
      <c r="A44" s="20">
        <v>44652</v>
      </c>
      <c r="B44" s="21">
        <v>98.637933329999996</v>
      </c>
      <c r="C44" s="21">
        <v>8.1666030670000005</v>
      </c>
      <c r="D44" s="21">
        <v>-1.4682919329999999</v>
      </c>
      <c r="E44" s="21">
        <v>78.606233329999995</v>
      </c>
      <c r="F44" s="21">
        <v>19.57951113</v>
      </c>
      <c r="G44" s="22">
        <f t="shared" si="0"/>
        <v>-11.412908063</v>
      </c>
      <c r="H44" s="21">
        <v>-7.3495666670000004</v>
      </c>
      <c r="I44" s="22">
        <f t="shared" si="1"/>
        <v>0</v>
      </c>
      <c r="J44" s="22">
        <f t="shared" si="2"/>
        <v>7.3495666670000004</v>
      </c>
    </row>
    <row r="45" spans="1:10" x14ac:dyDescent="0.2">
      <c r="A45" s="20">
        <v>44682</v>
      </c>
      <c r="B45" s="21">
        <v>98.706225810000007</v>
      </c>
      <c r="C45" s="21">
        <v>7.4483610320000002</v>
      </c>
      <c r="D45" s="21">
        <v>-0.89462338699999999</v>
      </c>
      <c r="E45" s="21">
        <v>72.265258070000002</v>
      </c>
      <c r="F45" s="21">
        <v>19.892415069999998</v>
      </c>
      <c r="G45" s="22">
        <f t="shared" si="0"/>
        <v>-12.444054037999997</v>
      </c>
      <c r="H45" s="21">
        <v>-13.30148387</v>
      </c>
      <c r="I45" s="22">
        <f t="shared" si="1"/>
        <v>0</v>
      </c>
      <c r="J45" s="22">
        <f t="shared" si="2"/>
        <v>13.30148387</v>
      </c>
    </row>
    <row r="46" spans="1:10" x14ac:dyDescent="0.2">
      <c r="A46" s="20">
        <v>44713</v>
      </c>
      <c r="B46" s="21">
        <v>99.000966669999997</v>
      </c>
      <c r="C46" s="21">
        <v>7.6294056670000003</v>
      </c>
      <c r="D46" s="21">
        <v>-7.0550566999999995E-2</v>
      </c>
      <c r="E46" s="21">
        <v>77.236466669999999</v>
      </c>
      <c r="F46" s="21">
        <v>18.458655100000001</v>
      </c>
      <c r="G46" s="22">
        <f t="shared" si="0"/>
        <v>-10.829249433000001</v>
      </c>
      <c r="H46" s="21">
        <v>-11.064500000000001</v>
      </c>
      <c r="I46" s="22">
        <f t="shared" si="1"/>
        <v>0</v>
      </c>
      <c r="J46" s="22">
        <f t="shared" si="2"/>
        <v>11.064500000000001</v>
      </c>
    </row>
    <row r="47" spans="1:10" x14ac:dyDescent="0.2">
      <c r="A47" s="20">
        <v>44743</v>
      </c>
      <c r="B47" s="21">
        <v>99.790580649999995</v>
      </c>
      <c r="C47" s="21">
        <v>8.29666529</v>
      </c>
      <c r="D47" s="21">
        <v>-0.66425077399999999</v>
      </c>
      <c r="E47" s="21">
        <v>83.535548390000002</v>
      </c>
      <c r="F47" s="21">
        <v>18.059414520000001</v>
      </c>
      <c r="G47" s="22">
        <f t="shared" si="0"/>
        <v>-9.7627492300000007</v>
      </c>
      <c r="H47" s="21">
        <v>-6.0294193549999999</v>
      </c>
      <c r="I47" s="22">
        <f t="shared" si="1"/>
        <v>0</v>
      </c>
      <c r="J47" s="22">
        <f t="shared" si="2"/>
        <v>6.0294193549999999</v>
      </c>
    </row>
    <row r="48" spans="1:10" x14ac:dyDescent="0.2">
      <c r="A48" s="20">
        <v>44774</v>
      </c>
      <c r="B48" s="21">
        <v>100.4380323</v>
      </c>
      <c r="C48" s="21">
        <v>7.6091631609999997</v>
      </c>
      <c r="D48" s="21">
        <v>-0.56517093500000004</v>
      </c>
      <c r="E48" s="21">
        <v>82.796806450000005</v>
      </c>
      <c r="F48" s="21">
        <v>18.000992230000001</v>
      </c>
      <c r="G48" s="22">
        <f t="shared" si="0"/>
        <v>-10.391829069000002</v>
      </c>
      <c r="H48" s="21">
        <v>-6.8869032260000003</v>
      </c>
      <c r="I48" s="22">
        <f t="shared" si="1"/>
        <v>0</v>
      </c>
      <c r="J48" s="22">
        <f t="shared" si="2"/>
        <v>6.8869032260000003</v>
      </c>
    </row>
    <row r="49" spans="1:10" x14ac:dyDescent="0.2">
      <c r="A49" s="20">
        <v>44805</v>
      </c>
      <c r="B49" s="21">
        <v>101.9952</v>
      </c>
      <c r="C49" s="21">
        <v>7.7975691669999998</v>
      </c>
      <c r="D49" s="21">
        <v>-1.1267432669999999</v>
      </c>
      <c r="E49" s="21">
        <v>76.451033330000001</v>
      </c>
      <c r="F49" s="21">
        <v>17.548825900000001</v>
      </c>
      <c r="G49" s="22">
        <f t="shared" si="0"/>
        <v>-9.7512567330000017</v>
      </c>
      <c r="H49" s="21">
        <v>-14.872</v>
      </c>
      <c r="I49" s="22">
        <f t="shared" si="1"/>
        <v>0</v>
      </c>
      <c r="J49" s="22">
        <f t="shared" si="2"/>
        <v>14.872</v>
      </c>
    </row>
    <row r="50" spans="1:10" x14ac:dyDescent="0.2">
      <c r="A50" s="20">
        <v>44835</v>
      </c>
      <c r="B50" s="21">
        <v>101.81396770000001</v>
      </c>
      <c r="C50" s="21">
        <v>7.726019677</v>
      </c>
      <c r="D50" s="21">
        <v>-1.723301194</v>
      </c>
      <c r="E50" s="21">
        <v>76.20719355</v>
      </c>
      <c r="F50" s="21">
        <v>17.881557189999999</v>
      </c>
      <c r="G50" s="22">
        <f t="shared" si="0"/>
        <v>-10.155537512999999</v>
      </c>
      <c r="H50" s="21">
        <v>-13.933387099999999</v>
      </c>
      <c r="I50" s="22">
        <f t="shared" si="1"/>
        <v>0</v>
      </c>
      <c r="J50" s="22">
        <f t="shared" si="2"/>
        <v>13.933387099999999</v>
      </c>
    </row>
    <row r="51" spans="1:10" x14ac:dyDescent="0.2">
      <c r="A51" s="20">
        <v>44866</v>
      </c>
      <c r="B51" s="21">
        <v>101.9417</v>
      </c>
      <c r="C51" s="21">
        <v>8.2061470669999999</v>
      </c>
      <c r="D51" s="21">
        <v>-2.1549469999999999</v>
      </c>
      <c r="E51" s="21">
        <v>92.298199999999994</v>
      </c>
      <c r="F51" s="21">
        <v>18.500600070000001</v>
      </c>
      <c r="G51" s="22">
        <f t="shared" si="0"/>
        <v>-10.294453003000001</v>
      </c>
      <c r="H51" s="21">
        <v>2.6001666669999999</v>
      </c>
      <c r="I51" s="22">
        <f t="shared" si="1"/>
        <v>-2.6001666669999999</v>
      </c>
      <c r="J51" s="22">
        <f t="shared" si="2"/>
        <v>0</v>
      </c>
    </row>
    <row r="52" spans="1:10" x14ac:dyDescent="0.2">
      <c r="A52" s="20">
        <v>44896</v>
      </c>
      <c r="B52" s="21">
        <v>100.4775807</v>
      </c>
      <c r="C52" s="21">
        <v>9.4496853230000006</v>
      </c>
      <c r="D52" s="21">
        <v>-0.796639129</v>
      </c>
      <c r="E52" s="21">
        <v>108.9980968</v>
      </c>
      <c r="F52" s="21">
        <v>19.309723609999999</v>
      </c>
      <c r="G52" s="22">
        <f t="shared" si="0"/>
        <v>-9.8600382869999983</v>
      </c>
      <c r="H52" s="21">
        <v>18.974419359999999</v>
      </c>
      <c r="I52" s="22">
        <f t="shared" si="1"/>
        <v>-18.974419359999999</v>
      </c>
      <c r="J52" s="22">
        <f t="shared" si="2"/>
        <v>0</v>
      </c>
    </row>
    <row r="53" spans="1:10" x14ac:dyDescent="0.2">
      <c r="A53" s="20">
        <v>44927</v>
      </c>
      <c r="B53" s="21">
        <v>102.0464839</v>
      </c>
      <c r="C53" s="21">
        <v>8.8783718070000006</v>
      </c>
      <c r="D53" s="21">
        <v>0.53114593499999996</v>
      </c>
      <c r="E53" s="21">
        <v>107.1855161</v>
      </c>
      <c r="F53" s="21">
        <v>19.632420969999998</v>
      </c>
      <c r="G53" s="22">
        <f t="shared" si="0"/>
        <v>-10.754049162999998</v>
      </c>
      <c r="H53" s="21">
        <v>15.04693548</v>
      </c>
      <c r="I53" s="22">
        <f t="shared" si="1"/>
        <v>-15.04693548</v>
      </c>
      <c r="J53" s="22">
        <f t="shared" si="2"/>
        <v>0</v>
      </c>
    </row>
    <row r="54" spans="1:10" x14ac:dyDescent="0.2">
      <c r="A54" s="20">
        <v>44958</v>
      </c>
      <c r="B54" s="21">
        <v>101.7848929</v>
      </c>
      <c r="C54" s="21">
        <v>8.7118179639999997</v>
      </c>
      <c r="D54" s="21">
        <v>1.0004648570000001</v>
      </c>
      <c r="E54" s="21">
        <v>105.8762143</v>
      </c>
      <c r="F54" s="21">
        <v>20.52760425</v>
      </c>
      <c r="G54" s="22">
        <f t="shared" si="0"/>
        <v>-11.815786286</v>
      </c>
      <c r="H54" s="21">
        <v>14.592464290000001</v>
      </c>
      <c r="I54" s="22">
        <f t="shared" si="1"/>
        <v>-14.592464290000001</v>
      </c>
      <c r="J54" s="22">
        <f t="shared" si="2"/>
        <v>0</v>
      </c>
    </row>
    <row r="55" spans="1:10" x14ac:dyDescent="0.2">
      <c r="A55" s="20">
        <v>44986</v>
      </c>
      <c r="B55" s="21">
        <v>103.2138387</v>
      </c>
      <c r="C55" s="21">
        <v>8.0489915159999992</v>
      </c>
      <c r="D55" s="21">
        <v>-0.415536452</v>
      </c>
      <c r="E55" s="21">
        <v>97.627516130000004</v>
      </c>
      <c r="F55" s="21">
        <v>20.980132480000002</v>
      </c>
      <c r="G55" s="22">
        <f t="shared" si="0"/>
        <v>-12.931140964000003</v>
      </c>
      <c r="H55" s="21">
        <v>7.4417741939999997</v>
      </c>
      <c r="I55" s="22">
        <f t="shared" si="1"/>
        <v>-7.4417741939999997</v>
      </c>
      <c r="J55" s="22">
        <f t="shared" si="2"/>
        <v>0</v>
      </c>
    </row>
    <row r="56" spans="1:10" x14ac:dyDescent="0.2">
      <c r="A56" s="20">
        <v>45017</v>
      </c>
      <c r="B56" s="21">
        <v>102.2997333</v>
      </c>
      <c r="C56" s="21">
        <v>7.3462494669999998</v>
      </c>
      <c r="D56" s="21">
        <v>0.835472667</v>
      </c>
      <c r="E56" s="21">
        <v>80.94326667</v>
      </c>
      <c r="F56" s="21">
        <v>20.689888799999999</v>
      </c>
      <c r="G56" s="22">
        <f t="shared" si="0"/>
        <v>-13.343639332999999</v>
      </c>
      <c r="H56" s="21">
        <v>-9.1640666670000002</v>
      </c>
      <c r="I56" s="22">
        <f t="shared" si="1"/>
        <v>0</v>
      </c>
      <c r="J56" s="22">
        <f t="shared" si="2"/>
        <v>9.1640666670000002</v>
      </c>
    </row>
    <row r="57" spans="1:10" x14ac:dyDescent="0.2">
      <c r="A57" s="20">
        <v>45047</v>
      </c>
      <c r="B57" s="21">
        <v>103.4955484</v>
      </c>
      <c r="C57" s="21">
        <v>6.9724144519999998</v>
      </c>
      <c r="D57" s="21">
        <v>-0.47999967700000001</v>
      </c>
      <c r="E57" s="21">
        <v>74.845903230000005</v>
      </c>
      <c r="F57" s="21">
        <v>20.59296316</v>
      </c>
      <c r="G57" s="22">
        <f t="shared" si="0"/>
        <v>-13.620548708000001</v>
      </c>
      <c r="H57" s="21">
        <v>-14.868548390000001</v>
      </c>
      <c r="I57" s="22">
        <f t="shared" si="1"/>
        <v>0</v>
      </c>
      <c r="J57" s="22">
        <f t="shared" si="2"/>
        <v>14.868548390000001</v>
      </c>
    </row>
    <row r="58" spans="1:10" x14ac:dyDescent="0.2">
      <c r="A58" s="20">
        <v>45078</v>
      </c>
      <c r="B58" s="21">
        <v>103.1194</v>
      </c>
      <c r="C58" s="21">
        <v>7.7184916670000003</v>
      </c>
      <c r="D58" s="21">
        <v>-0.24628266700000001</v>
      </c>
      <c r="E58" s="21">
        <v>78.971366669999995</v>
      </c>
      <c r="F58" s="21">
        <v>20.243575669999998</v>
      </c>
      <c r="G58" s="22">
        <f t="shared" si="0"/>
        <v>-12.525084002999998</v>
      </c>
      <c r="H58" s="21">
        <v>-11.694966669999999</v>
      </c>
      <c r="I58" s="22">
        <f t="shared" si="1"/>
        <v>0</v>
      </c>
      <c r="J58" s="22">
        <f t="shared" si="2"/>
        <v>11.694966669999999</v>
      </c>
    </row>
    <row r="59" spans="1:10" x14ac:dyDescent="0.2">
      <c r="A59" s="20">
        <v>45108</v>
      </c>
      <c r="B59" s="21">
        <v>103.3388387</v>
      </c>
      <c r="C59" s="21">
        <v>8.2610567100000001</v>
      </c>
      <c r="D59" s="21">
        <v>-0.76896096800000002</v>
      </c>
      <c r="E59" s="21">
        <v>86.207322579999996</v>
      </c>
      <c r="F59" s="21">
        <v>20.467257029999999</v>
      </c>
      <c r="G59" s="22">
        <f t="shared" si="0"/>
        <v>-12.206200319999999</v>
      </c>
      <c r="H59" s="21">
        <v>-4.4753225810000004</v>
      </c>
      <c r="I59" s="22">
        <f t="shared" si="1"/>
        <v>0</v>
      </c>
      <c r="J59" s="22">
        <f t="shared" si="2"/>
        <v>4.4753225810000004</v>
      </c>
    </row>
    <row r="60" spans="1:10" x14ac:dyDescent="0.2">
      <c r="A60" s="20">
        <v>45139</v>
      </c>
      <c r="B60" s="21">
        <v>104.05980649999999</v>
      </c>
      <c r="C60" s="21">
        <v>7.9495263549999997</v>
      </c>
      <c r="D60" s="21">
        <v>-0.97574496799999999</v>
      </c>
      <c r="E60" s="21">
        <v>86.409451610000005</v>
      </c>
      <c r="F60" s="21">
        <v>20.46771687</v>
      </c>
      <c r="G60" s="22">
        <f t="shared" si="0"/>
        <v>-12.518190515000001</v>
      </c>
      <c r="H60" s="21">
        <v>-4.4776129029999998</v>
      </c>
      <c r="I60" s="22">
        <f t="shared" si="1"/>
        <v>0</v>
      </c>
      <c r="J60" s="22">
        <f t="shared" si="2"/>
        <v>4.4776129029999998</v>
      </c>
    </row>
    <row r="61" spans="1:10" x14ac:dyDescent="0.2">
      <c r="A61" s="20">
        <v>45170</v>
      </c>
      <c r="B61" s="21">
        <v>104.18313329999999</v>
      </c>
      <c r="C61" s="21">
        <v>7.6669439329999998</v>
      </c>
      <c r="D61" s="21">
        <v>-0.91001783300000005</v>
      </c>
      <c r="E61" s="21">
        <v>79.385666670000006</v>
      </c>
      <c r="F61" s="21">
        <v>20.854159429999999</v>
      </c>
      <c r="G61" s="22">
        <f t="shared" si="0"/>
        <v>-13.187215497</v>
      </c>
      <c r="H61" s="21">
        <v>-11.02183333</v>
      </c>
      <c r="I61" s="22">
        <f t="shared" si="1"/>
        <v>0</v>
      </c>
      <c r="J61" s="22">
        <f t="shared" si="2"/>
        <v>11.02183333</v>
      </c>
    </row>
    <row r="62" spans="1:10" x14ac:dyDescent="0.2">
      <c r="A62" s="20">
        <v>45200</v>
      </c>
      <c r="B62" s="21">
        <v>104.06154840000001</v>
      </c>
      <c r="C62" s="21">
        <v>7.450627807</v>
      </c>
      <c r="D62" s="21">
        <v>-1.2950059359999999</v>
      </c>
      <c r="E62" s="21">
        <v>78.918645159999997</v>
      </c>
      <c r="F62" s="21">
        <v>21.025976709999998</v>
      </c>
      <c r="G62" s="22">
        <f t="shared" si="0"/>
        <v>-13.575348902999998</v>
      </c>
      <c r="H62" s="21">
        <v>-10.59377419</v>
      </c>
      <c r="I62" s="22">
        <f t="shared" si="1"/>
        <v>0</v>
      </c>
      <c r="J62" s="22">
        <f t="shared" si="2"/>
        <v>10.59377419</v>
      </c>
    </row>
    <row r="63" spans="1:10" x14ac:dyDescent="0.2">
      <c r="A63" s="20">
        <v>45231</v>
      </c>
      <c r="B63" s="21">
        <v>105.5497</v>
      </c>
      <c r="C63" s="21">
        <v>8.3680752999999992</v>
      </c>
      <c r="D63" s="21">
        <v>-0.40325923299999999</v>
      </c>
      <c r="E63" s="21">
        <v>94.372633329999999</v>
      </c>
      <c r="F63" s="21">
        <v>21.80768273</v>
      </c>
      <c r="G63" s="22">
        <f t="shared" si="0"/>
        <v>-13.439607430000001</v>
      </c>
      <c r="H63" s="21">
        <v>2.34</v>
      </c>
      <c r="I63" s="22">
        <f t="shared" si="1"/>
        <v>-2.34</v>
      </c>
      <c r="J63" s="22">
        <f t="shared" si="2"/>
        <v>0</v>
      </c>
    </row>
    <row r="64" spans="1:10" x14ac:dyDescent="0.2">
      <c r="A64" s="20">
        <v>45261</v>
      </c>
      <c r="B64" s="21">
        <v>105.5493548</v>
      </c>
      <c r="C64" s="21">
        <v>8.9309763229999994</v>
      </c>
      <c r="D64" s="21">
        <v>1.133427516</v>
      </c>
      <c r="E64" s="21">
        <v>102.50525810000001</v>
      </c>
      <c r="F64" s="21">
        <v>22.864661900000002</v>
      </c>
      <c r="G64" s="22">
        <f t="shared" si="0"/>
        <v>-13.933685577000002</v>
      </c>
      <c r="H64" s="21">
        <v>9.4303548389999996</v>
      </c>
      <c r="I64" s="22">
        <f t="shared" si="1"/>
        <v>-9.4303548389999996</v>
      </c>
      <c r="J64" s="22">
        <f t="shared" si="2"/>
        <v>0</v>
      </c>
    </row>
    <row r="65" spans="1:10" x14ac:dyDescent="0.2">
      <c r="A65" s="20">
        <v>45292</v>
      </c>
      <c r="B65" s="21">
        <v>103.43012899999999</v>
      </c>
      <c r="C65" s="21">
        <v>10.41926861</v>
      </c>
      <c r="D65" s="21">
        <v>0.58928157800000003</v>
      </c>
      <c r="E65" s="21">
        <v>120.4084584</v>
      </c>
      <c r="F65" s="21">
        <v>21.741866030000001</v>
      </c>
      <c r="G65" s="22">
        <f t="shared" si="0"/>
        <v>-11.322597420000001</v>
      </c>
      <c r="H65" s="21">
        <v>27.324838710000002</v>
      </c>
      <c r="I65" s="22">
        <f t="shared" si="1"/>
        <v>-27.324838710000002</v>
      </c>
      <c r="J65" s="22">
        <f t="shared" si="2"/>
        <v>0</v>
      </c>
    </row>
    <row r="66" spans="1:10" x14ac:dyDescent="0.2">
      <c r="A66" s="20">
        <v>45323</v>
      </c>
      <c r="B66" s="21">
        <v>105.9021724</v>
      </c>
      <c r="C66" s="21">
        <v>8.9065608279999999</v>
      </c>
      <c r="D66" s="21">
        <v>0.54064568800000001</v>
      </c>
      <c r="E66" s="21">
        <v>102.5232757</v>
      </c>
      <c r="F66" s="21">
        <v>22.190758450000001</v>
      </c>
      <c r="G66" s="22">
        <f t="shared" si="0"/>
        <v>-13.284197622000001</v>
      </c>
      <c r="H66" s="21">
        <v>9.0176551719999996</v>
      </c>
      <c r="I66" s="22">
        <f t="shared" si="1"/>
        <v>-9.0176551719999996</v>
      </c>
      <c r="J66" s="22">
        <f t="shared" si="2"/>
        <v>0</v>
      </c>
    </row>
    <row r="67" spans="1:10" x14ac:dyDescent="0.2">
      <c r="A67" s="20">
        <v>45352</v>
      </c>
      <c r="B67" s="21">
        <v>102.5978065</v>
      </c>
      <c r="C67" s="21">
        <v>7.8520318070000004</v>
      </c>
      <c r="D67" s="21">
        <v>-0.22242783499999999</v>
      </c>
      <c r="E67" s="21">
        <v>90.45000478</v>
      </c>
      <c r="F67" s="21">
        <v>21.548018549999998</v>
      </c>
      <c r="G67" s="22">
        <f t="shared" si="0"/>
        <v>-13.695986742999999</v>
      </c>
      <c r="H67" s="21">
        <v>1.437709677</v>
      </c>
      <c r="I67" s="22">
        <f t="shared" si="1"/>
        <v>-1.437709677</v>
      </c>
      <c r="J67" s="22">
        <f t="shared" si="2"/>
        <v>0</v>
      </c>
    </row>
    <row r="68" spans="1:10" x14ac:dyDescent="0.2">
      <c r="A68" s="20">
        <v>45383</v>
      </c>
      <c r="B68" s="21">
        <v>101.6829</v>
      </c>
      <c r="C68" s="21">
        <v>7.3970783000000004</v>
      </c>
      <c r="D68" s="21">
        <v>-1.8120933969999999</v>
      </c>
      <c r="E68" s="21">
        <v>80.131969900000001</v>
      </c>
      <c r="F68" s="21">
        <v>18.907448330000001</v>
      </c>
      <c r="G68" s="22">
        <f t="shared" si="0"/>
        <v>-11.510370030000001</v>
      </c>
      <c r="H68" s="21">
        <v>-8.5539666669999992</v>
      </c>
      <c r="I68" s="22">
        <f t="shared" si="1"/>
        <v>0</v>
      </c>
      <c r="J68" s="22">
        <f t="shared" si="2"/>
        <v>8.5539666669999992</v>
      </c>
    </row>
    <row r="69" spans="1:10" x14ac:dyDescent="0.2">
      <c r="A69" s="20">
        <v>45413</v>
      </c>
      <c r="B69" s="21">
        <v>101.5013871</v>
      </c>
      <c r="C69" s="21">
        <v>7.6925936769999996</v>
      </c>
      <c r="D69" s="21">
        <v>-1.3581168720000001</v>
      </c>
      <c r="E69" s="21">
        <v>75.5919569</v>
      </c>
      <c r="F69" s="21">
        <v>20.851713449999998</v>
      </c>
      <c r="G69" s="22">
        <f t="shared" si="0"/>
        <v>-13.159119772999999</v>
      </c>
      <c r="H69" s="21">
        <v>-11.71074194</v>
      </c>
      <c r="I69" s="22">
        <f t="shared" si="1"/>
        <v>0</v>
      </c>
      <c r="J69" s="22">
        <f t="shared" si="2"/>
        <v>11.71074194</v>
      </c>
    </row>
    <row r="70" spans="1:10" x14ac:dyDescent="0.2">
      <c r="A70" s="20">
        <v>45444</v>
      </c>
      <c r="B70" s="21">
        <v>102.7699667</v>
      </c>
      <c r="C70" s="21">
        <v>8.2249002999999998</v>
      </c>
      <c r="D70" s="21">
        <v>-0.86638099700000004</v>
      </c>
      <c r="E70" s="21">
        <v>81.080207099999996</v>
      </c>
      <c r="F70" s="21">
        <v>20.892412199999999</v>
      </c>
      <c r="G70" s="22">
        <f t="shared" si="0"/>
        <v>-12.667511899999999</v>
      </c>
      <c r="H70" s="21">
        <v>-8.4524666669999995</v>
      </c>
      <c r="I70" s="22">
        <f t="shared" si="1"/>
        <v>0</v>
      </c>
      <c r="J70" s="22">
        <f t="shared" si="2"/>
        <v>8.4524666669999995</v>
      </c>
    </row>
    <row r="71" spans="1:10" x14ac:dyDescent="0.2">
      <c r="A71" s="20">
        <v>45474</v>
      </c>
      <c r="B71" s="21">
        <v>104.1187097</v>
      </c>
      <c r="C71" s="21">
        <v>8.7562440319999997</v>
      </c>
      <c r="D71" s="21">
        <v>-1.123680612</v>
      </c>
      <c r="E71" s="21">
        <v>88.602843390000004</v>
      </c>
      <c r="F71" s="21">
        <v>19.616978100000001</v>
      </c>
      <c r="G71" s="22">
        <f t="shared" si="0"/>
        <v>-10.860734068000001</v>
      </c>
      <c r="H71" s="21">
        <v>-3.8698387099999998</v>
      </c>
      <c r="I71" s="22">
        <f t="shared" si="1"/>
        <v>0</v>
      </c>
      <c r="J71" s="22">
        <f t="shared" si="2"/>
        <v>3.8698387099999998</v>
      </c>
    </row>
    <row r="72" spans="1:10" x14ac:dyDescent="0.2">
      <c r="A72" s="20">
        <v>45505</v>
      </c>
      <c r="B72" s="21">
        <v>103.0499032</v>
      </c>
      <c r="C72" s="21">
        <v>8.4158274520000003</v>
      </c>
      <c r="D72" s="21">
        <v>-0.24302480800000001</v>
      </c>
      <c r="E72" s="21">
        <v>87.942371030000004</v>
      </c>
      <c r="F72" s="21">
        <v>20.97668968</v>
      </c>
      <c r="G72" s="22">
        <f t="shared" si="0"/>
        <v>-12.560862228</v>
      </c>
      <c r="H72" s="21">
        <v>-2.627548387</v>
      </c>
      <c r="I72" s="22">
        <f t="shared" si="1"/>
        <v>0</v>
      </c>
      <c r="J72" s="22">
        <f t="shared" si="2"/>
        <v>2.627548387</v>
      </c>
    </row>
    <row r="73" spans="1:10" x14ac:dyDescent="0.2">
      <c r="A73" s="20">
        <v>45536</v>
      </c>
      <c r="B73" s="21">
        <v>101.79993330000001</v>
      </c>
      <c r="C73" s="21">
        <v>8.2187873000000007</v>
      </c>
      <c r="D73" s="21">
        <v>-4.5145835000000002E-2</v>
      </c>
      <c r="E73" s="21">
        <v>80.619891699999997</v>
      </c>
      <c r="F73" s="21">
        <v>21.27701643</v>
      </c>
      <c r="G73" s="22">
        <f t="shared" si="0"/>
        <v>-13.058229129999999</v>
      </c>
      <c r="H73" s="21">
        <v>-8.3516333330000005</v>
      </c>
      <c r="I73" s="22">
        <f t="shared" si="1"/>
        <v>0</v>
      </c>
      <c r="J73" s="22">
        <f t="shared" si="2"/>
        <v>8.3516333330000005</v>
      </c>
    </row>
    <row r="74" spans="1:10" x14ac:dyDescent="0.2">
      <c r="A74" s="20">
        <v>45566</v>
      </c>
      <c r="B74" s="21">
        <v>102.8867742</v>
      </c>
      <c r="C74" s="21">
        <v>8.1924786449999996</v>
      </c>
      <c r="D74" s="21">
        <v>-1.3450464209999999</v>
      </c>
      <c r="E74" s="21">
        <v>78.623886229999997</v>
      </c>
      <c r="F74" s="21">
        <v>20.945481480000002</v>
      </c>
      <c r="G74" s="22">
        <f t="shared" si="0"/>
        <v>-12.753002835000002</v>
      </c>
      <c r="H74" s="21">
        <v>-10.452096770000001</v>
      </c>
      <c r="I74" s="22">
        <f t="shared" si="1"/>
        <v>0</v>
      </c>
      <c r="J74" s="22">
        <f t="shared" si="2"/>
        <v>10.452096770000001</v>
      </c>
    </row>
    <row r="75" spans="1:10" x14ac:dyDescent="0.2">
      <c r="A75" s="20">
        <v>45597</v>
      </c>
      <c r="B75" s="21">
        <v>102.99290000000001</v>
      </c>
      <c r="C75" s="21">
        <v>9.0148599669999996</v>
      </c>
      <c r="D75" s="21">
        <v>-1.314723839</v>
      </c>
      <c r="E75" s="21">
        <v>90.417965199999998</v>
      </c>
      <c r="F75" s="21">
        <v>21.318770929999999</v>
      </c>
      <c r="G75" s="22">
        <f t="shared" si="0"/>
        <v>-12.303910963</v>
      </c>
      <c r="H75" s="21">
        <v>0.73023333300000004</v>
      </c>
      <c r="I75" s="22">
        <f t="shared" si="1"/>
        <v>-0.73023333300000004</v>
      </c>
      <c r="J75" s="22">
        <f t="shared" si="2"/>
        <v>0</v>
      </c>
    </row>
    <row r="76" spans="1:10" x14ac:dyDescent="0.2">
      <c r="A76" s="20">
        <v>45627</v>
      </c>
      <c r="B76" s="21">
        <v>105.5787097</v>
      </c>
      <c r="C76" s="21">
        <v>9.9904415479999997</v>
      </c>
      <c r="D76" s="21">
        <v>-0.33223242200000003</v>
      </c>
      <c r="E76" s="21">
        <v>108.5912668</v>
      </c>
      <c r="F76" s="21">
        <v>22.436781069999999</v>
      </c>
      <c r="G76" s="22">
        <f t="shared" si="0"/>
        <v>-12.446339521999999</v>
      </c>
      <c r="H76" s="21">
        <v>15.39548387</v>
      </c>
      <c r="I76" s="22">
        <f t="shared" si="1"/>
        <v>-15.39548387</v>
      </c>
      <c r="J76" s="22">
        <f t="shared" si="2"/>
        <v>0</v>
      </c>
    </row>
    <row r="77" spans="1:10" x14ac:dyDescent="0.2">
      <c r="A77" s="20">
        <v>45658</v>
      </c>
      <c r="B77" s="21">
        <v>104.3723871</v>
      </c>
      <c r="C77" s="21">
        <v>10.82853407</v>
      </c>
      <c r="D77" s="21">
        <v>0.88472509899999996</v>
      </c>
      <c r="E77" s="21">
        <v>126.5526977</v>
      </c>
      <c r="F77" s="21">
        <v>22.39691629</v>
      </c>
      <c r="G77" s="22">
        <f t="shared" si="0"/>
        <v>-11.56838222</v>
      </c>
      <c r="H77" s="21">
        <v>32.514935479999998</v>
      </c>
      <c r="I77" s="22">
        <f t="shared" si="1"/>
        <v>-32.514935479999998</v>
      </c>
      <c r="J77" s="22">
        <f t="shared" si="2"/>
        <v>0</v>
      </c>
    </row>
    <row r="78" spans="1:10" x14ac:dyDescent="0.2">
      <c r="A78" s="20">
        <v>45689</v>
      </c>
      <c r="B78" s="21">
        <v>104.96410710000001</v>
      </c>
      <c r="C78" s="21">
        <v>10.55500775</v>
      </c>
      <c r="D78" s="21">
        <v>1.4441613529999999</v>
      </c>
      <c r="E78" s="21">
        <v>115.6046796</v>
      </c>
      <c r="F78" s="21">
        <v>24.40884664</v>
      </c>
      <c r="G78" s="22">
        <f t="shared" si="0"/>
        <v>-13.85383889</v>
      </c>
      <c r="H78" s="21">
        <v>22.727785709999999</v>
      </c>
      <c r="I78" s="22">
        <f t="shared" si="1"/>
        <v>-22.727785709999999</v>
      </c>
      <c r="J78" s="22">
        <f t="shared" si="2"/>
        <v>0</v>
      </c>
    </row>
    <row r="79" spans="1:10" x14ac:dyDescent="0.2">
      <c r="A79" s="20">
        <v>45717</v>
      </c>
      <c r="B79" s="21">
        <v>107.44990319999999</v>
      </c>
      <c r="C79" s="21">
        <v>8.4877566130000002</v>
      </c>
      <c r="D79" s="21">
        <v>-1.259990095</v>
      </c>
      <c r="E79" s="21">
        <v>89.091261739999993</v>
      </c>
      <c r="F79" s="21">
        <v>24.298375740000001</v>
      </c>
      <c r="G79" s="22">
        <f t="shared" si="0"/>
        <v>-15.810619127000001</v>
      </c>
      <c r="H79" s="21">
        <v>-1.5613870969999999</v>
      </c>
      <c r="I79" s="22">
        <f t="shared" si="1"/>
        <v>0</v>
      </c>
      <c r="J79" s="22">
        <f t="shared" si="2"/>
        <v>1.5613870969999999</v>
      </c>
    </row>
    <row r="80" spans="1:10" x14ac:dyDescent="0.2">
      <c r="A80" s="20">
        <v>45748</v>
      </c>
      <c r="B80" s="21">
        <v>107.0294</v>
      </c>
      <c r="C80" s="21">
        <v>7.8752797330000002</v>
      </c>
      <c r="D80" s="21">
        <v>-1.454079006</v>
      </c>
      <c r="E80" s="21">
        <v>79.397391999999996</v>
      </c>
      <c r="F80" s="21">
        <v>24.168708729999999</v>
      </c>
      <c r="G80" s="22">
        <f t="shared" si="0"/>
        <v>-16.293428996999999</v>
      </c>
      <c r="H80" s="21">
        <v>-10.135899999999999</v>
      </c>
      <c r="I80" s="22">
        <f t="shared" si="1"/>
        <v>0</v>
      </c>
      <c r="J80" s="22">
        <f t="shared" si="2"/>
        <v>10.135899999999999</v>
      </c>
    </row>
    <row r="81" spans="1:10" x14ac:dyDescent="0.2">
      <c r="A81" s="20">
        <v>45778</v>
      </c>
      <c r="B81" s="21">
        <v>106.6358065</v>
      </c>
      <c r="C81" s="21">
        <v>7.7583659359999997</v>
      </c>
      <c r="D81" s="21">
        <v>-0.34813460800000001</v>
      </c>
      <c r="E81" s="21">
        <v>74.543309100000002</v>
      </c>
      <c r="F81" s="21">
        <v>23.731567389999999</v>
      </c>
      <c r="G81" s="22">
        <f t="shared" si="0"/>
        <v>-15.973201453999998</v>
      </c>
      <c r="H81" s="21">
        <v>-15.987870969999999</v>
      </c>
      <c r="I81" s="22">
        <f t="shared" si="1"/>
        <v>0</v>
      </c>
      <c r="J81" s="22">
        <f t="shared" si="2"/>
        <v>15.987870969999999</v>
      </c>
    </row>
    <row r="82" spans="1:10" x14ac:dyDescent="0.2">
      <c r="A82" s="20">
        <v>45809</v>
      </c>
      <c r="B82" s="21">
        <v>107.5452667</v>
      </c>
      <c r="C82" s="21">
        <v>8.214524033</v>
      </c>
      <c r="D82" s="21">
        <v>-0.45127293899999998</v>
      </c>
      <c r="E82" s="21">
        <v>80.62562466</v>
      </c>
      <c r="F82" s="21">
        <v>23.057593099999998</v>
      </c>
      <c r="G82" s="22">
        <f t="shared" si="0"/>
        <v>-14.843069066999998</v>
      </c>
      <c r="H82" s="21">
        <v>-11.82433333</v>
      </c>
      <c r="I82" s="22">
        <f t="shared" si="1"/>
        <v>0</v>
      </c>
      <c r="J82" s="22">
        <f t="shared" si="2"/>
        <v>11.82433333</v>
      </c>
    </row>
    <row r="83" spans="1:10" x14ac:dyDescent="0.2">
      <c r="A83" s="20">
        <v>45839</v>
      </c>
      <c r="B83" s="21">
        <v>108.20987100000001</v>
      </c>
      <c r="C83" s="21">
        <v>8.3180804189999993</v>
      </c>
      <c r="D83" s="21">
        <v>-0.83729987299999997</v>
      </c>
      <c r="E83" s="21">
        <v>87.784929899999995</v>
      </c>
      <c r="F83" s="21">
        <v>23.21752807</v>
      </c>
      <c r="G83" s="22">
        <f t="shared" si="0"/>
        <v>-14.899447651000001</v>
      </c>
      <c r="H83" s="21">
        <v>-4.9321290319999997</v>
      </c>
      <c r="I83" s="22">
        <f t="shared" si="1"/>
        <v>0</v>
      </c>
      <c r="J83" s="22">
        <f t="shared" si="2"/>
        <v>4.9321290319999997</v>
      </c>
    </row>
    <row r="84" spans="1:10" x14ac:dyDescent="0.2">
      <c r="A84" s="20">
        <v>45870</v>
      </c>
      <c r="B84" s="21">
        <v>108.7514516</v>
      </c>
      <c r="C84" s="21">
        <v>7.6703063550000001</v>
      </c>
      <c r="D84" s="21">
        <v>-0.80154709899999999</v>
      </c>
      <c r="E84" s="21">
        <v>85.295724969999995</v>
      </c>
      <c r="F84" s="21">
        <v>24.568066550000001</v>
      </c>
      <c r="G84" s="22">
        <f t="shared" si="0"/>
        <v>-16.897760195</v>
      </c>
      <c r="H84" s="21">
        <v>-5.9977741939999998</v>
      </c>
      <c r="I84" s="22">
        <f t="shared" si="1"/>
        <v>0</v>
      </c>
      <c r="J84" s="22">
        <f t="shared" si="2"/>
        <v>5.9977741939999998</v>
      </c>
    </row>
    <row r="85" spans="1:10" x14ac:dyDescent="0.2">
      <c r="A85" s="20">
        <v>45901</v>
      </c>
      <c r="B85" s="21">
        <v>108.2717</v>
      </c>
      <c r="C85" s="21">
        <v>7.5251929669999997</v>
      </c>
      <c r="D85" s="21">
        <v>-0.62377440500000003</v>
      </c>
      <c r="E85" s="21">
        <v>80.84998933</v>
      </c>
      <c r="F85" s="21">
        <v>24.297495900000001</v>
      </c>
      <c r="G85" s="22">
        <f t="shared" si="0"/>
        <v>-16.772302933000002</v>
      </c>
      <c r="H85" s="21">
        <v>-10.270300000000001</v>
      </c>
      <c r="I85" s="22">
        <f t="shared" si="1"/>
        <v>0</v>
      </c>
      <c r="J85" s="22">
        <f t="shared" si="2"/>
        <v>10.270300000000001</v>
      </c>
    </row>
    <row r="86" spans="1:10" x14ac:dyDescent="0.2">
      <c r="A86" s="20">
        <v>45931</v>
      </c>
      <c r="B86" s="21">
        <v>107.18722579999999</v>
      </c>
      <c r="C86" s="21">
        <v>7.4707018390000002</v>
      </c>
      <c r="D86" s="21">
        <v>-1.0112240969999999</v>
      </c>
      <c r="E86" s="21">
        <v>78.724320579999997</v>
      </c>
      <c r="F86" s="21">
        <v>25.254608770000001</v>
      </c>
      <c r="G86" s="22">
        <f t="shared" si="0"/>
        <v>-17.783906931000001</v>
      </c>
      <c r="H86" s="21">
        <v>-9.8791612900000008</v>
      </c>
      <c r="I86" s="22">
        <f t="shared" si="1"/>
        <v>0</v>
      </c>
      <c r="J86" s="22">
        <f t="shared" si="2"/>
        <v>9.8791612900000008</v>
      </c>
    </row>
    <row r="87" spans="1:10" x14ac:dyDescent="0.2">
      <c r="A87" s="20">
        <v>45962</v>
      </c>
      <c r="B87" s="21">
        <v>110.37909999999999</v>
      </c>
      <c r="C87" s="21">
        <v>7.9567990000000002</v>
      </c>
      <c r="D87" s="21">
        <v>-1.4417340949999999</v>
      </c>
      <c r="E87" s="21">
        <v>91.729598530000004</v>
      </c>
      <c r="F87" s="21">
        <v>26.588719999999999</v>
      </c>
      <c r="G87" s="22">
        <f t="shared" si="0"/>
        <v>-18.631920999999998</v>
      </c>
      <c r="H87" s="21">
        <v>1.141871429</v>
      </c>
      <c r="I87" s="22">
        <f t="shared" si="1"/>
        <v>-1.141871429</v>
      </c>
      <c r="J87" s="22">
        <f t="shared" si="2"/>
        <v>0</v>
      </c>
    </row>
    <row r="88" spans="1:10" x14ac:dyDescent="0.2">
      <c r="A88" s="20">
        <v>45992</v>
      </c>
      <c r="B88" s="21">
        <v>110.39109999999999</v>
      </c>
      <c r="C88" s="21">
        <v>8.8789379999999998</v>
      </c>
      <c r="D88" s="21">
        <v>-1.1104815139999999</v>
      </c>
      <c r="E88" s="21">
        <v>110.0252761</v>
      </c>
      <c r="F88" s="21">
        <v>27.285879999999999</v>
      </c>
      <c r="G88" s="22">
        <f t="shared" si="0"/>
        <v>-18.406942000000001</v>
      </c>
      <c r="H88" s="21">
        <v>18.86928571</v>
      </c>
      <c r="I88" s="22">
        <f t="shared" si="1"/>
        <v>-18.86928571</v>
      </c>
      <c r="J88" s="22">
        <f t="shared" si="2"/>
        <v>0</v>
      </c>
    </row>
    <row r="89" spans="1:10" x14ac:dyDescent="0.2">
      <c r="A89" s="20">
        <v>46023</v>
      </c>
      <c r="B89" s="21">
        <v>106.6819</v>
      </c>
      <c r="C89" s="21">
        <v>10.671709999999999</v>
      </c>
      <c r="D89" s="21">
        <v>3.4287609649999999</v>
      </c>
      <c r="E89" s="21">
        <v>121.9040591</v>
      </c>
      <c r="F89" s="21">
        <v>26.599879999999999</v>
      </c>
      <c r="G89" s="22">
        <f t="shared" si="0"/>
        <v>-15.92817</v>
      </c>
      <c r="H89" s="21">
        <v>27.448741940000001</v>
      </c>
      <c r="I89" s="22">
        <f t="shared" si="1"/>
        <v>-27.448741940000001</v>
      </c>
      <c r="J89" s="22">
        <f t="shared" si="2"/>
        <v>0</v>
      </c>
    </row>
    <row r="90" spans="1:10" x14ac:dyDescent="0.2">
      <c r="A90" s="20">
        <v>46054</v>
      </c>
      <c r="B90" s="21">
        <v>110.2795</v>
      </c>
      <c r="C90" s="21">
        <v>9.3446289999999994</v>
      </c>
      <c r="D90" s="21">
        <v>-0.9376776</v>
      </c>
      <c r="E90" s="21">
        <v>112.931</v>
      </c>
      <c r="F90" s="21">
        <v>26.47034</v>
      </c>
      <c r="G90" s="22">
        <f t="shared" si="0"/>
        <v>-17.125711000000003</v>
      </c>
      <c r="H90" s="21">
        <v>20.432860000000002</v>
      </c>
      <c r="I90" s="22">
        <f t="shared" si="1"/>
        <v>-20.432860000000002</v>
      </c>
      <c r="J90" s="22">
        <f t="shared" si="2"/>
        <v>0</v>
      </c>
    </row>
    <row r="91" spans="1:10" x14ac:dyDescent="0.2">
      <c r="A91" s="20">
        <v>46082</v>
      </c>
      <c r="B91" s="21">
        <v>110.24639999999999</v>
      </c>
      <c r="C91" s="21">
        <v>8.3768940000000001</v>
      </c>
      <c r="D91" s="21">
        <v>-4.1991300000000002E-2</v>
      </c>
      <c r="E91" s="21">
        <v>93.137739999999994</v>
      </c>
      <c r="F91" s="21">
        <v>26.828669999999999</v>
      </c>
      <c r="G91" s="22">
        <f t="shared" si="0"/>
        <v>-18.451775999999999</v>
      </c>
      <c r="H91" s="21">
        <v>1.1031660000000001</v>
      </c>
      <c r="I91" s="22">
        <f t="shared" si="1"/>
        <v>-1.1031660000000001</v>
      </c>
      <c r="J91" s="22">
        <f t="shared" si="2"/>
        <v>0</v>
      </c>
    </row>
    <row r="92" spans="1:10" x14ac:dyDescent="0.2">
      <c r="A92" s="20">
        <v>46113</v>
      </c>
      <c r="B92" s="21">
        <v>109.9329</v>
      </c>
      <c r="C92" s="21">
        <v>7.7519439999999999</v>
      </c>
      <c r="D92" s="21">
        <v>-1.686426</v>
      </c>
      <c r="E92" s="21">
        <v>80.303920000000005</v>
      </c>
      <c r="F92" s="21">
        <v>25.64864</v>
      </c>
      <c r="G92" s="22">
        <f t="shared" si="0"/>
        <v>-17.896695999999999</v>
      </c>
      <c r="H92" s="21">
        <v>-10.326980000000001</v>
      </c>
      <c r="I92" s="22">
        <f t="shared" si="1"/>
        <v>0</v>
      </c>
      <c r="J92" s="22">
        <f t="shared" si="2"/>
        <v>10.326980000000001</v>
      </c>
    </row>
    <row r="93" spans="1:10" x14ac:dyDescent="0.2">
      <c r="A93" s="20">
        <v>46143</v>
      </c>
      <c r="B93" s="21">
        <v>109.8026</v>
      </c>
      <c r="C93" s="21">
        <v>7.4462890000000002</v>
      </c>
      <c r="D93" s="21">
        <v>-2.1436600000000001</v>
      </c>
      <c r="E93" s="21">
        <v>73.394469999999998</v>
      </c>
      <c r="F93" s="21">
        <v>26.43722</v>
      </c>
      <c r="G93" s="22">
        <f t="shared" si="0"/>
        <v>-18.990931</v>
      </c>
      <c r="H93" s="21">
        <v>-15.55437</v>
      </c>
      <c r="I93" s="22">
        <f t="shared" si="1"/>
        <v>0</v>
      </c>
      <c r="J93" s="22">
        <f t="shared" si="2"/>
        <v>15.55437</v>
      </c>
    </row>
    <row r="94" spans="1:10" x14ac:dyDescent="0.2">
      <c r="A94" s="20">
        <v>46174</v>
      </c>
      <c r="B94" s="21">
        <v>109.91379999999999</v>
      </c>
      <c r="C94" s="21">
        <v>7.7227750000000004</v>
      </c>
      <c r="D94" s="21">
        <v>-1.9998880000000001</v>
      </c>
      <c r="E94" s="21">
        <v>79.354069999999993</v>
      </c>
      <c r="F94" s="21">
        <v>24.44577</v>
      </c>
      <c r="G94" s="22">
        <f t="shared" ref="G94:G112" si="3">+C94-F94</f>
        <v>-16.722994999999997</v>
      </c>
      <c r="H94" s="21">
        <v>-12.117979999999999</v>
      </c>
      <c r="I94" s="22">
        <f t="shared" ref="I94:I112" si="4">+IF(H94&gt;0,+H94,0)*-1</f>
        <v>0</v>
      </c>
      <c r="J94" s="22">
        <f t="shared" ref="J94:J112" si="5">+IF(H94&lt;0,+H94,0)*-1</f>
        <v>12.117979999999999</v>
      </c>
    </row>
    <row r="95" spans="1:10" x14ac:dyDescent="0.2">
      <c r="A95" s="20">
        <v>46204</v>
      </c>
      <c r="B95" s="21">
        <v>110.1344</v>
      </c>
      <c r="C95" s="21">
        <v>8.1327870000000004</v>
      </c>
      <c r="D95" s="21">
        <v>-1.4396599999999999</v>
      </c>
      <c r="E95" s="21">
        <v>87.28125</v>
      </c>
      <c r="F95" s="21">
        <v>25.093630000000001</v>
      </c>
      <c r="G95" s="22">
        <f t="shared" si="3"/>
        <v>-16.960843000000001</v>
      </c>
      <c r="H95" s="21">
        <v>-4.7342839999999997</v>
      </c>
      <c r="I95" s="22">
        <f t="shared" si="4"/>
        <v>0</v>
      </c>
      <c r="J95" s="22">
        <f t="shared" si="5"/>
        <v>4.7342839999999997</v>
      </c>
    </row>
    <row r="96" spans="1:10" x14ac:dyDescent="0.2">
      <c r="A96" s="20">
        <v>46235</v>
      </c>
      <c r="B96" s="21">
        <v>110.35720000000001</v>
      </c>
      <c r="C96" s="21">
        <v>7.8254270000000004</v>
      </c>
      <c r="D96" s="21">
        <v>-1.268805</v>
      </c>
      <c r="E96" s="21">
        <v>87.142570000000006</v>
      </c>
      <c r="F96" s="21">
        <v>25.36375</v>
      </c>
      <c r="G96" s="22">
        <f t="shared" si="3"/>
        <v>-17.538322999999998</v>
      </c>
      <c r="H96" s="21">
        <v>-4.6897229999999999</v>
      </c>
      <c r="I96" s="22">
        <f t="shared" si="4"/>
        <v>0</v>
      </c>
      <c r="J96" s="22">
        <f t="shared" si="5"/>
        <v>4.6897229999999999</v>
      </c>
    </row>
    <row r="97" spans="1:10" x14ac:dyDescent="0.2">
      <c r="A97" s="20">
        <v>46266</v>
      </c>
      <c r="B97" s="21">
        <v>110.19240000000001</v>
      </c>
      <c r="C97" s="21">
        <v>7.5481429999999996</v>
      </c>
      <c r="D97" s="21">
        <v>-8.3107200000000006E-2</v>
      </c>
      <c r="E97" s="21">
        <v>81.232219999999998</v>
      </c>
      <c r="F97" s="21">
        <v>25.400089999999999</v>
      </c>
      <c r="G97" s="22">
        <f t="shared" si="3"/>
        <v>-17.851946999999999</v>
      </c>
      <c r="H97" s="21">
        <v>-11.306900000000001</v>
      </c>
      <c r="I97" s="22">
        <f t="shared" si="4"/>
        <v>0</v>
      </c>
      <c r="J97" s="22">
        <f t="shared" si="5"/>
        <v>11.306900000000001</v>
      </c>
    </row>
    <row r="98" spans="1:10" x14ac:dyDescent="0.2">
      <c r="A98" s="20">
        <v>46296</v>
      </c>
      <c r="B98" s="21">
        <v>110.31699999999999</v>
      </c>
      <c r="C98" s="21">
        <v>7.4798349999999996</v>
      </c>
      <c r="D98" s="21">
        <v>-1.2988690000000001</v>
      </c>
      <c r="E98" s="21">
        <v>79.906450000000007</v>
      </c>
      <c r="F98" s="21">
        <v>26.043510000000001</v>
      </c>
      <c r="G98" s="22">
        <f t="shared" si="3"/>
        <v>-18.563675000000003</v>
      </c>
      <c r="H98" s="21">
        <v>-10.8301</v>
      </c>
      <c r="I98" s="22">
        <f t="shared" si="4"/>
        <v>0</v>
      </c>
      <c r="J98" s="22">
        <f t="shared" si="5"/>
        <v>10.8301</v>
      </c>
    </row>
    <row r="99" spans="1:10" x14ac:dyDescent="0.2">
      <c r="A99" s="20">
        <v>46327</v>
      </c>
      <c r="B99" s="21">
        <v>110.7153</v>
      </c>
      <c r="C99" s="21">
        <v>7.945322</v>
      </c>
      <c r="D99" s="21">
        <v>-0.97147499999999998</v>
      </c>
      <c r="E99" s="21">
        <v>93.819789999999998</v>
      </c>
      <c r="F99" s="21">
        <v>27.14329</v>
      </c>
      <c r="G99" s="22">
        <f t="shared" si="3"/>
        <v>-19.197967999999999</v>
      </c>
      <c r="H99" s="21">
        <v>2.990793</v>
      </c>
      <c r="I99" s="22">
        <f t="shared" si="4"/>
        <v>-2.990793</v>
      </c>
      <c r="J99" s="22">
        <f t="shared" si="5"/>
        <v>0</v>
      </c>
    </row>
    <row r="100" spans="1:10" x14ac:dyDescent="0.2">
      <c r="A100" s="20">
        <v>46357</v>
      </c>
      <c r="B100" s="21">
        <v>111.12309999999999</v>
      </c>
      <c r="C100" s="21">
        <v>8.7334949999999996</v>
      </c>
      <c r="D100" s="21">
        <v>1.7605900000000001</v>
      </c>
      <c r="E100" s="21">
        <v>110.387</v>
      </c>
      <c r="F100" s="21">
        <v>28.248169999999998</v>
      </c>
      <c r="G100" s="22">
        <f t="shared" si="3"/>
        <v>-19.514674999999997</v>
      </c>
      <c r="H100" s="21">
        <v>16.733779999999999</v>
      </c>
      <c r="I100" s="22">
        <f t="shared" si="4"/>
        <v>-16.733779999999999</v>
      </c>
      <c r="J100" s="22">
        <f t="shared" si="5"/>
        <v>0</v>
      </c>
    </row>
    <row r="101" spans="1:10" x14ac:dyDescent="0.2">
      <c r="A101" s="20">
        <v>46388</v>
      </c>
      <c r="B101" s="21">
        <v>111.02460000000001</v>
      </c>
      <c r="C101" s="21">
        <v>9.9918659999999999</v>
      </c>
      <c r="D101" s="21">
        <v>-2.7044069999999998</v>
      </c>
      <c r="E101" s="21">
        <v>116.6485</v>
      </c>
      <c r="F101" s="21">
        <v>28.173729999999999</v>
      </c>
      <c r="G101" s="22">
        <f t="shared" si="3"/>
        <v>-18.181863999999997</v>
      </c>
      <c r="H101" s="21">
        <v>26.226230000000001</v>
      </c>
      <c r="I101" s="22">
        <f t="shared" si="4"/>
        <v>-26.226230000000001</v>
      </c>
      <c r="J101" s="22">
        <f t="shared" si="5"/>
        <v>0</v>
      </c>
    </row>
    <row r="102" spans="1:10" x14ac:dyDescent="0.2">
      <c r="A102" s="20">
        <v>46419</v>
      </c>
      <c r="B102" s="21">
        <v>109.72669999999999</v>
      </c>
      <c r="C102" s="21">
        <v>8.9337</v>
      </c>
      <c r="D102" s="21">
        <v>-0.99603609999999998</v>
      </c>
      <c r="E102" s="21">
        <v>108.75579999999999</v>
      </c>
      <c r="F102" s="21">
        <v>28.68993</v>
      </c>
      <c r="G102" s="22">
        <f t="shared" si="3"/>
        <v>-19.756230000000002</v>
      </c>
      <c r="H102" s="21">
        <v>19.500769999999999</v>
      </c>
      <c r="I102" s="22">
        <f t="shared" si="4"/>
        <v>-19.500769999999999</v>
      </c>
      <c r="J102" s="22">
        <f t="shared" si="5"/>
        <v>0</v>
      </c>
    </row>
    <row r="103" spans="1:10" x14ac:dyDescent="0.2">
      <c r="A103" s="20">
        <v>46447</v>
      </c>
      <c r="B103" s="21">
        <v>110.71259999999999</v>
      </c>
      <c r="C103" s="21">
        <v>8.0780189999999994</v>
      </c>
      <c r="D103" s="21">
        <v>-1.7792730000000001</v>
      </c>
      <c r="E103" s="21">
        <v>92.36533</v>
      </c>
      <c r="F103" s="21">
        <v>29.39001</v>
      </c>
      <c r="G103" s="22">
        <f t="shared" si="3"/>
        <v>-21.311990999999999</v>
      </c>
      <c r="H103" s="21">
        <v>4.4608230000000004</v>
      </c>
      <c r="I103" s="22">
        <f t="shared" si="4"/>
        <v>-4.4608230000000004</v>
      </c>
      <c r="J103" s="22">
        <f t="shared" si="5"/>
        <v>0</v>
      </c>
    </row>
    <row r="104" spans="1:10" x14ac:dyDescent="0.2">
      <c r="A104" s="20">
        <v>46478</v>
      </c>
      <c r="B104" s="21">
        <v>110.8189</v>
      </c>
      <c r="C104" s="21">
        <v>7.5356779999999999</v>
      </c>
      <c r="D104" s="21">
        <v>-1.5203420000000001</v>
      </c>
      <c r="E104" s="21">
        <v>80.765929999999997</v>
      </c>
      <c r="F104" s="21">
        <v>27.973680000000002</v>
      </c>
      <c r="G104" s="22">
        <f t="shared" si="3"/>
        <v>-20.438002000000001</v>
      </c>
      <c r="H104" s="21">
        <v>-8.3780719999999995</v>
      </c>
      <c r="I104" s="22">
        <f t="shared" si="4"/>
        <v>0</v>
      </c>
      <c r="J104" s="22">
        <f t="shared" si="5"/>
        <v>8.3780719999999995</v>
      </c>
    </row>
    <row r="105" spans="1:10" x14ac:dyDescent="0.2">
      <c r="A105" s="20">
        <v>46508</v>
      </c>
      <c r="B105" s="21">
        <v>110.7842</v>
      </c>
      <c r="C105" s="21">
        <v>7.291226</v>
      </c>
      <c r="D105" s="21">
        <v>-2.3512650000000002</v>
      </c>
      <c r="E105" s="21">
        <v>73.706379999999996</v>
      </c>
      <c r="F105" s="21">
        <v>28.844709999999999</v>
      </c>
      <c r="G105" s="22">
        <f t="shared" si="3"/>
        <v>-21.553483999999997</v>
      </c>
      <c r="H105" s="21">
        <v>-13.456429999999999</v>
      </c>
      <c r="I105" s="22">
        <f t="shared" si="4"/>
        <v>0</v>
      </c>
      <c r="J105" s="22">
        <f t="shared" si="5"/>
        <v>13.456429999999999</v>
      </c>
    </row>
    <row r="106" spans="1:10" x14ac:dyDescent="0.2">
      <c r="A106" s="20">
        <v>46539</v>
      </c>
      <c r="B106" s="21">
        <v>110.84869999999999</v>
      </c>
      <c r="C106" s="21">
        <v>7.6122350000000001</v>
      </c>
      <c r="D106" s="21">
        <v>-1.47265</v>
      </c>
      <c r="E106" s="21">
        <v>80.056830000000005</v>
      </c>
      <c r="F106" s="21">
        <v>27.527709999999999</v>
      </c>
      <c r="G106" s="22">
        <f t="shared" si="3"/>
        <v>-19.915475000000001</v>
      </c>
      <c r="H106" s="21">
        <v>-9.6872070000000008</v>
      </c>
      <c r="I106" s="22">
        <f t="shared" si="4"/>
        <v>0</v>
      </c>
      <c r="J106" s="22">
        <f t="shared" si="5"/>
        <v>9.6872070000000008</v>
      </c>
    </row>
    <row r="107" spans="1:10" x14ac:dyDescent="0.2">
      <c r="A107" s="20">
        <v>46569</v>
      </c>
      <c r="B107" s="21">
        <v>111.11799999999999</v>
      </c>
      <c r="C107" s="21">
        <v>8.0540009999999995</v>
      </c>
      <c r="D107" s="21">
        <v>-0.33556760000000002</v>
      </c>
      <c r="E107" s="21">
        <v>88.661590000000004</v>
      </c>
      <c r="F107" s="21">
        <v>26.153490000000001</v>
      </c>
      <c r="G107" s="22">
        <f t="shared" si="3"/>
        <v>-18.099489000000002</v>
      </c>
      <c r="H107" s="21">
        <v>-4.3055580000000004</v>
      </c>
      <c r="I107" s="22">
        <f t="shared" si="4"/>
        <v>0</v>
      </c>
      <c r="J107" s="22">
        <f t="shared" si="5"/>
        <v>4.3055580000000004</v>
      </c>
    </row>
    <row r="108" spans="1:10" x14ac:dyDescent="0.2">
      <c r="A108" s="20">
        <v>46600</v>
      </c>
      <c r="B108" s="21">
        <v>111.2032</v>
      </c>
      <c r="C108" s="21">
        <v>7.76919</v>
      </c>
      <c r="D108" s="21">
        <v>0.27695259999999999</v>
      </c>
      <c r="E108" s="21">
        <v>88.644390000000001</v>
      </c>
      <c r="F108" s="21">
        <v>27.267199999999999</v>
      </c>
      <c r="G108" s="22">
        <f t="shared" si="3"/>
        <v>-19.498010000000001</v>
      </c>
      <c r="H108" s="21">
        <v>-3.622179</v>
      </c>
      <c r="I108" s="22">
        <f t="shared" si="4"/>
        <v>0</v>
      </c>
      <c r="J108" s="22">
        <f t="shared" si="5"/>
        <v>3.622179</v>
      </c>
    </row>
    <row r="109" spans="1:10" x14ac:dyDescent="0.2">
      <c r="A109" s="20">
        <v>46631</v>
      </c>
      <c r="B109" s="21">
        <v>111.4378</v>
      </c>
      <c r="C109" s="21">
        <v>7.5078760000000004</v>
      </c>
      <c r="D109" s="21">
        <v>1.4211069999999999</v>
      </c>
      <c r="E109" s="21">
        <v>82.709720000000004</v>
      </c>
      <c r="F109" s="21">
        <v>27.236840000000001</v>
      </c>
      <c r="G109" s="22">
        <f t="shared" si="3"/>
        <v>-19.728964000000001</v>
      </c>
      <c r="H109" s="21">
        <v>-10.70518</v>
      </c>
      <c r="I109" s="22">
        <f t="shared" si="4"/>
        <v>0</v>
      </c>
      <c r="J109" s="22">
        <f t="shared" si="5"/>
        <v>10.70518</v>
      </c>
    </row>
    <row r="110" spans="1:10" x14ac:dyDescent="0.2">
      <c r="A110" s="20">
        <v>46661</v>
      </c>
      <c r="B110" s="21">
        <v>111.87560000000001</v>
      </c>
      <c r="C110" s="21">
        <v>7.4494020000000001</v>
      </c>
      <c r="D110" s="21">
        <v>-0.53971029999999998</v>
      </c>
      <c r="E110" s="21">
        <v>81.034019999999998</v>
      </c>
      <c r="F110" s="21">
        <v>27.69096</v>
      </c>
      <c r="G110" s="22">
        <f t="shared" si="3"/>
        <v>-20.241558000000001</v>
      </c>
      <c r="H110" s="21">
        <v>-10.34646</v>
      </c>
      <c r="I110" s="22">
        <f t="shared" si="4"/>
        <v>0</v>
      </c>
      <c r="J110" s="22">
        <f t="shared" si="5"/>
        <v>10.34646</v>
      </c>
    </row>
    <row r="111" spans="1:10" x14ac:dyDescent="0.2">
      <c r="A111" s="20">
        <v>46692</v>
      </c>
      <c r="B111" s="21">
        <v>112.3436</v>
      </c>
      <c r="C111" s="21">
        <v>7.9177359999999997</v>
      </c>
      <c r="D111" s="21">
        <v>0.55880079999999999</v>
      </c>
      <c r="E111" s="21">
        <v>94.723320000000001</v>
      </c>
      <c r="F111" s="21">
        <v>28.678540000000002</v>
      </c>
      <c r="G111" s="22">
        <f t="shared" si="3"/>
        <v>-20.760804</v>
      </c>
      <c r="H111" s="21">
        <v>2.2944399999999998</v>
      </c>
      <c r="I111" s="22">
        <f t="shared" si="4"/>
        <v>-2.2944399999999998</v>
      </c>
      <c r="J111" s="22">
        <f t="shared" si="5"/>
        <v>0</v>
      </c>
    </row>
    <row r="112" spans="1:10" x14ac:dyDescent="0.2">
      <c r="A112" s="23">
        <v>46722</v>
      </c>
      <c r="B112" s="24">
        <v>112.9096</v>
      </c>
      <c r="C112" s="24">
        <v>8.7035140000000002</v>
      </c>
      <c r="D112" s="24">
        <v>1.063793</v>
      </c>
      <c r="E112" s="24">
        <v>111.1542</v>
      </c>
      <c r="F112" s="24">
        <v>30.013850000000001</v>
      </c>
      <c r="G112" s="25">
        <f t="shared" si="3"/>
        <v>-21.310336</v>
      </c>
      <c r="H112" s="24">
        <v>18.202400000000001</v>
      </c>
      <c r="I112" s="25">
        <f t="shared" si="4"/>
        <v>-18.202400000000001</v>
      </c>
      <c r="J112" s="25">
        <f t="shared" si="5"/>
        <v>0</v>
      </c>
    </row>
    <row r="114" spans="1:2" x14ac:dyDescent="0.2">
      <c r="B114" s="26" t="s">
        <v>22</v>
      </c>
    </row>
    <row r="115" spans="1:2" x14ac:dyDescent="0.2">
      <c r="A115" s="17"/>
      <c r="B115" s="17" t="s">
        <v>23</v>
      </c>
    </row>
    <row r="116" spans="1:2" x14ac:dyDescent="0.2">
      <c r="A116" s="1">
        <v>61</v>
      </c>
      <c r="B116" s="27">
        <v>0</v>
      </c>
    </row>
    <row r="117" spans="1:2" x14ac:dyDescent="0.2">
      <c r="A117" s="1">
        <v>61</v>
      </c>
      <c r="B117" s="27">
        <v>150</v>
      </c>
    </row>
    <row r="118" spans="1:2" x14ac:dyDescent="0.2">
      <c r="B118" s="17" t="s">
        <v>23</v>
      </c>
    </row>
    <row r="119" spans="1:2" x14ac:dyDescent="0.2">
      <c r="A119" s="1">
        <v>61</v>
      </c>
      <c r="B119" s="27">
        <v>-50</v>
      </c>
    </row>
    <row r="120" spans="1:2" x14ac:dyDescent="0.2">
      <c r="A120" s="1">
        <v>61</v>
      </c>
      <c r="B120" s="27">
        <v>50</v>
      </c>
    </row>
  </sheetData>
  <pageMargins left="0.7" right="0.7" top="0.75" bottom="0.75" header="0.3" footer="0.3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2026-02-09T21:55:17Z</dcterms:created>
  <dcterms:modified xsi:type="dcterms:W3CDTF">2026-02-09T21:55:23Z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{ED551571-6F71-4596-807B-8406A56E2130}</vt:lpwstr>
  </property>
</Properties>
</file>