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fs-f1\l6489\PRJ\STEO_NEW\Charts\xls\"/>
    </mc:Choice>
  </mc:AlternateContent>
  <xr:revisionPtr revIDLastSave="0" documentId="13_ncr:1_{680FE6CF-06FE-405E-9EA2-D783C40CFB82}" xr6:coauthVersionLast="47" xr6:coauthVersionMax="47" xr10:uidLastSave="{00000000-0000-0000-0000-000000000000}"/>
  <bookViews>
    <workbookView xWindow="-120" yWindow="-120" windowWidth="29040" windowHeight="17520" xr2:uid="{D9B76B75-B1AB-44F5-9282-46B558BC8349}"/>
  </bookViews>
  <sheets>
    <sheet name="16" sheetId="2" r:id="rId1"/>
  </sheets>
  <externalReferences>
    <externalReference r:id="rId2"/>
  </externalReferences>
  <definedNames>
    <definedName name="_Order1" hidden="1">255</definedName>
    <definedName name="_Order2" hidden="1">255</definedName>
    <definedName name="HTML_CodePage" hidden="1">1252</definedName>
    <definedName name="HTML_Description" hidden="1">""</definedName>
    <definedName name="HTML_Email" hidden="1">""</definedName>
    <definedName name="HTML_Header" hidden="1">""</definedName>
    <definedName name="HTML_LastUpdate" hidden="1">"6/2/98"</definedName>
    <definedName name="HTML_LineAfter" hidden="1">FALSE</definedName>
    <definedName name="HTML_LineBefore" hidden="1">FALSE</definedName>
    <definedName name="HTML_Name" hidden="1">"Arti Choxi -"</definedName>
    <definedName name="HTML_OBDlg2" hidden="1">TRUE</definedName>
    <definedName name="HTML_OBDlg4" hidden="1">TRUE</definedName>
    <definedName name="HTML_OS" hidden="1">0</definedName>
    <definedName name="HTML_PathFile" hidden="1">"H:\PRJ\STEO_NEW\5TABB.htm"</definedName>
    <definedName name="HTML_Title" hidden="1">""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3" i="2" l="1"/>
  <c r="A82" i="2"/>
  <c r="E82" i="2" s="1"/>
  <c r="A81" i="2"/>
  <c r="E81" i="2" s="1"/>
  <c r="A80" i="2"/>
  <c r="E80" i="2" s="1"/>
  <c r="A79" i="2"/>
  <c r="E79" i="2" s="1"/>
  <c r="A78" i="2"/>
  <c r="E78" i="2" s="1"/>
  <c r="A77" i="2"/>
  <c r="E77" i="2" s="1"/>
  <c r="A76" i="2"/>
  <c r="E76" i="2" s="1"/>
  <c r="A75" i="2"/>
  <c r="E75" i="2" s="1"/>
  <c r="A74" i="2"/>
  <c r="E74" i="2" s="1"/>
  <c r="A73" i="2"/>
  <c r="E73" i="2" s="1"/>
  <c r="A72" i="2"/>
  <c r="A71" i="2"/>
  <c r="A70" i="2"/>
  <c r="E70" i="2" s="1"/>
  <c r="A69" i="2"/>
  <c r="E69" i="2" s="1"/>
  <c r="A68" i="2"/>
  <c r="E68" i="2" s="1"/>
  <c r="A67" i="2"/>
  <c r="E67" i="2" s="1"/>
  <c r="A66" i="2"/>
  <c r="E66" i="2" s="1"/>
  <c r="A65" i="2"/>
  <c r="E65" i="2" s="1"/>
  <c r="A64" i="2"/>
  <c r="E64" i="2" s="1"/>
  <c r="A63" i="2"/>
  <c r="E63" i="2" s="1"/>
  <c r="A62" i="2"/>
  <c r="E62" i="2" s="1"/>
  <c r="A61" i="2"/>
  <c r="E61" i="2" s="1"/>
  <c r="A60" i="2"/>
  <c r="A59" i="2"/>
  <c r="A58" i="2"/>
  <c r="E58" i="2" s="1"/>
  <c r="A57" i="2"/>
  <c r="E57" i="2" s="1"/>
  <c r="A56" i="2"/>
  <c r="E56" i="2" s="1"/>
  <c r="A55" i="2"/>
  <c r="E55" i="2" s="1"/>
  <c r="A54" i="2"/>
  <c r="E54" i="2" s="1"/>
  <c r="A53" i="2"/>
  <c r="E53" i="2" s="1"/>
  <c r="A52" i="2"/>
  <c r="E52" i="2" s="1"/>
  <c r="A51" i="2"/>
  <c r="E51" i="2" s="1"/>
  <c r="A50" i="2"/>
  <c r="E50" i="2" s="1"/>
  <c r="A49" i="2"/>
  <c r="E49" i="2" s="1"/>
  <c r="A48" i="2"/>
  <c r="A47" i="2"/>
  <c r="A46" i="2"/>
  <c r="E46" i="2" s="1"/>
  <c r="A45" i="2"/>
  <c r="E45" i="2" s="1"/>
  <c r="A44" i="2"/>
  <c r="E44" i="2" s="1"/>
  <c r="A43" i="2"/>
  <c r="E43" i="2" s="1"/>
  <c r="A42" i="2"/>
  <c r="E42" i="2" s="1"/>
  <c r="A41" i="2"/>
  <c r="E41" i="2" s="1"/>
  <c r="A40" i="2"/>
  <c r="E40" i="2" s="1"/>
  <c r="A39" i="2"/>
  <c r="E39" i="2" s="1"/>
  <c r="A38" i="2"/>
  <c r="E38" i="2" s="1"/>
  <c r="A37" i="2"/>
  <c r="E37" i="2" s="1"/>
  <c r="A36" i="2"/>
  <c r="L30" i="2"/>
  <c r="K30" i="2"/>
  <c r="J30" i="2"/>
  <c r="G30" i="2"/>
  <c r="F30" i="2"/>
  <c r="E30" i="2"/>
  <c r="D30" i="2"/>
  <c r="C30" i="2"/>
  <c r="L29" i="2"/>
  <c r="K29" i="2"/>
  <c r="J29" i="2"/>
  <c r="I29" i="2"/>
  <c r="L28" i="2"/>
  <c r="K28" i="2"/>
  <c r="J28" i="2"/>
  <c r="I28" i="2"/>
  <c r="L27" i="2"/>
  <c r="K27" i="2"/>
  <c r="J27" i="2"/>
  <c r="I27" i="2"/>
  <c r="L26" i="2"/>
  <c r="K26" i="2"/>
  <c r="J26" i="2"/>
  <c r="I26" i="2"/>
  <c r="I30" i="2" s="1"/>
</calcChain>
</file>

<file path=xl/sharedStrings.xml><?xml version="1.0" encoding="utf-8"?>
<sst xmlns="http://schemas.openxmlformats.org/spreadsheetml/2006/main" count="25" uniqueCount="21">
  <si>
    <t>U.S. Energy Information Administration, Short-Term Energy Outlook, February 2026</t>
  </si>
  <si>
    <t>Series names for chart</t>
  </si>
  <si>
    <t>ethane</t>
  </si>
  <si>
    <t>ettcpus</t>
  </si>
  <si>
    <t>propane</t>
  </si>
  <si>
    <t>prtcpus</t>
  </si>
  <si>
    <t>butanes</t>
  </si>
  <si>
    <t>c4tcpus</t>
  </si>
  <si>
    <t>natural gasoline</t>
  </si>
  <si>
    <t>pptcpus</t>
  </si>
  <si>
    <t>total hydrocarbon gas liquids product supplied</t>
  </si>
  <si>
    <t>nltcpus</t>
  </si>
  <si>
    <t>Product supplied (million barrels per day)</t>
  </si>
  <si>
    <t>Annual Growth (million barrels per day)</t>
  </si>
  <si>
    <t>total</t>
  </si>
  <si>
    <t>Data source: U.S. Energy Information Administration, Short-Term Energy Outlook, February 2026</t>
  </si>
  <si>
    <t>monthly product supplied (consumption)</t>
  </si>
  <si>
    <t xml:space="preserve"> forecast</t>
  </si>
  <si>
    <t>annual average</t>
  </si>
  <si>
    <t>all months</t>
  </si>
  <si>
    <t>Forecast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</si>
</sst>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mm\ yyyy"/>
    <numFmt numFmtId="165" formatCode="0.000"/>
    <numFmt numFmtId="166" formatCode="0.0%"/>
    <numFmt numFmtId="167" formatCode="mmm\ yyyy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0" fontId="1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40">
    <xf numFmtId="0" fontId="0" fillId="0" borderId="0" xfId="0"/>
    <xf numFmtId="164" fontId="3" fillId="0" borderId="0" xfId="1" applyNumberFormat="1" applyFont="1"/>
    <xf numFmtId="0" fontId="1" fillId="0" borderId="0" xfId="2"/>
    <xf numFmtId="0" fontId="2" fillId="0" borderId="0" xfId="3"/>
    <xf numFmtId="0" fontId="4" fillId="0" borderId="0" xfId="4" applyAlignment="1" applyProtection="1"/>
    <xf numFmtId="0" fontId="1" fillId="0" borderId="0" xfId="2" quotePrefix="1"/>
    <xf numFmtId="0" fontId="1" fillId="2" borderId="0" xfId="2" applyFill="1"/>
    <xf numFmtId="0" fontId="5" fillId="0" borderId="1" xfId="1" applyFont="1" applyBorder="1"/>
    <xf numFmtId="0" fontId="2" fillId="0" borderId="2" xfId="1" applyBorder="1"/>
    <xf numFmtId="0" fontId="2" fillId="0" borderId="3" xfId="1" applyBorder="1"/>
    <xf numFmtId="0" fontId="2" fillId="3" borderId="4" xfId="1" applyFill="1" applyBorder="1"/>
    <xf numFmtId="0" fontId="2" fillId="0" borderId="5" xfId="1" applyBorder="1"/>
    <xf numFmtId="0" fontId="2" fillId="3" borderId="6" xfId="1" applyFill="1" applyBorder="1"/>
    <xf numFmtId="0" fontId="6" fillId="0" borderId="7" xfId="2" applyFont="1" applyBorder="1"/>
    <xf numFmtId="0" fontId="1" fillId="3" borderId="8" xfId="2" applyFill="1" applyBorder="1"/>
    <xf numFmtId="0" fontId="2" fillId="0" borderId="0" xfId="1"/>
    <xf numFmtId="0" fontId="7" fillId="0" borderId="0" xfId="1" applyFont="1" applyAlignment="1">
      <alignment horizontal="center"/>
    </xf>
    <xf numFmtId="0" fontId="8" fillId="0" borderId="0" xfId="1" applyFont="1"/>
    <xf numFmtId="0" fontId="2" fillId="0" borderId="9" xfId="1" applyBorder="1"/>
    <xf numFmtId="0" fontId="7" fillId="0" borderId="9" xfId="1" applyFont="1" applyBorder="1"/>
    <xf numFmtId="0" fontId="8" fillId="0" borderId="9" xfId="1" applyFont="1" applyBorder="1"/>
    <xf numFmtId="4" fontId="1" fillId="0" borderId="0" xfId="2" applyNumberFormat="1"/>
    <xf numFmtId="4" fontId="2" fillId="0" borderId="0" xfId="1" applyNumberFormat="1"/>
    <xf numFmtId="165" fontId="1" fillId="0" borderId="0" xfId="2" applyNumberFormat="1"/>
    <xf numFmtId="9" fontId="2" fillId="0" borderId="0" xfId="3" applyNumberFormat="1"/>
    <xf numFmtId="4" fontId="2" fillId="0" borderId="9" xfId="1" applyNumberFormat="1" applyBorder="1"/>
    <xf numFmtId="0" fontId="2" fillId="0" borderId="0" xfId="1" applyAlignment="1">
      <alignment horizontal="right"/>
    </xf>
    <xf numFmtId="2" fontId="2" fillId="0" borderId="0" xfId="1" applyNumberFormat="1"/>
    <xf numFmtId="0" fontId="8" fillId="0" borderId="0" xfId="1" quotePrefix="1" applyFont="1"/>
    <xf numFmtId="166" fontId="2" fillId="0" borderId="0" xfId="1" applyNumberFormat="1" applyAlignment="1">
      <alignment horizontal="right"/>
    </xf>
    <xf numFmtId="0" fontId="6" fillId="0" borderId="0" xfId="2" applyFont="1"/>
    <xf numFmtId="0" fontId="6" fillId="0" borderId="9" xfId="2" applyFont="1" applyBorder="1"/>
    <xf numFmtId="167" fontId="6" fillId="0" borderId="0" xfId="2" applyNumberFormat="1" applyFont="1"/>
    <xf numFmtId="2" fontId="2" fillId="0" borderId="10" xfId="3" quotePrefix="1" applyNumberFormat="1" applyBorder="1" applyAlignment="1">
      <alignment horizontal="center"/>
    </xf>
    <xf numFmtId="2" fontId="2" fillId="0" borderId="10" xfId="3" applyNumberFormat="1" applyBorder="1" applyAlignment="1">
      <alignment horizontal="center"/>
    </xf>
    <xf numFmtId="2" fontId="6" fillId="0" borderId="0" xfId="2" applyNumberFormat="1" applyFont="1"/>
    <xf numFmtId="0" fontId="1" fillId="0" borderId="0" xfId="2" applyAlignment="1">
      <alignment horizontal="right"/>
    </xf>
    <xf numFmtId="167" fontId="1" fillId="0" borderId="0" xfId="2" applyNumberFormat="1"/>
    <xf numFmtId="0" fontId="2" fillId="0" borderId="9" xfId="1" applyBorder="1" applyAlignment="1">
      <alignment horizontal="right"/>
    </xf>
    <xf numFmtId="165" fontId="9" fillId="0" borderId="10" xfId="3" quotePrefix="1" applyNumberFormat="1" applyFont="1" applyBorder="1" applyAlignment="1">
      <alignment horizontal="center"/>
    </xf>
  </cellXfs>
  <cellStyles count="5">
    <cellStyle name="Hyperlink" xfId="4" builtinId="8"/>
    <cellStyle name="Normal" xfId="0" builtinId="0"/>
    <cellStyle name="Normal 2" xfId="1" xr:uid="{B56AF80A-E09C-4D81-B4FC-962F6C06A56A}"/>
    <cellStyle name="Normal 3 2" xfId="3" xr:uid="{9DDA1513-AD53-4D53-8302-AAA311833E49}"/>
    <cellStyle name="Normal 4 2" xfId="2" xr:uid="{06076FC5-FDFC-429F-B9CF-20F935BF85A8}"/>
  </cellStyles>
  <dxfs count="1">
    <dxf>
      <font>
        <condense val="0"/>
        <extend val="0"/>
        <color indexed="5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00503062117235"/>
          <c:y val="0.18943091097987752"/>
          <c:w val="0.80323673082531355"/>
          <c:h val="0.64632980891593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'16'!$B$26</c:f>
              <c:strCache>
                <c:ptCount val="1"/>
                <c:pt idx="0">
                  <c:v>ethane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'16'!$I$25:$L$25</c:f>
              <c:numCache>
                <c:formatCode>General</c:formatCode>
                <c:ptCount val="4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</c:numCache>
            </c:numRef>
          </c:cat>
          <c:val>
            <c:numRef>
              <c:f>'16'!$I$26:$L$26</c:f>
              <c:numCache>
                <c:formatCode>#,##0.00</c:formatCode>
                <c:ptCount val="4"/>
                <c:pt idx="0">
                  <c:v>0.2011681740000002</c:v>
                </c:pt>
                <c:pt idx="1">
                  <c:v>0.11534903200000013</c:v>
                </c:pt>
                <c:pt idx="2">
                  <c:v>2.3571166999999615E-2</c:v>
                </c:pt>
                <c:pt idx="3">
                  <c:v>5.8825208000000018E-2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3-421F-9180-9D1AC824B8C3}"/>
            </c:ext>
          </c:extLst>
        </c:ser>
        <c:ser>
          <c:idx val="2"/>
          <c:order val="1"/>
          <c:tx>
            <c:strRef>
              <c:f>'16'!$B$27</c:f>
              <c:strCache>
                <c:ptCount val="1"/>
                <c:pt idx="0">
                  <c:v>propane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'16'!$I$25:$L$25</c:f>
              <c:numCache>
                <c:formatCode>General</c:formatCode>
                <c:ptCount val="4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</c:numCache>
            </c:numRef>
          </c:cat>
          <c:val>
            <c:numRef>
              <c:f>'16'!$I$27:$L$27</c:f>
              <c:numCache>
                <c:formatCode>#,##0.00</c:formatCode>
                <c:ptCount val="4"/>
                <c:pt idx="0">
                  <c:v>2.1701002000000136E-2</c:v>
                </c:pt>
                <c:pt idx="1">
                  <c:v>1.1679886000000028E-2</c:v>
                </c:pt>
                <c:pt idx="2">
                  <c:v>1.4416489000000032E-2</c:v>
                </c:pt>
                <c:pt idx="3">
                  <c:v>-2.8577663000000086E-2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73-421F-9180-9D1AC824B8C3}"/>
            </c:ext>
          </c:extLst>
        </c:ser>
        <c:ser>
          <c:idx val="5"/>
          <c:order val="3"/>
          <c:tx>
            <c:strRef>
              <c:f>'16'!$B$29</c:f>
              <c:strCache>
                <c:ptCount val="1"/>
                <c:pt idx="0">
                  <c:v>natural gasoline</c:v>
                </c:pt>
              </c:strCache>
            </c:strRef>
          </c:tx>
          <c:spPr>
            <a:solidFill>
              <a:schemeClr val="accent3"/>
            </a:solidFill>
            <a:ln w="28575">
              <a:noFill/>
            </a:ln>
          </c:spPr>
          <c:invertIfNegative val="0"/>
          <c:cat>
            <c:numRef>
              <c:f>'16'!$I$25:$L$25</c:f>
              <c:numCache>
                <c:formatCode>General</c:formatCode>
                <c:ptCount val="4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</c:numCache>
            </c:numRef>
          </c:cat>
          <c:val>
            <c:numRef>
              <c:f>'16'!$I$29:$L$29</c:f>
              <c:numCache>
                <c:formatCode>#,##0.00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73-421F-9180-9D1AC824B8C3}"/>
            </c:ext>
          </c:extLst>
        </c:ser>
        <c:ser>
          <c:idx val="0"/>
          <c:order val="4"/>
          <c:tx>
            <c:strRef>
              <c:f>'16'!$B$28</c:f>
              <c:strCache>
                <c:ptCount val="1"/>
                <c:pt idx="0">
                  <c:v>butanes</c:v>
                </c:pt>
              </c:strCache>
            </c:strRef>
          </c:tx>
          <c:spPr>
            <a:solidFill>
              <a:schemeClr val="accent2"/>
            </a:solidFill>
            <a:ln w="28575">
              <a:noFill/>
            </a:ln>
          </c:spPr>
          <c:invertIfNegative val="0"/>
          <c:cat>
            <c:numRef>
              <c:f>'16'!$I$25:$L$25</c:f>
              <c:numCache>
                <c:formatCode>General</c:formatCode>
                <c:ptCount val="4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</c:numCache>
            </c:numRef>
          </c:cat>
          <c:val>
            <c:numRef>
              <c:f>'16'!$I$28:$L$28</c:f>
              <c:numCache>
                <c:formatCode>#,##0.00</c:formatCode>
                <c:ptCount val="4"/>
                <c:pt idx="0">
                  <c:v>1.394818400000003E-2</c:v>
                </c:pt>
                <c:pt idx="1">
                  <c:v>-2.4263541E-2</c:v>
                </c:pt>
                <c:pt idx="2">
                  <c:v>-3.6924790000000263E-3</c:v>
                </c:pt>
                <c:pt idx="3">
                  <c:v>6.6185839999999829E-3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73-421F-9180-9D1AC824B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976497984"/>
        <c:axId val="-976496352"/>
      </c:barChart>
      <c:lineChart>
        <c:grouping val="stacked"/>
        <c:varyColors val="0"/>
        <c:ser>
          <c:idx val="4"/>
          <c:order val="2"/>
          <c:tx>
            <c:strRef>
              <c:f>'16'!$B$30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ot"/>
            <c:size val="5"/>
            <c:spPr>
              <a:solidFill>
                <a:schemeClr val="bg1"/>
              </a:solidFill>
              <a:ln w="38100">
                <a:solidFill>
                  <a:schemeClr val="tx1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0484293866639287E-2"/>
                  <c:y val="-3.18340974588176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173-421F-9180-9D1AC824B8C3}"/>
                </c:ext>
              </c:extLst>
            </c:dLbl>
            <c:dLbl>
              <c:idx val="1"/>
              <c:layout>
                <c:manualLayout>
                  <c:x val="-7.938017100851967E-2"/>
                  <c:y val="-6.68838696651752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173-421F-9180-9D1AC824B8C3}"/>
                </c:ext>
              </c:extLst>
            </c:dLbl>
            <c:dLbl>
              <c:idx val="2"/>
              <c:layout>
                <c:manualLayout>
                  <c:x val="-8.0484293866639328E-2"/>
                  <c:y val="-4.60711231724478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173-421F-9180-9D1AC824B8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'16'!$I$25:$L$25</c:f>
              <c:numCache>
                <c:formatCode>General</c:formatCode>
                <c:ptCount val="4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</c:numCache>
            </c:numRef>
          </c:cat>
          <c:val>
            <c:numRef>
              <c:f>'16'!$I$30:$L$30</c:f>
              <c:numCache>
                <c:formatCode>0.00</c:formatCode>
                <c:ptCount val="4"/>
                <c:pt idx="0">
                  <c:v>0.23681736000000037</c:v>
                </c:pt>
                <c:pt idx="1">
                  <c:v>0.10276537700000016</c:v>
                </c:pt>
                <c:pt idx="2">
                  <c:v>3.4295176999999621E-2</c:v>
                </c:pt>
                <c:pt idx="3">
                  <c:v>3.6866128999999914E-2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173-421F-9180-9D1AC824B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76497984"/>
        <c:axId val="-976496352"/>
      </c:lineChart>
      <c:scatterChart>
        <c:scatterStyle val="lineMarker"/>
        <c:varyColors val="0"/>
        <c:ser>
          <c:idx val="3"/>
          <c:order val="5"/>
          <c:tx>
            <c:strRef>
              <c:f>'16'!$B$89</c:f>
              <c:strCache>
                <c:ptCount val="1"/>
                <c:pt idx="0">
                  <c:v>Forecast</c:v>
                </c:pt>
              </c:strCache>
            </c:strRef>
          </c:tx>
          <c:spPr>
            <a:ln w="9525" cap="flat">
              <a:solidFill>
                <a:schemeClr val="bg1">
                  <a:lumMod val="65000"/>
                </a:schemeClr>
              </a:solidFill>
              <a:prstDash val="lgDash"/>
            </a:ln>
          </c:spPr>
          <c:marker>
            <c:symbol val="none"/>
          </c:marker>
          <c:xVal>
            <c:numRef>
              <c:f>'16'!$A$90:$A$91</c:f>
              <c:numCache>
                <c:formatCode>General</c:formatCode>
                <c:ptCount val="2"/>
                <c:pt idx="0">
                  <c:v>2.5</c:v>
                </c:pt>
                <c:pt idx="1">
                  <c:v>2.5</c:v>
                </c:pt>
              </c:numCache>
            </c:numRef>
          </c:xVal>
          <c:yVal>
            <c:numRef>
              <c:f>'16'!$B$90:$B$91</c:f>
              <c:numCache>
                <c:formatCode>0.00</c:formatCode>
                <c:ptCount val="2"/>
                <c:pt idx="0">
                  <c:v>-0.25</c:v>
                </c:pt>
                <c:pt idx="1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173-421F-9180-9D1AC824B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76499616"/>
        <c:axId val="-976507776"/>
      </c:scatterChart>
      <c:catAx>
        <c:axId val="-97649798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-976496352"/>
        <c:crosses val="autoZero"/>
        <c:auto val="1"/>
        <c:lblAlgn val="ctr"/>
        <c:lblOffset val="100"/>
        <c:tickLblSkip val="1"/>
        <c:noMultiLvlLbl val="0"/>
      </c:catAx>
      <c:valAx>
        <c:axId val="-976496352"/>
        <c:scaling>
          <c:orientation val="minMax"/>
          <c:max val="0.25"/>
          <c:min val="-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-976497984"/>
        <c:crosses val="autoZero"/>
        <c:crossBetween val="between"/>
        <c:majorUnit val="5.000000000000001E-2"/>
      </c:valAx>
      <c:valAx>
        <c:axId val="-976507776"/>
        <c:scaling>
          <c:orientation val="minMax"/>
          <c:max val="0.5"/>
          <c:min val="-0.25"/>
        </c:scaling>
        <c:delete val="0"/>
        <c:axPos val="r"/>
        <c:numFmt formatCode="0.00" sourceLinked="1"/>
        <c:majorTickMark val="none"/>
        <c:minorTickMark val="none"/>
        <c:tickLblPos val="none"/>
        <c:spPr>
          <a:solidFill>
            <a:schemeClr val="bg1">
              <a:lumMod val="85000"/>
            </a:schemeClr>
          </a:solidFill>
          <a:ln>
            <a:solidFill>
              <a:schemeClr val="bg1">
                <a:lumMod val="85000"/>
              </a:schemeClr>
            </a:solidFill>
          </a:ln>
        </c:spPr>
        <c:crossAx val="-976499616"/>
        <c:crosses val="max"/>
        <c:crossBetween val="midCat"/>
        <c:majorUnit val="0.25"/>
      </c:valAx>
      <c:valAx>
        <c:axId val="-9764996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976507776"/>
        <c:crosses val="autoZero"/>
        <c:crossBetween val="midCat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180722558191726"/>
          <c:y val="0.17496031746031745"/>
          <c:w val="0.78463526214332491"/>
          <c:h val="0.66155449318835136"/>
        </c:manualLayout>
      </c:layout>
      <c:lineChart>
        <c:grouping val="standard"/>
        <c:varyColors val="0"/>
        <c:ser>
          <c:idx val="0"/>
          <c:order val="0"/>
          <c:tx>
            <c:v>monthly history</c:v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'16'!$A$36:$A$83</c:f>
              <c:numCache>
                <c:formatCode>General</c:formatCode>
                <c:ptCount val="48"/>
                <c:pt idx="0">
                  <c:v>2024</c:v>
                </c:pt>
                <c:pt idx="1">
                  <c:v>2024</c:v>
                </c:pt>
                <c:pt idx="2">
                  <c:v>2024</c:v>
                </c:pt>
                <c:pt idx="3">
                  <c:v>2024</c:v>
                </c:pt>
                <c:pt idx="4">
                  <c:v>2024</c:v>
                </c:pt>
                <c:pt idx="5">
                  <c:v>2024</c:v>
                </c:pt>
                <c:pt idx="6">
                  <c:v>2024</c:v>
                </c:pt>
                <c:pt idx="7">
                  <c:v>2024</c:v>
                </c:pt>
                <c:pt idx="8">
                  <c:v>2024</c:v>
                </c:pt>
                <c:pt idx="9">
                  <c:v>2024</c:v>
                </c:pt>
                <c:pt idx="10">
                  <c:v>2024</c:v>
                </c:pt>
                <c:pt idx="11">
                  <c:v>2024</c:v>
                </c:pt>
                <c:pt idx="12">
                  <c:v>2025</c:v>
                </c:pt>
                <c:pt idx="13">
                  <c:v>2025</c:v>
                </c:pt>
                <c:pt idx="14">
                  <c:v>2025</c:v>
                </c:pt>
                <c:pt idx="15">
                  <c:v>2025</c:v>
                </c:pt>
                <c:pt idx="16">
                  <c:v>2025</c:v>
                </c:pt>
                <c:pt idx="17">
                  <c:v>2025</c:v>
                </c:pt>
                <c:pt idx="18">
                  <c:v>2025</c:v>
                </c:pt>
                <c:pt idx="19">
                  <c:v>2025</c:v>
                </c:pt>
                <c:pt idx="20">
                  <c:v>2025</c:v>
                </c:pt>
                <c:pt idx="21">
                  <c:v>2025</c:v>
                </c:pt>
                <c:pt idx="22">
                  <c:v>2025</c:v>
                </c:pt>
                <c:pt idx="23">
                  <c:v>2025</c:v>
                </c:pt>
                <c:pt idx="24">
                  <c:v>2026</c:v>
                </c:pt>
                <c:pt idx="25">
                  <c:v>2026</c:v>
                </c:pt>
                <c:pt idx="26">
                  <c:v>2026</c:v>
                </c:pt>
                <c:pt idx="27">
                  <c:v>2026</c:v>
                </c:pt>
                <c:pt idx="28">
                  <c:v>2026</c:v>
                </c:pt>
                <c:pt idx="29">
                  <c:v>2026</c:v>
                </c:pt>
                <c:pt idx="30">
                  <c:v>2026</c:v>
                </c:pt>
                <c:pt idx="31">
                  <c:v>2026</c:v>
                </c:pt>
                <c:pt idx="32">
                  <c:v>2026</c:v>
                </c:pt>
                <c:pt idx="33">
                  <c:v>2026</c:v>
                </c:pt>
                <c:pt idx="34">
                  <c:v>2026</c:v>
                </c:pt>
                <c:pt idx="35">
                  <c:v>2026</c:v>
                </c:pt>
                <c:pt idx="36">
                  <c:v>2027</c:v>
                </c:pt>
                <c:pt idx="37">
                  <c:v>2027</c:v>
                </c:pt>
                <c:pt idx="38">
                  <c:v>2027</c:v>
                </c:pt>
                <c:pt idx="39">
                  <c:v>2027</c:v>
                </c:pt>
                <c:pt idx="40">
                  <c:v>2027</c:v>
                </c:pt>
                <c:pt idx="41">
                  <c:v>2027</c:v>
                </c:pt>
                <c:pt idx="42">
                  <c:v>2027</c:v>
                </c:pt>
                <c:pt idx="43">
                  <c:v>2027</c:v>
                </c:pt>
                <c:pt idx="44">
                  <c:v>2027</c:v>
                </c:pt>
                <c:pt idx="45">
                  <c:v>2027</c:v>
                </c:pt>
                <c:pt idx="46">
                  <c:v>2027</c:v>
                </c:pt>
                <c:pt idx="47">
                  <c:v>2027</c:v>
                </c:pt>
              </c:numCache>
            </c:numRef>
          </c:cat>
          <c:val>
            <c:numRef>
              <c:f>'16'!$C$36:$C$83</c:f>
              <c:numCache>
                <c:formatCode>0.00</c:formatCode>
                <c:ptCount val="48"/>
                <c:pt idx="0">
                  <c:v>4.0437820000000002</c:v>
                </c:pt>
                <c:pt idx="1">
                  <c:v>3.8258049999999999</c:v>
                </c:pt>
                <c:pt idx="2">
                  <c:v>3.670636</c:v>
                </c:pt>
                <c:pt idx="3">
                  <c:v>3.4626540000000001</c:v>
                </c:pt>
                <c:pt idx="4">
                  <c:v>3.547717</c:v>
                </c:pt>
                <c:pt idx="5">
                  <c:v>3.4481630000000001</c:v>
                </c:pt>
                <c:pt idx="6">
                  <c:v>3.217689</c:v>
                </c:pt>
                <c:pt idx="7">
                  <c:v>3.5866660000000001</c:v>
                </c:pt>
                <c:pt idx="8">
                  <c:v>3.7537120000000002</c:v>
                </c:pt>
                <c:pt idx="9">
                  <c:v>3.9982280000000001</c:v>
                </c:pt>
                <c:pt idx="10">
                  <c:v>3.948391</c:v>
                </c:pt>
                <c:pt idx="11">
                  <c:v>4.3865590000000001</c:v>
                </c:pt>
                <c:pt idx="12">
                  <c:v>4.4300920000000001</c:v>
                </c:pt>
                <c:pt idx="13">
                  <c:v>4.0808099999999996</c:v>
                </c:pt>
                <c:pt idx="14">
                  <c:v>3.67008</c:v>
                </c:pt>
                <c:pt idx="15">
                  <c:v>3.4802439999999999</c:v>
                </c:pt>
                <c:pt idx="16">
                  <c:v>3.479006</c:v>
                </c:pt>
                <c:pt idx="17">
                  <c:v>3.6115780000000002</c:v>
                </c:pt>
                <c:pt idx="18">
                  <c:v>3.6949900000000002</c:v>
                </c:pt>
                <c:pt idx="19">
                  <c:v>4.048603</c:v>
                </c:pt>
                <c:pt idx="20">
                  <c:v>3.7715589999999999</c:v>
                </c:pt>
                <c:pt idx="21">
                  <c:v>3.8871220000000002</c:v>
                </c:pt>
                <c:pt idx="22">
                  <c:v>3.9648387330000001</c:v>
                </c:pt>
                <c:pt idx="23">
                  <c:v>4.0154068580000004</c:v>
                </c:pt>
                <c:pt idx="24">
                  <c:v>4.2573601769999998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28-4FDC-A107-7106D0F77841}"/>
            </c:ext>
          </c:extLst>
        </c:ser>
        <c:ser>
          <c:idx val="2"/>
          <c:order val="1"/>
          <c:tx>
            <c:v>monthly forecast</c:v>
          </c:tx>
          <c:spPr>
            <a:ln w="28575" cap="rnd">
              <a:solidFill>
                <a:schemeClr val="accent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'16'!$A$36:$A$83</c:f>
              <c:numCache>
                <c:formatCode>General</c:formatCode>
                <c:ptCount val="48"/>
                <c:pt idx="0">
                  <c:v>2024</c:v>
                </c:pt>
                <c:pt idx="1">
                  <c:v>2024</c:v>
                </c:pt>
                <c:pt idx="2">
                  <c:v>2024</c:v>
                </c:pt>
                <c:pt idx="3">
                  <c:v>2024</c:v>
                </c:pt>
                <c:pt idx="4">
                  <c:v>2024</c:v>
                </c:pt>
                <c:pt idx="5">
                  <c:v>2024</c:v>
                </c:pt>
                <c:pt idx="6">
                  <c:v>2024</c:v>
                </c:pt>
                <c:pt idx="7">
                  <c:v>2024</c:v>
                </c:pt>
                <c:pt idx="8">
                  <c:v>2024</c:v>
                </c:pt>
                <c:pt idx="9">
                  <c:v>2024</c:v>
                </c:pt>
                <c:pt idx="10">
                  <c:v>2024</c:v>
                </c:pt>
                <c:pt idx="11">
                  <c:v>2024</c:v>
                </c:pt>
                <c:pt idx="12">
                  <c:v>2025</c:v>
                </c:pt>
                <c:pt idx="13">
                  <c:v>2025</c:v>
                </c:pt>
                <c:pt idx="14">
                  <c:v>2025</c:v>
                </c:pt>
                <c:pt idx="15">
                  <c:v>2025</c:v>
                </c:pt>
                <c:pt idx="16">
                  <c:v>2025</c:v>
                </c:pt>
                <c:pt idx="17">
                  <c:v>2025</c:v>
                </c:pt>
                <c:pt idx="18">
                  <c:v>2025</c:v>
                </c:pt>
                <c:pt idx="19">
                  <c:v>2025</c:v>
                </c:pt>
                <c:pt idx="20">
                  <c:v>2025</c:v>
                </c:pt>
                <c:pt idx="21">
                  <c:v>2025</c:v>
                </c:pt>
                <c:pt idx="22">
                  <c:v>2025</c:v>
                </c:pt>
                <c:pt idx="23">
                  <c:v>2025</c:v>
                </c:pt>
                <c:pt idx="24">
                  <c:v>2026</c:v>
                </c:pt>
                <c:pt idx="25">
                  <c:v>2026</c:v>
                </c:pt>
                <c:pt idx="26">
                  <c:v>2026</c:v>
                </c:pt>
                <c:pt idx="27">
                  <c:v>2026</c:v>
                </c:pt>
                <c:pt idx="28">
                  <c:v>2026</c:v>
                </c:pt>
                <c:pt idx="29">
                  <c:v>2026</c:v>
                </c:pt>
                <c:pt idx="30">
                  <c:v>2026</c:v>
                </c:pt>
                <c:pt idx="31">
                  <c:v>2026</c:v>
                </c:pt>
                <c:pt idx="32">
                  <c:v>2026</c:v>
                </c:pt>
                <c:pt idx="33">
                  <c:v>2026</c:v>
                </c:pt>
                <c:pt idx="34">
                  <c:v>2026</c:v>
                </c:pt>
                <c:pt idx="35">
                  <c:v>2026</c:v>
                </c:pt>
                <c:pt idx="36">
                  <c:v>2027</c:v>
                </c:pt>
                <c:pt idx="37">
                  <c:v>2027</c:v>
                </c:pt>
                <c:pt idx="38">
                  <c:v>2027</c:v>
                </c:pt>
                <c:pt idx="39">
                  <c:v>2027</c:v>
                </c:pt>
                <c:pt idx="40">
                  <c:v>2027</c:v>
                </c:pt>
                <c:pt idx="41">
                  <c:v>2027</c:v>
                </c:pt>
                <c:pt idx="42">
                  <c:v>2027</c:v>
                </c:pt>
                <c:pt idx="43">
                  <c:v>2027</c:v>
                </c:pt>
                <c:pt idx="44">
                  <c:v>2027</c:v>
                </c:pt>
                <c:pt idx="45">
                  <c:v>2027</c:v>
                </c:pt>
                <c:pt idx="46">
                  <c:v>2027</c:v>
                </c:pt>
                <c:pt idx="47">
                  <c:v>2027</c:v>
                </c:pt>
              </c:numCache>
            </c:numRef>
          </c:cat>
          <c:val>
            <c:numRef>
              <c:f>'16'!$D$36:$D$83</c:f>
              <c:numCache>
                <c:formatCode>0.00</c:formatCode>
                <c:ptCount val="4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4.2573601769999998</c:v>
                </c:pt>
                <c:pt idx="25">
                  <c:v>4.1328649999999998</c:v>
                </c:pt>
                <c:pt idx="26">
                  <c:v>3.8275090000000001</c:v>
                </c:pt>
                <c:pt idx="27">
                  <c:v>3.7052679999999998</c:v>
                </c:pt>
                <c:pt idx="28">
                  <c:v>3.6485780000000001</c:v>
                </c:pt>
                <c:pt idx="29">
                  <c:v>3.6335760000000001</c:v>
                </c:pt>
                <c:pt idx="30">
                  <c:v>3.6914090000000002</c:v>
                </c:pt>
                <c:pt idx="31">
                  <c:v>3.749619</c:v>
                </c:pt>
                <c:pt idx="32">
                  <c:v>3.7060620000000002</c:v>
                </c:pt>
                <c:pt idx="33">
                  <c:v>3.9249779999999999</c:v>
                </c:pt>
                <c:pt idx="34">
                  <c:v>4.0716010000000002</c:v>
                </c:pt>
                <c:pt idx="35">
                  <c:v>4.2036389999999999</c:v>
                </c:pt>
                <c:pt idx="36">
                  <c:v>4.3762280000000002</c:v>
                </c:pt>
                <c:pt idx="37">
                  <c:v>4.2122890000000002</c:v>
                </c:pt>
                <c:pt idx="38">
                  <c:v>3.9200759999999999</c:v>
                </c:pt>
                <c:pt idx="39">
                  <c:v>3.8033489999999999</c:v>
                </c:pt>
                <c:pt idx="40">
                  <c:v>3.74187</c:v>
                </c:pt>
                <c:pt idx="41">
                  <c:v>3.727611</c:v>
                </c:pt>
                <c:pt idx="42">
                  <c:v>3.6614390000000001</c:v>
                </c:pt>
                <c:pt idx="43">
                  <c:v>3.738944</c:v>
                </c:pt>
                <c:pt idx="44">
                  <c:v>3.6846019999999999</c:v>
                </c:pt>
                <c:pt idx="45">
                  <c:v>3.898193</c:v>
                </c:pt>
                <c:pt idx="46">
                  <c:v>4.0526799999999996</c:v>
                </c:pt>
                <c:pt idx="47">
                  <c:v>4.1818340000000003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28-4FDC-A107-7106D0F77841}"/>
            </c:ext>
          </c:extLst>
        </c:ser>
        <c:ser>
          <c:idx val="1"/>
          <c:order val="2"/>
          <c:tx>
            <c:strRef>
              <c:f>'16'!$E$35</c:f>
              <c:strCache>
                <c:ptCount val="1"/>
                <c:pt idx="0">
                  <c:v>annual average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  <a:alpha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'16'!$A$36:$A$83</c:f>
              <c:numCache>
                <c:formatCode>General</c:formatCode>
                <c:ptCount val="48"/>
                <c:pt idx="0">
                  <c:v>2024</c:v>
                </c:pt>
                <c:pt idx="1">
                  <c:v>2024</c:v>
                </c:pt>
                <c:pt idx="2">
                  <c:v>2024</c:v>
                </c:pt>
                <c:pt idx="3">
                  <c:v>2024</c:v>
                </c:pt>
                <c:pt idx="4">
                  <c:v>2024</c:v>
                </c:pt>
                <c:pt idx="5">
                  <c:v>2024</c:v>
                </c:pt>
                <c:pt idx="6">
                  <c:v>2024</c:v>
                </c:pt>
                <c:pt idx="7">
                  <c:v>2024</c:v>
                </c:pt>
                <c:pt idx="8">
                  <c:v>2024</c:v>
                </c:pt>
                <c:pt idx="9">
                  <c:v>2024</c:v>
                </c:pt>
                <c:pt idx="10">
                  <c:v>2024</c:v>
                </c:pt>
                <c:pt idx="11">
                  <c:v>2024</c:v>
                </c:pt>
                <c:pt idx="12">
                  <c:v>2025</c:v>
                </c:pt>
                <c:pt idx="13">
                  <c:v>2025</c:v>
                </c:pt>
                <c:pt idx="14">
                  <c:v>2025</c:v>
                </c:pt>
                <c:pt idx="15">
                  <c:v>2025</c:v>
                </c:pt>
                <c:pt idx="16">
                  <c:v>2025</c:v>
                </c:pt>
                <c:pt idx="17">
                  <c:v>2025</c:v>
                </c:pt>
                <c:pt idx="18">
                  <c:v>2025</c:v>
                </c:pt>
                <c:pt idx="19">
                  <c:v>2025</c:v>
                </c:pt>
                <c:pt idx="20">
                  <c:v>2025</c:v>
                </c:pt>
                <c:pt idx="21">
                  <c:v>2025</c:v>
                </c:pt>
                <c:pt idx="22">
                  <c:v>2025</c:v>
                </c:pt>
                <c:pt idx="23">
                  <c:v>2025</c:v>
                </c:pt>
                <c:pt idx="24">
                  <c:v>2026</c:v>
                </c:pt>
                <c:pt idx="25">
                  <c:v>2026</c:v>
                </c:pt>
                <c:pt idx="26">
                  <c:v>2026</c:v>
                </c:pt>
                <c:pt idx="27">
                  <c:v>2026</c:v>
                </c:pt>
                <c:pt idx="28">
                  <c:v>2026</c:v>
                </c:pt>
                <c:pt idx="29">
                  <c:v>2026</c:v>
                </c:pt>
                <c:pt idx="30">
                  <c:v>2026</c:v>
                </c:pt>
                <c:pt idx="31">
                  <c:v>2026</c:v>
                </c:pt>
                <c:pt idx="32">
                  <c:v>2026</c:v>
                </c:pt>
                <c:pt idx="33">
                  <c:v>2026</c:v>
                </c:pt>
                <c:pt idx="34">
                  <c:v>2026</c:v>
                </c:pt>
                <c:pt idx="35">
                  <c:v>2026</c:v>
                </c:pt>
                <c:pt idx="36">
                  <c:v>2027</c:v>
                </c:pt>
                <c:pt idx="37">
                  <c:v>2027</c:v>
                </c:pt>
                <c:pt idx="38">
                  <c:v>2027</c:v>
                </c:pt>
                <c:pt idx="39">
                  <c:v>2027</c:v>
                </c:pt>
                <c:pt idx="40">
                  <c:v>2027</c:v>
                </c:pt>
                <c:pt idx="41">
                  <c:v>2027</c:v>
                </c:pt>
                <c:pt idx="42">
                  <c:v>2027</c:v>
                </c:pt>
                <c:pt idx="43">
                  <c:v>2027</c:v>
                </c:pt>
                <c:pt idx="44">
                  <c:v>2027</c:v>
                </c:pt>
                <c:pt idx="45">
                  <c:v>2027</c:v>
                </c:pt>
                <c:pt idx="46">
                  <c:v>2027</c:v>
                </c:pt>
                <c:pt idx="47">
                  <c:v>2027</c:v>
                </c:pt>
              </c:numCache>
            </c:numRef>
          </c:cat>
          <c:val>
            <c:numRef>
              <c:f>'16'!$E$36:$E$83</c:f>
              <c:numCache>
                <c:formatCode>0.00</c:formatCode>
                <c:ptCount val="48"/>
                <c:pt idx="1">
                  <c:v>3.7408335000000004</c:v>
                </c:pt>
                <c:pt idx="2">
                  <c:v>3.7408335000000004</c:v>
                </c:pt>
                <c:pt idx="3">
                  <c:v>3.7408335000000004</c:v>
                </c:pt>
                <c:pt idx="4">
                  <c:v>3.7408335000000004</c:v>
                </c:pt>
                <c:pt idx="5">
                  <c:v>3.7408335000000004</c:v>
                </c:pt>
                <c:pt idx="6">
                  <c:v>3.7408335000000004</c:v>
                </c:pt>
                <c:pt idx="7">
                  <c:v>3.7408335000000004</c:v>
                </c:pt>
                <c:pt idx="8">
                  <c:v>3.7408335000000004</c:v>
                </c:pt>
                <c:pt idx="9">
                  <c:v>3.7408335000000004</c:v>
                </c:pt>
                <c:pt idx="10">
                  <c:v>3.7408335000000004</c:v>
                </c:pt>
                <c:pt idx="13">
                  <c:v>3.8445274659166664</c:v>
                </c:pt>
                <c:pt idx="14">
                  <c:v>3.8445274659166664</c:v>
                </c:pt>
                <c:pt idx="15">
                  <c:v>3.8445274659166664</c:v>
                </c:pt>
                <c:pt idx="16">
                  <c:v>3.8445274659166664</c:v>
                </c:pt>
                <c:pt idx="17">
                  <c:v>3.8445274659166664</c:v>
                </c:pt>
                <c:pt idx="18">
                  <c:v>3.8445274659166664</c:v>
                </c:pt>
                <c:pt idx="19">
                  <c:v>3.8445274659166664</c:v>
                </c:pt>
                <c:pt idx="20">
                  <c:v>3.8445274659166664</c:v>
                </c:pt>
                <c:pt idx="21">
                  <c:v>3.8445274659166664</c:v>
                </c:pt>
                <c:pt idx="22">
                  <c:v>3.8445274659166664</c:v>
                </c:pt>
                <c:pt idx="25">
                  <c:v>3.8793720147500008</c:v>
                </c:pt>
                <c:pt idx="26">
                  <c:v>3.8793720147500008</c:v>
                </c:pt>
                <c:pt idx="27">
                  <c:v>3.8793720147500008</c:v>
                </c:pt>
                <c:pt idx="28">
                  <c:v>3.8793720147500008</c:v>
                </c:pt>
                <c:pt idx="29">
                  <c:v>3.8793720147500008</c:v>
                </c:pt>
                <c:pt idx="30">
                  <c:v>3.8793720147500008</c:v>
                </c:pt>
                <c:pt idx="31">
                  <c:v>3.8793720147500008</c:v>
                </c:pt>
                <c:pt idx="32">
                  <c:v>3.8793720147500008</c:v>
                </c:pt>
                <c:pt idx="33">
                  <c:v>3.8793720147500008</c:v>
                </c:pt>
                <c:pt idx="34">
                  <c:v>3.8793720147500008</c:v>
                </c:pt>
                <c:pt idx="37">
                  <c:v>3.9165929166666671</c:v>
                </c:pt>
                <c:pt idx="38">
                  <c:v>3.9165929166666671</c:v>
                </c:pt>
                <c:pt idx="39">
                  <c:v>3.9165929166666671</c:v>
                </c:pt>
                <c:pt idx="40">
                  <c:v>3.9165929166666671</c:v>
                </c:pt>
                <c:pt idx="41">
                  <c:v>3.9165929166666671</c:v>
                </c:pt>
                <c:pt idx="42">
                  <c:v>3.9165929166666671</c:v>
                </c:pt>
                <c:pt idx="43">
                  <c:v>3.9165929166666671</c:v>
                </c:pt>
                <c:pt idx="44">
                  <c:v>3.9165929166666671</c:v>
                </c:pt>
                <c:pt idx="45">
                  <c:v>3.9165929166666671</c:v>
                </c:pt>
                <c:pt idx="46">
                  <c:v>3.9165929166666671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B28-4FDC-A107-7106D0F778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76507232"/>
        <c:axId val="-976500160"/>
      </c:lineChart>
      <c:catAx>
        <c:axId val="-976507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-976500160"/>
        <c:crosses val="autoZero"/>
        <c:auto val="1"/>
        <c:lblAlgn val="ctr"/>
        <c:lblOffset val="100"/>
        <c:tickLblSkip val="12"/>
        <c:tickMarkSkip val="12"/>
        <c:noMultiLvlLbl val="0"/>
      </c:catAx>
      <c:valAx>
        <c:axId val="-976500160"/>
        <c:scaling>
          <c:orientation val="minMax"/>
          <c:max val="5"/>
          <c:min val="2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-976507232"/>
        <c:crosses val="autoZero"/>
        <c:crossBetween val="midCat"/>
        <c:minorUnit val="0.5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tx1"/>
          </a:solidFill>
          <a:latin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443865</xdr:colOff>
      <xdr:row>3</xdr:row>
      <xdr:rowOff>85725</xdr:rowOff>
    </xdr:from>
    <xdr:to>
      <xdr:col>9</xdr:col>
      <xdr:colOff>249554</xdr:colOff>
      <xdr:row>20</xdr:row>
      <xdr:rowOff>47626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6EDC5EF8-FCCB-40D6-8D68-063A648BC2FE}"/>
            </a:ext>
          </a:extLst>
        </xdr:cNvPr>
        <xdr:cNvGrpSpPr/>
      </xdr:nvGrpSpPr>
      <xdr:grpSpPr>
        <a:xfrm>
          <a:off x="1062990" y="666750"/>
          <a:ext cx="5120639" cy="3200401"/>
          <a:chOff x="714375" y="666750"/>
          <a:chExt cx="5488305" cy="3200401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53AD49BE-7748-0B47-4738-B51380C56208}"/>
              </a:ext>
            </a:extLst>
          </xdr:cNvPr>
          <xdr:cNvGraphicFramePr>
            <a:graphicFrameLocks/>
          </xdr:cNvGraphicFramePr>
        </xdr:nvGraphicFramePr>
        <xdr:xfrm>
          <a:off x="3505201" y="666751"/>
          <a:ext cx="2697479" cy="32004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1">
            <a:extLst>
              <a:ext uri="{FF2B5EF4-FFF2-40B4-BE49-F238E27FC236}">
                <a16:creationId xmlns:a16="http://schemas.microsoft.com/office/drawing/2014/main" id="{F7FB528D-0AA8-4A87-BB0A-C7FB1AF000E9}"/>
              </a:ext>
            </a:extLst>
          </xdr:cNvPr>
          <xdr:cNvGraphicFramePr>
            <a:graphicFrameLocks/>
          </xdr:cNvGraphicFramePr>
        </xdr:nvGraphicFramePr>
        <xdr:xfrm>
          <a:off x="714375" y="666750"/>
          <a:ext cx="2788920" cy="32004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$B$31">
        <xdr:nvSpPr>
          <xdr:cNvPr id="5" name="TextBox 1">
            <a:extLst>
              <a:ext uri="{FF2B5EF4-FFF2-40B4-BE49-F238E27FC236}">
                <a16:creationId xmlns:a16="http://schemas.microsoft.com/office/drawing/2014/main" id="{E1750F0A-A6B3-5FE0-BB21-834EB25DE7C0}"/>
              </a:ext>
            </a:extLst>
          </xdr:cNvPr>
          <xdr:cNvSpPr txBox="1"/>
        </xdr:nvSpPr>
        <xdr:spPr>
          <a:xfrm>
            <a:off x="745206" y="3587854"/>
            <a:ext cx="5424805" cy="245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Ins="9144" bIns="9144" rtlCol="0" anchor="t">
            <a:noAutofit/>
          </a:bodyPr>
          <a:lstStyle/>
          <a:p>
            <a:fld id="{62A0CBC7-3635-4F32-848D-687707315046}" type="TxLink">
              <a:rPr lang="en-US" sz="900" b="0" i="0" u="none" strike="noStrike">
                <a:solidFill>
                  <a:srgbClr val="000000"/>
                </a:solidFill>
                <a:latin typeface="Arial"/>
                <a:cs typeface="Arial"/>
              </a:rPr>
              <a:pPr/>
              <a:t>Data source: U.S. Energy Information Administration, Short-Term Energy Outlook, February 2026</a:t>
            </a:fld>
            <a:endParaRPr lang="en-US" sz="1100"/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0.03958</cdr:x>
      <cdr:y>0</cdr:y>
    </cdr:from>
    <cdr:to>
      <cdr:x>1</cdr:x>
      <cdr:y>0.19345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6766" y="0"/>
          <a:ext cx="2590714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rtl="0"/>
          <a:endParaRPr lang="en-US" sz="1000" b="1" i="0" baseline="0"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 xmlns:a="http://schemas.openxmlformats.org/drawingml/2006/main">
          <a:pPr rtl="0"/>
          <a:r>
            <a:rPr lang="en-US" sz="10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Components of annual change</a:t>
          </a:r>
          <a:endParaRPr lang="en-US" sz="1000" b="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rtl="0"/>
          <a:r>
            <a:rPr lang="en-US" sz="10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million barrels per day </a:t>
          </a:r>
          <a:endParaRPr lang="en-US" sz="1000"/>
        </a:p>
      </cdr:txBody>
    </cdr:sp>
  </cdr:relSizeAnchor>
  <cdr:relSizeAnchor xmlns:cdr="http://schemas.openxmlformats.org/drawingml/2006/chartDrawing">
    <cdr:from>
      <cdr:x>0.70783</cdr:x>
      <cdr:y>0.21616</cdr:y>
    </cdr:from>
    <cdr:to>
      <cdr:x>1</cdr:x>
      <cdr:y>0.56765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1781447" y="691800"/>
          <a:ext cx="735326" cy="11249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tIns="27432" bIns="27432" rtlCol="0">
          <a:spAutoFit/>
        </a:bodyPr>
        <a:lstStyle xmlns:a="http://schemas.openxmlformats.org/drawingml/2006/main"/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net change</a:t>
          </a:r>
        </a:p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 baseline="0">
              <a:solidFill>
                <a:schemeClr val="accent3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natural gasoline</a:t>
          </a:r>
          <a:endParaRPr lang="en-US" sz="900" b="0">
            <a:solidFill>
              <a:schemeClr val="accent3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>
              <a:solidFill>
                <a:schemeClr val="accent4">
                  <a:lumMod val="75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ethane</a:t>
          </a:r>
          <a:endParaRPr lang="en-US" sz="900" b="0">
            <a:solidFill>
              <a:schemeClr val="accent4">
                <a:lumMod val="75000"/>
              </a:schemeClr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 baseline="0">
              <a:solidFill>
                <a:schemeClr val="accen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propane</a:t>
          </a:r>
          <a:endParaRPr lang="en-US" sz="900" b="0" baseline="0">
            <a:solidFill>
              <a:schemeClr val="accent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r>
            <a:rPr lang="en-US" sz="900" b="0" baseline="0">
              <a:solidFill>
                <a:schemeClr val="accent2"/>
              </a:solidFill>
              <a:latin typeface="Arial" panose="020B0604020202020204" pitchFamily="34" charset="0"/>
              <a:cs typeface="Arial" panose="020B0604020202020204" pitchFamily="34" charset="0"/>
            </a:rPr>
            <a:t>butanes</a:t>
          </a:r>
        </a:p>
        <a:p xmlns:a="http://schemas.openxmlformats.org/drawingml/2006/main">
          <a:endParaRPr lang="en-US" sz="900"/>
        </a:p>
      </cdr:txBody>
    </cdr:sp>
  </cdr:relSizeAnchor>
  <cdr:relSizeAnchor xmlns:cdr="http://schemas.openxmlformats.org/drawingml/2006/chartDrawing">
    <cdr:from>
      <cdr:x>0.56432</cdr:x>
      <cdr:y>0.18338</cdr:y>
    </cdr:from>
    <cdr:to>
      <cdr:x>0.84134</cdr:x>
      <cdr:y>0.28888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1540721" y="586889"/>
          <a:ext cx="756334" cy="33764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900" b="0">
              <a:latin typeface="Arial" panose="020B0604020202020204" pitchFamily="34" charset="0"/>
              <a:cs typeface="Arial" panose="020B0604020202020204" pitchFamily="34" charset="0"/>
            </a:rPr>
            <a:t>forecast</a:t>
          </a:r>
        </a:p>
      </cdr:txBody>
    </cdr:sp>
  </cdr:relSizeAnchor>
  <cdr:relSizeAnchor xmlns:cdr="http://schemas.openxmlformats.org/drawingml/2006/chartDrawing">
    <cdr:from>
      <cdr:x>0.86406</cdr:x>
      <cdr:y>0.01587</cdr:y>
    </cdr:from>
    <cdr:to>
      <cdr:x>1</cdr:x>
      <cdr:y>0.10672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00000000-0008-0000-1100-000002000000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174635" y="50800"/>
          <a:ext cx="342138" cy="290755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0.01215</cdr:x>
      <cdr:y>0</cdr:y>
    </cdr:from>
    <cdr:to>
      <cdr:x>1</cdr:x>
      <cdr:y>0.20238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1614" y="0"/>
          <a:ext cx="2570474" cy="6476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rtl="0"/>
          <a:r>
            <a:rPr lang="en-US" sz="10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U.S. hydrocarbon gas liquids </a:t>
          </a:r>
        </a:p>
        <a:p xmlns:a="http://schemas.openxmlformats.org/drawingml/2006/main">
          <a:pPr rtl="0"/>
          <a:r>
            <a:rPr lang="en-US" sz="10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product supplied (consumption)</a:t>
          </a:r>
          <a:endParaRPr lang="en-US" sz="1000" b="1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rtl="0"/>
          <a:r>
            <a:rPr lang="en-US" sz="10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million barrels per day </a:t>
          </a:r>
          <a:endParaRPr lang="en-US" sz="1100"/>
        </a:p>
      </cdr:txBody>
    </cdr:sp>
  </cdr:relSizeAnchor>
  <cdr:relSizeAnchor xmlns:cdr="http://schemas.openxmlformats.org/drawingml/2006/chartDrawing">
    <cdr:from>
      <cdr:x>0</cdr:x>
      <cdr:y>0.74504</cdr:y>
    </cdr:from>
    <cdr:to>
      <cdr:x>0.10413</cdr:x>
      <cdr:y>0.86787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708A12D5-E1DB-BC8D-9FAA-06F29FC1288C}"/>
            </a:ext>
          </a:extLst>
        </cdr:cNvPr>
        <cdr:cNvSpPr txBox="1"/>
      </cdr:nvSpPr>
      <cdr:spPr>
        <a:xfrm xmlns:a="http://schemas.openxmlformats.org/drawingml/2006/main">
          <a:off x="0" y="2287913"/>
          <a:ext cx="280034" cy="37718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//</a:t>
          </a:r>
        </a:p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0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s-f1\l6489\PRJ\STEO_NEW\Charts\xls\chart-gallery.xlsx" TargetMode="External"/><Relationship Id="rId1" Type="http://schemas.openxmlformats.org/officeDocument/2006/relationships/externalLinkPath" Target="chart-galler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tent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5">
          <cell r="I25">
            <v>2024</v>
          </cell>
          <cell r="J25">
            <v>2025</v>
          </cell>
          <cell r="K25">
            <v>2026</v>
          </cell>
          <cell r="L25">
            <v>2027</v>
          </cell>
        </row>
        <row r="26">
          <cell r="B26" t="str">
            <v>ethane</v>
          </cell>
          <cell r="I26">
            <v>0.2011681740000002</v>
          </cell>
          <cell r="J26">
            <v>0.11534903200000013</v>
          </cell>
          <cell r="K26">
            <v>2.3571166999999615E-2</v>
          </cell>
          <cell r="L26">
            <v>5.8825208000000018E-2</v>
          </cell>
        </row>
        <row r="27">
          <cell r="B27" t="str">
            <v>propane</v>
          </cell>
          <cell r="I27">
            <v>2.1701002000000136E-2</v>
          </cell>
          <cell r="J27">
            <v>1.1679886000000028E-2</v>
          </cell>
          <cell r="K27">
            <v>1.4416489000000032E-2</v>
          </cell>
          <cell r="L27">
            <v>-2.8577663000000086E-2</v>
          </cell>
        </row>
        <row r="28">
          <cell r="B28" t="str">
            <v>butanes</v>
          </cell>
          <cell r="I28">
            <v>1.394818400000003E-2</v>
          </cell>
          <cell r="J28">
            <v>-2.4263541E-2</v>
          </cell>
          <cell r="K28">
            <v>-3.6924790000000263E-3</v>
          </cell>
          <cell r="L28">
            <v>6.6185839999999829E-3</v>
          </cell>
        </row>
        <row r="29">
          <cell r="B29" t="str">
            <v>natural gasoline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total</v>
          </cell>
          <cell r="I30">
            <v>0.23681736000000037</v>
          </cell>
          <cell r="J30">
            <v>0.10276537700000016</v>
          </cell>
          <cell r="K30">
            <v>3.4295176999999621E-2</v>
          </cell>
          <cell r="L30">
            <v>3.6866128999999914E-2</v>
          </cell>
        </row>
        <row r="35">
          <cell r="E35" t="str">
            <v>annual average</v>
          </cell>
        </row>
        <row r="36">
          <cell r="A36">
            <v>2024</v>
          </cell>
          <cell r="C36">
            <v>4.0437820000000002</v>
          </cell>
          <cell r="D36" t="e">
            <v>#N/A</v>
          </cell>
        </row>
        <row r="37">
          <cell r="A37">
            <v>2024</v>
          </cell>
          <cell r="C37">
            <v>3.8258049999999999</v>
          </cell>
          <cell r="D37" t="e">
            <v>#N/A</v>
          </cell>
          <cell r="E37">
            <v>3.7408335000000004</v>
          </cell>
        </row>
        <row r="38">
          <cell r="A38">
            <v>2024</v>
          </cell>
          <cell r="C38">
            <v>3.670636</v>
          </cell>
          <cell r="D38" t="e">
            <v>#N/A</v>
          </cell>
          <cell r="E38">
            <v>3.7408335000000004</v>
          </cell>
        </row>
        <row r="39">
          <cell r="A39">
            <v>2024</v>
          </cell>
          <cell r="C39">
            <v>3.4626540000000001</v>
          </cell>
          <cell r="D39" t="e">
            <v>#N/A</v>
          </cell>
          <cell r="E39">
            <v>3.7408335000000004</v>
          </cell>
        </row>
        <row r="40">
          <cell r="A40">
            <v>2024</v>
          </cell>
          <cell r="C40">
            <v>3.547717</v>
          </cell>
          <cell r="D40" t="e">
            <v>#N/A</v>
          </cell>
          <cell r="E40">
            <v>3.7408335000000004</v>
          </cell>
        </row>
        <row r="41">
          <cell r="A41">
            <v>2024</v>
          </cell>
          <cell r="C41">
            <v>3.4481630000000001</v>
          </cell>
          <cell r="D41" t="e">
            <v>#N/A</v>
          </cell>
          <cell r="E41">
            <v>3.7408335000000004</v>
          </cell>
        </row>
        <row r="42">
          <cell r="A42">
            <v>2024</v>
          </cell>
          <cell r="C42">
            <v>3.217689</v>
          </cell>
          <cell r="D42" t="e">
            <v>#N/A</v>
          </cell>
          <cell r="E42">
            <v>3.7408335000000004</v>
          </cell>
        </row>
        <row r="43">
          <cell r="A43">
            <v>2024</v>
          </cell>
          <cell r="C43">
            <v>3.5866660000000001</v>
          </cell>
          <cell r="D43" t="e">
            <v>#N/A</v>
          </cell>
          <cell r="E43">
            <v>3.7408335000000004</v>
          </cell>
        </row>
        <row r="44">
          <cell r="A44">
            <v>2024</v>
          </cell>
          <cell r="C44">
            <v>3.7537120000000002</v>
          </cell>
          <cell r="D44" t="e">
            <v>#N/A</v>
          </cell>
          <cell r="E44">
            <v>3.7408335000000004</v>
          </cell>
        </row>
        <row r="45">
          <cell r="A45">
            <v>2024</v>
          </cell>
          <cell r="C45">
            <v>3.9982280000000001</v>
          </cell>
          <cell r="D45" t="e">
            <v>#N/A</v>
          </cell>
          <cell r="E45">
            <v>3.7408335000000004</v>
          </cell>
        </row>
        <row r="46">
          <cell r="A46">
            <v>2024</v>
          </cell>
          <cell r="C46">
            <v>3.948391</v>
          </cell>
          <cell r="D46" t="e">
            <v>#N/A</v>
          </cell>
          <cell r="E46">
            <v>3.7408335000000004</v>
          </cell>
        </row>
        <row r="47">
          <cell r="A47">
            <v>2024</v>
          </cell>
          <cell r="C47">
            <v>4.3865590000000001</v>
          </cell>
          <cell r="D47" t="e">
            <v>#N/A</v>
          </cell>
        </row>
        <row r="48">
          <cell r="A48">
            <v>2025</v>
          </cell>
          <cell r="C48">
            <v>4.4300920000000001</v>
          </cell>
          <cell r="D48" t="e">
            <v>#N/A</v>
          </cell>
        </row>
        <row r="49">
          <cell r="A49">
            <v>2025</v>
          </cell>
          <cell r="C49">
            <v>4.0808099999999996</v>
          </cell>
          <cell r="D49" t="e">
            <v>#N/A</v>
          </cell>
          <cell r="E49">
            <v>3.8445274659166664</v>
          </cell>
        </row>
        <row r="50">
          <cell r="A50">
            <v>2025</v>
          </cell>
          <cell r="C50">
            <v>3.67008</v>
          </cell>
          <cell r="D50" t="e">
            <v>#N/A</v>
          </cell>
          <cell r="E50">
            <v>3.8445274659166664</v>
          </cell>
        </row>
        <row r="51">
          <cell r="A51">
            <v>2025</v>
          </cell>
          <cell r="C51">
            <v>3.4802439999999999</v>
          </cell>
          <cell r="D51" t="e">
            <v>#N/A</v>
          </cell>
          <cell r="E51">
            <v>3.8445274659166664</v>
          </cell>
        </row>
        <row r="52">
          <cell r="A52">
            <v>2025</v>
          </cell>
          <cell r="C52">
            <v>3.479006</v>
          </cell>
          <cell r="D52" t="e">
            <v>#N/A</v>
          </cell>
          <cell r="E52">
            <v>3.8445274659166664</v>
          </cell>
        </row>
        <row r="53">
          <cell r="A53">
            <v>2025</v>
          </cell>
          <cell r="C53">
            <v>3.6115780000000002</v>
          </cell>
          <cell r="D53" t="e">
            <v>#N/A</v>
          </cell>
          <cell r="E53">
            <v>3.8445274659166664</v>
          </cell>
        </row>
        <row r="54">
          <cell r="A54">
            <v>2025</v>
          </cell>
          <cell r="C54">
            <v>3.6949900000000002</v>
          </cell>
          <cell r="D54" t="e">
            <v>#N/A</v>
          </cell>
          <cell r="E54">
            <v>3.8445274659166664</v>
          </cell>
        </row>
        <row r="55">
          <cell r="A55">
            <v>2025</v>
          </cell>
          <cell r="C55">
            <v>4.048603</v>
          </cell>
          <cell r="D55" t="e">
            <v>#N/A</v>
          </cell>
          <cell r="E55">
            <v>3.8445274659166664</v>
          </cell>
        </row>
        <row r="56">
          <cell r="A56">
            <v>2025</v>
          </cell>
          <cell r="C56">
            <v>3.7715589999999999</v>
          </cell>
          <cell r="D56" t="e">
            <v>#N/A</v>
          </cell>
          <cell r="E56">
            <v>3.8445274659166664</v>
          </cell>
        </row>
        <row r="57">
          <cell r="A57">
            <v>2025</v>
          </cell>
          <cell r="C57">
            <v>3.8871220000000002</v>
          </cell>
          <cell r="D57" t="e">
            <v>#N/A</v>
          </cell>
          <cell r="E57">
            <v>3.8445274659166664</v>
          </cell>
        </row>
        <row r="58">
          <cell r="A58">
            <v>2025</v>
          </cell>
          <cell r="C58">
            <v>3.9648387330000001</v>
          </cell>
          <cell r="D58" t="e">
            <v>#N/A</v>
          </cell>
          <cell r="E58">
            <v>3.8445274659166664</v>
          </cell>
        </row>
        <row r="59">
          <cell r="A59">
            <v>2025</v>
          </cell>
          <cell r="C59">
            <v>4.0154068580000004</v>
          </cell>
          <cell r="D59" t="e">
            <v>#N/A</v>
          </cell>
        </row>
        <row r="60">
          <cell r="A60">
            <v>2026</v>
          </cell>
          <cell r="C60">
            <v>4.2573601769999998</v>
          </cell>
          <cell r="D60">
            <v>4.2573601769999998</v>
          </cell>
        </row>
        <row r="61">
          <cell r="A61">
            <v>2026</v>
          </cell>
          <cell r="C61" t="e">
            <v>#N/A</v>
          </cell>
          <cell r="D61">
            <v>4.1328649999999998</v>
          </cell>
          <cell r="E61">
            <v>3.8793720147500008</v>
          </cell>
        </row>
        <row r="62">
          <cell r="A62">
            <v>2026</v>
          </cell>
          <cell r="C62" t="e">
            <v>#N/A</v>
          </cell>
          <cell r="D62">
            <v>3.8275090000000001</v>
          </cell>
          <cell r="E62">
            <v>3.8793720147500008</v>
          </cell>
        </row>
        <row r="63">
          <cell r="A63">
            <v>2026</v>
          </cell>
          <cell r="C63" t="e">
            <v>#N/A</v>
          </cell>
          <cell r="D63">
            <v>3.7052679999999998</v>
          </cell>
          <cell r="E63">
            <v>3.8793720147500008</v>
          </cell>
        </row>
        <row r="64">
          <cell r="A64">
            <v>2026</v>
          </cell>
          <cell r="C64" t="e">
            <v>#N/A</v>
          </cell>
          <cell r="D64">
            <v>3.6485780000000001</v>
          </cell>
          <cell r="E64">
            <v>3.8793720147500008</v>
          </cell>
        </row>
        <row r="65">
          <cell r="A65">
            <v>2026</v>
          </cell>
          <cell r="C65" t="e">
            <v>#N/A</v>
          </cell>
          <cell r="D65">
            <v>3.6335760000000001</v>
          </cell>
          <cell r="E65">
            <v>3.8793720147500008</v>
          </cell>
        </row>
        <row r="66">
          <cell r="A66">
            <v>2026</v>
          </cell>
          <cell r="C66" t="e">
            <v>#N/A</v>
          </cell>
          <cell r="D66">
            <v>3.6914090000000002</v>
          </cell>
          <cell r="E66">
            <v>3.8793720147500008</v>
          </cell>
        </row>
        <row r="67">
          <cell r="A67">
            <v>2026</v>
          </cell>
          <cell r="C67" t="e">
            <v>#N/A</v>
          </cell>
          <cell r="D67">
            <v>3.749619</v>
          </cell>
          <cell r="E67">
            <v>3.8793720147500008</v>
          </cell>
        </row>
        <row r="68">
          <cell r="A68">
            <v>2026</v>
          </cell>
          <cell r="C68" t="e">
            <v>#N/A</v>
          </cell>
          <cell r="D68">
            <v>3.7060620000000002</v>
          </cell>
          <cell r="E68">
            <v>3.8793720147500008</v>
          </cell>
        </row>
        <row r="69">
          <cell r="A69">
            <v>2026</v>
          </cell>
          <cell r="C69" t="e">
            <v>#N/A</v>
          </cell>
          <cell r="D69">
            <v>3.9249779999999999</v>
          </cell>
          <cell r="E69">
            <v>3.8793720147500008</v>
          </cell>
        </row>
        <row r="70">
          <cell r="A70">
            <v>2026</v>
          </cell>
          <cell r="C70" t="e">
            <v>#N/A</v>
          </cell>
          <cell r="D70">
            <v>4.0716010000000002</v>
          </cell>
          <cell r="E70">
            <v>3.8793720147500008</v>
          </cell>
        </row>
        <row r="71">
          <cell r="A71">
            <v>2026</v>
          </cell>
          <cell r="C71" t="e">
            <v>#N/A</v>
          </cell>
          <cell r="D71">
            <v>4.2036389999999999</v>
          </cell>
        </row>
        <row r="72">
          <cell r="A72">
            <v>2027</v>
          </cell>
          <cell r="C72" t="e">
            <v>#N/A</v>
          </cell>
          <cell r="D72">
            <v>4.3762280000000002</v>
          </cell>
        </row>
        <row r="73">
          <cell r="A73">
            <v>2027</v>
          </cell>
          <cell r="C73" t="e">
            <v>#N/A</v>
          </cell>
          <cell r="D73">
            <v>4.2122890000000002</v>
          </cell>
          <cell r="E73">
            <v>3.9165929166666671</v>
          </cell>
        </row>
        <row r="74">
          <cell r="A74">
            <v>2027</v>
          </cell>
          <cell r="C74" t="e">
            <v>#N/A</v>
          </cell>
          <cell r="D74">
            <v>3.9200759999999999</v>
          </cell>
          <cell r="E74">
            <v>3.9165929166666671</v>
          </cell>
        </row>
        <row r="75">
          <cell r="A75">
            <v>2027</v>
          </cell>
          <cell r="C75" t="e">
            <v>#N/A</v>
          </cell>
          <cell r="D75">
            <v>3.8033489999999999</v>
          </cell>
          <cell r="E75">
            <v>3.9165929166666671</v>
          </cell>
        </row>
        <row r="76">
          <cell r="A76">
            <v>2027</v>
          </cell>
          <cell r="C76" t="e">
            <v>#N/A</v>
          </cell>
          <cell r="D76">
            <v>3.74187</v>
          </cell>
          <cell r="E76">
            <v>3.9165929166666671</v>
          </cell>
        </row>
        <row r="77">
          <cell r="A77">
            <v>2027</v>
          </cell>
          <cell r="C77" t="e">
            <v>#N/A</v>
          </cell>
          <cell r="D77">
            <v>3.727611</v>
          </cell>
          <cell r="E77">
            <v>3.9165929166666671</v>
          </cell>
        </row>
        <row r="78">
          <cell r="A78">
            <v>2027</v>
          </cell>
          <cell r="C78" t="e">
            <v>#N/A</v>
          </cell>
          <cell r="D78">
            <v>3.6614390000000001</v>
          </cell>
          <cell r="E78">
            <v>3.9165929166666671</v>
          </cell>
        </row>
        <row r="79">
          <cell r="A79">
            <v>2027</v>
          </cell>
          <cell r="C79" t="e">
            <v>#N/A</v>
          </cell>
          <cell r="D79">
            <v>3.738944</v>
          </cell>
          <cell r="E79">
            <v>3.9165929166666671</v>
          </cell>
        </row>
        <row r="80">
          <cell r="A80">
            <v>2027</v>
          </cell>
          <cell r="C80" t="e">
            <v>#N/A</v>
          </cell>
          <cell r="D80">
            <v>3.6846019999999999</v>
          </cell>
          <cell r="E80">
            <v>3.9165929166666671</v>
          </cell>
        </row>
        <row r="81">
          <cell r="A81">
            <v>2027</v>
          </cell>
          <cell r="C81" t="e">
            <v>#N/A</v>
          </cell>
          <cell r="D81">
            <v>3.898193</v>
          </cell>
          <cell r="E81">
            <v>3.9165929166666671</v>
          </cell>
        </row>
        <row r="82">
          <cell r="A82">
            <v>2027</v>
          </cell>
          <cell r="C82" t="e">
            <v>#N/A</v>
          </cell>
          <cell r="D82">
            <v>4.0526799999999996</v>
          </cell>
          <cell r="E82">
            <v>3.9165929166666671</v>
          </cell>
        </row>
        <row r="83">
          <cell r="A83">
            <v>2027</v>
          </cell>
          <cell r="C83" t="e">
            <v>#N/A</v>
          </cell>
          <cell r="D83">
            <v>4.1818340000000003</v>
          </cell>
        </row>
        <row r="89">
          <cell r="B89" t="str">
            <v>Forecast</v>
          </cell>
        </row>
        <row r="90">
          <cell r="A90">
            <v>2.5</v>
          </cell>
          <cell r="B90">
            <v>-0.25</v>
          </cell>
        </row>
        <row r="91">
          <cell r="A91">
            <v>2.5</v>
          </cell>
          <cell r="B91">
            <v>0.5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theme/theme1.xml><?xml version="1.0" encoding="utf-8"?>
<a:theme xmlns:a="http://schemas.openxmlformats.org/drawingml/2006/main" name="Office Theme">
  <a:themeElements>
    <a:clrScheme name="EIA">
      <a:dk1>
        <a:srgbClr val="000000"/>
      </a:dk1>
      <a:lt1>
        <a:srgbClr val="FFFFFF"/>
      </a:lt1>
      <a:dk2>
        <a:srgbClr val="003953"/>
      </a:dk2>
      <a:lt2>
        <a:srgbClr val="333333"/>
      </a:lt2>
      <a:accent1>
        <a:srgbClr val="0096D7"/>
      </a:accent1>
      <a:accent2>
        <a:srgbClr val="BD732A"/>
      </a:accent2>
      <a:accent3>
        <a:srgbClr val="5D9732"/>
      </a:accent3>
      <a:accent4>
        <a:srgbClr val="FFC702"/>
      </a:accent4>
      <a:accent5>
        <a:srgbClr val="A33340"/>
      </a:accent5>
      <a:accent6>
        <a:srgbClr val="675005"/>
      </a:accent6>
      <a:hlink>
        <a:srgbClr val="0096D7"/>
      </a:hlink>
      <a:folHlink>
        <a:srgbClr val="5D973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DB299-B58B-4255-8E7B-45804866675C}">
  <dimension ref="A2:AB131"/>
  <sheetViews>
    <sheetView tabSelected="1" zoomScaleNormal="100" workbookViewId="0"/>
  </sheetViews>
  <sheetFormatPr defaultColWidth="9.28515625" defaultRowHeight="15" x14ac:dyDescent="0.25"/>
  <cols>
    <col min="1" max="1" width="9.28515625" style="2"/>
    <col min="2" max="2" width="14.7109375" style="2" customWidth="1"/>
    <col min="3" max="13" width="9.28515625" style="2"/>
    <col min="14" max="15" width="9.28515625" style="3"/>
    <col min="16" max="16" width="9.28515625" style="2"/>
    <col min="17" max="17" width="42.28515625" style="2" customWidth="1"/>
    <col min="18" max="26" width="9.28515625" style="2"/>
    <col min="27" max="28" width="9.28515625" style="3"/>
    <col min="29" max="16384" width="9.28515625" style="2"/>
  </cols>
  <sheetData>
    <row r="2" spans="1:18" ht="15.75" x14ac:dyDescent="0.25">
      <c r="A2" s="1" t="s">
        <v>0</v>
      </c>
    </row>
    <row r="3" spans="1:18" x14ac:dyDescent="0.25">
      <c r="A3" s="4"/>
      <c r="Q3" s="5"/>
    </row>
    <row r="4" spans="1:18" x14ac:dyDescent="0.25">
      <c r="B4" s="6"/>
      <c r="C4" s="6"/>
      <c r="D4" s="6"/>
      <c r="E4" s="6"/>
      <c r="F4" s="6"/>
      <c r="G4" s="6"/>
      <c r="H4" s="6"/>
      <c r="I4" s="6"/>
      <c r="J4" s="6"/>
      <c r="Q4" s="5"/>
    </row>
    <row r="5" spans="1:18" x14ac:dyDescent="0.25">
      <c r="B5" s="6"/>
      <c r="C5" s="6"/>
      <c r="D5" s="6"/>
      <c r="E5" s="6"/>
      <c r="F5" s="6"/>
      <c r="G5" s="6"/>
      <c r="H5" s="6"/>
      <c r="I5" s="6"/>
      <c r="J5" s="6"/>
      <c r="Q5" s="7" t="s">
        <v>1</v>
      </c>
      <c r="R5" s="8"/>
    </row>
    <row r="6" spans="1:18" x14ac:dyDescent="0.25">
      <c r="B6" s="6"/>
      <c r="C6" s="6"/>
      <c r="D6" s="6"/>
      <c r="E6" s="6"/>
      <c r="F6" s="6"/>
      <c r="G6" s="6"/>
      <c r="H6" s="6"/>
      <c r="I6" s="6"/>
      <c r="J6" s="6"/>
      <c r="Q6" s="9" t="s">
        <v>2</v>
      </c>
      <c r="R6" s="10" t="s">
        <v>3</v>
      </c>
    </row>
    <row r="7" spans="1:18" x14ac:dyDescent="0.25">
      <c r="B7" s="6"/>
      <c r="C7" s="6"/>
      <c r="D7" s="6"/>
      <c r="E7" s="6"/>
      <c r="F7" s="6"/>
      <c r="G7" s="6"/>
      <c r="H7" s="6"/>
      <c r="I7" s="6"/>
      <c r="J7" s="6"/>
      <c r="Q7" s="11" t="s">
        <v>4</v>
      </c>
      <c r="R7" s="12" t="s">
        <v>5</v>
      </c>
    </row>
    <row r="8" spans="1:18" x14ac:dyDescent="0.25">
      <c r="B8" s="6"/>
      <c r="C8" s="6"/>
      <c r="D8" s="6"/>
      <c r="E8" s="6"/>
      <c r="F8" s="6"/>
      <c r="G8" s="6"/>
      <c r="H8" s="6"/>
      <c r="I8" s="6"/>
      <c r="J8" s="6"/>
      <c r="Q8" s="11" t="s">
        <v>6</v>
      </c>
      <c r="R8" s="12" t="s">
        <v>7</v>
      </c>
    </row>
    <row r="9" spans="1:18" x14ac:dyDescent="0.25">
      <c r="B9" s="6"/>
      <c r="C9" s="6"/>
      <c r="D9" s="6"/>
      <c r="E9" s="6"/>
      <c r="F9" s="6"/>
      <c r="G9" s="6"/>
      <c r="H9" s="6"/>
      <c r="I9" s="6"/>
      <c r="J9" s="6"/>
      <c r="Q9" s="11" t="s">
        <v>8</v>
      </c>
      <c r="R9" s="12" t="s">
        <v>9</v>
      </c>
    </row>
    <row r="10" spans="1:18" x14ac:dyDescent="0.25">
      <c r="B10" s="6"/>
      <c r="C10" s="6"/>
      <c r="D10" s="6"/>
      <c r="E10" s="6"/>
      <c r="F10" s="6"/>
      <c r="G10" s="6"/>
      <c r="H10" s="6"/>
      <c r="I10" s="6"/>
      <c r="J10" s="6"/>
      <c r="Q10" s="13" t="s">
        <v>10</v>
      </c>
      <c r="R10" s="14" t="s">
        <v>11</v>
      </c>
    </row>
    <row r="11" spans="1:18" x14ac:dyDescent="0.25">
      <c r="B11" s="6"/>
      <c r="C11" s="6"/>
      <c r="D11" s="6"/>
      <c r="E11" s="6"/>
      <c r="F11" s="6"/>
      <c r="G11" s="6"/>
      <c r="H11" s="6"/>
      <c r="I11" s="6"/>
      <c r="J11" s="6"/>
    </row>
    <row r="12" spans="1:18" x14ac:dyDescent="0.25">
      <c r="B12" s="6"/>
      <c r="C12" s="6"/>
      <c r="D12" s="6"/>
      <c r="E12" s="6"/>
      <c r="F12" s="6"/>
      <c r="G12" s="6"/>
      <c r="H12" s="6"/>
      <c r="I12" s="6"/>
      <c r="J12" s="6"/>
    </row>
    <row r="13" spans="1:18" x14ac:dyDescent="0.25">
      <c r="B13" s="6"/>
      <c r="C13" s="6"/>
      <c r="D13" s="6"/>
      <c r="E13" s="6"/>
      <c r="F13" s="6"/>
      <c r="G13" s="6"/>
      <c r="H13" s="6"/>
      <c r="I13" s="6"/>
      <c r="J13" s="6"/>
    </row>
    <row r="14" spans="1:18" x14ac:dyDescent="0.25">
      <c r="B14" s="6"/>
      <c r="C14" s="6"/>
      <c r="D14" s="6"/>
      <c r="E14" s="6"/>
      <c r="F14" s="6"/>
      <c r="G14" s="6"/>
      <c r="H14" s="6"/>
      <c r="I14" s="6"/>
      <c r="J14" s="6"/>
    </row>
    <row r="15" spans="1:18" x14ac:dyDescent="0.25">
      <c r="B15" s="6"/>
      <c r="C15" s="6"/>
      <c r="D15" s="6"/>
      <c r="E15" s="6"/>
      <c r="F15" s="6"/>
      <c r="G15" s="6"/>
      <c r="H15" s="6"/>
      <c r="I15" s="6"/>
      <c r="J15" s="6"/>
    </row>
    <row r="16" spans="1:18" x14ac:dyDescent="0.25">
      <c r="B16" s="6"/>
      <c r="C16" s="6"/>
      <c r="D16" s="6"/>
      <c r="E16" s="6"/>
      <c r="F16" s="6"/>
      <c r="G16" s="6"/>
      <c r="H16" s="6"/>
      <c r="I16" s="6"/>
      <c r="J16" s="6"/>
    </row>
    <row r="17" spans="1:14" x14ac:dyDescent="0.25">
      <c r="B17" s="6"/>
      <c r="C17" s="6"/>
      <c r="D17" s="6"/>
      <c r="E17" s="6"/>
      <c r="F17" s="6"/>
      <c r="G17" s="6"/>
      <c r="H17" s="6"/>
      <c r="I17" s="6"/>
      <c r="J17" s="6"/>
    </row>
    <row r="18" spans="1:14" x14ac:dyDescent="0.25">
      <c r="B18" s="6"/>
      <c r="C18" s="6"/>
      <c r="D18" s="6"/>
      <c r="E18" s="6"/>
      <c r="F18" s="6"/>
      <c r="G18" s="6"/>
      <c r="H18" s="6"/>
      <c r="I18" s="6"/>
      <c r="J18" s="6"/>
    </row>
    <row r="19" spans="1:14" x14ac:dyDescent="0.25">
      <c r="B19" s="6"/>
      <c r="C19" s="6"/>
      <c r="D19" s="6"/>
      <c r="E19" s="6"/>
      <c r="F19" s="6"/>
      <c r="G19" s="6"/>
      <c r="H19" s="6"/>
      <c r="I19" s="6"/>
      <c r="J19" s="6"/>
    </row>
    <row r="20" spans="1:14" x14ac:dyDescent="0.25">
      <c r="B20" s="6"/>
      <c r="C20" s="6"/>
      <c r="D20" s="6"/>
      <c r="E20" s="6"/>
      <c r="F20" s="6"/>
      <c r="G20" s="6"/>
      <c r="H20" s="6"/>
      <c r="I20" s="6"/>
      <c r="J20" s="6"/>
    </row>
    <row r="21" spans="1:14" x14ac:dyDescent="0.25">
      <c r="B21" s="6"/>
      <c r="C21" s="6"/>
      <c r="D21" s="6"/>
      <c r="E21" s="6"/>
      <c r="F21" s="6"/>
      <c r="G21" s="6"/>
      <c r="H21" s="6"/>
      <c r="I21" s="6"/>
      <c r="J21" s="6"/>
    </row>
    <row r="24" spans="1:14" x14ac:dyDescent="0.25">
      <c r="A24" s="15"/>
      <c r="B24" s="15"/>
      <c r="C24" s="16" t="s">
        <v>12</v>
      </c>
      <c r="D24" s="16"/>
      <c r="E24" s="16"/>
      <c r="F24" s="16"/>
      <c r="G24" s="16"/>
      <c r="H24" s="17"/>
      <c r="I24" s="16" t="s">
        <v>13</v>
      </c>
      <c r="J24" s="16"/>
      <c r="K24" s="16"/>
      <c r="L24" s="16"/>
    </row>
    <row r="25" spans="1:14" x14ac:dyDescent="0.25">
      <c r="B25" s="18"/>
      <c r="C25" s="19">
        <v>2023</v>
      </c>
      <c r="D25" s="19">
        <v>2024</v>
      </c>
      <c r="E25" s="19">
        <v>2025</v>
      </c>
      <c r="F25" s="19">
        <v>2026</v>
      </c>
      <c r="G25" s="19">
        <v>2027</v>
      </c>
      <c r="H25" s="20"/>
      <c r="I25" s="19">
        <v>2024</v>
      </c>
      <c r="J25" s="19">
        <v>2025</v>
      </c>
      <c r="K25" s="19">
        <v>2026</v>
      </c>
      <c r="L25" s="19">
        <v>2027</v>
      </c>
    </row>
    <row r="26" spans="1:14" x14ac:dyDescent="0.25">
      <c r="A26" s="21"/>
      <c r="B26" s="22" t="s">
        <v>2</v>
      </c>
      <c r="C26" s="22">
        <v>2.1561672189999999</v>
      </c>
      <c r="D26" s="22">
        <v>2.3573353930000001</v>
      </c>
      <c r="E26" s="22">
        <v>2.4726844250000002</v>
      </c>
      <c r="F26" s="22">
        <v>2.4962555919999998</v>
      </c>
      <c r="G26" s="22">
        <v>2.5550807999999998</v>
      </c>
      <c r="H26" s="22"/>
      <c r="I26" s="22">
        <f t="shared" ref="I26:L29" si="0">D26-C26</f>
        <v>0.2011681740000002</v>
      </c>
      <c r="J26" s="22">
        <f t="shared" si="0"/>
        <v>0.11534903200000013</v>
      </c>
      <c r="K26" s="22">
        <f t="shared" si="0"/>
        <v>2.3571166999999615E-2</v>
      </c>
      <c r="L26" s="22">
        <f t="shared" si="0"/>
        <v>5.8825208000000018E-2</v>
      </c>
      <c r="M26" s="23"/>
      <c r="N26" s="24"/>
    </row>
    <row r="27" spans="1:14" x14ac:dyDescent="0.25">
      <c r="A27" s="21"/>
      <c r="B27" s="22" t="s">
        <v>4</v>
      </c>
      <c r="C27" s="22">
        <v>1.0469922519999999</v>
      </c>
      <c r="D27" s="22">
        <v>1.068693254</v>
      </c>
      <c r="E27" s="22">
        <v>1.0803731400000001</v>
      </c>
      <c r="F27" s="22">
        <v>1.0947896290000001</v>
      </c>
      <c r="G27" s="22">
        <v>1.066211966</v>
      </c>
      <c r="H27" s="22"/>
      <c r="I27" s="22">
        <f t="shared" si="0"/>
        <v>2.1701002000000136E-2</v>
      </c>
      <c r="J27" s="22">
        <f t="shared" si="0"/>
        <v>1.1679886000000028E-2</v>
      </c>
      <c r="K27" s="22">
        <f t="shared" si="0"/>
        <v>1.4416489000000032E-2</v>
      </c>
      <c r="L27" s="22">
        <f t="shared" si="0"/>
        <v>-2.8577663000000086E-2</v>
      </c>
      <c r="M27" s="23"/>
    </row>
    <row r="28" spans="1:14" x14ac:dyDescent="0.25">
      <c r="A28" s="21"/>
      <c r="B28" s="22" t="s">
        <v>6</v>
      </c>
      <c r="C28" s="22">
        <v>0.30134975899999999</v>
      </c>
      <c r="D28" s="22">
        <v>0.31529794300000002</v>
      </c>
      <c r="E28" s="22">
        <v>0.29103440200000003</v>
      </c>
      <c r="F28" s="22">
        <v>0.287341923</v>
      </c>
      <c r="G28" s="22">
        <v>0.29396050699999998</v>
      </c>
      <c r="H28" s="22"/>
      <c r="I28" s="22">
        <f t="shared" si="0"/>
        <v>1.394818400000003E-2</v>
      </c>
      <c r="J28" s="22">
        <f t="shared" si="0"/>
        <v>-2.4263541E-2</v>
      </c>
      <c r="K28" s="22">
        <f t="shared" si="0"/>
        <v>-3.6924790000000263E-3</v>
      </c>
      <c r="L28" s="22">
        <f t="shared" si="0"/>
        <v>6.6185839999999829E-3</v>
      </c>
      <c r="M28" s="23"/>
    </row>
    <row r="29" spans="1:14" x14ac:dyDescent="0.25">
      <c r="A29" s="21"/>
      <c r="B29" s="25" t="s">
        <v>8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/>
      <c r="I29" s="25">
        <f t="shared" si="0"/>
        <v>0</v>
      </c>
      <c r="J29" s="25">
        <f t="shared" si="0"/>
        <v>0</v>
      </c>
      <c r="K29" s="25">
        <f t="shared" si="0"/>
        <v>0</v>
      </c>
      <c r="L29" s="25">
        <f t="shared" si="0"/>
        <v>0</v>
      </c>
      <c r="M29" s="23"/>
    </row>
    <row r="30" spans="1:14" x14ac:dyDescent="0.25">
      <c r="B30" s="26" t="s">
        <v>14</v>
      </c>
      <c r="C30" s="27">
        <f>+SUM(C26:C29)</f>
        <v>3.5045092299999996</v>
      </c>
      <c r="D30" s="27">
        <f>+SUM(D26:D29)</f>
        <v>3.7413265899999999</v>
      </c>
      <c r="E30" s="27">
        <f>+SUM(E26:E29)</f>
        <v>3.8440919670000007</v>
      </c>
      <c r="F30" s="27">
        <f>+SUM(F26:F29)</f>
        <v>3.878387144</v>
      </c>
      <c r="G30" s="27">
        <f>+SUM(G26:G29)</f>
        <v>3.9152532729999998</v>
      </c>
      <c r="H30" s="27"/>
      <c r="I30" s="27">
        <f>+SUM(I26:I29)</f>
        <v>0.23681736000000037</v>
      </c>
      <c r="J30" s="27">
        <f>+SUM(J26:J29)</f>
        <v>0.10276537700000016</v>
      </c>
      <c r="K30" s="27">
        <f>+SUM(K26:K29)</f>
        <v>3.4295176999999621E-2</v>
      </c>
      <c r="L30" s="27">
        <f>+SUM(L26:L29)</f>
        <v>3.6866128999999914E-2</v>
      </c>
      <c r="M30" s="23"/>
    </row>
    <row r="31" spans="1:14" x14ac:dyDescent="0.25">
      <c r="B31" s="28" t="s">
        <v>15</v>
      </c>
      <c r="C31" s="15"/>
      <c r="D31" s="26"/>
      <c r="E31" s="15"/>
      <c r="F31" s="15"/>
      <c r="G31" s="15"/>
      <c r="H31" s="15"/>
      <c r="I31" s="26"/>
      <c r="J31" s="29"/>
      <c r="K31" s="29"/>
      <c r="L31" s="29"/>
    </row>
    <row r="35" spans="1:7" x14ac:dyDescent="0.25">
      <c r="A35" s="30"/>
      <c r="B35" s="30"/>
      <c r="C35" s="30" t="s">
        <v>16</v>
      </c>
      <c r="D35" s="30" t="s">
        <v>17</v>
      </c>
      <c r="E35" s="31" t="s">
        <v>18</v>
      </c>
      <c r="F35" s="31" t="s">
        <v>19</v>
      </c>
    </row>
    <row r="36" spans="1:7" x14ac:dyDescent="0.25">
      <c r="A36" s="30">
        <f t="shared" ref="A36:A83" si="1">YEAR(B36)</f>
        <v>2024</v>
      </c>
      <c r="B36" s="32">
        <v>45292</v>
      </c>
      <c r="C36" s="33">
        <v>4.0437820000000002</v>
      </c>
      <c r="D36" s="34" t="e">
        <v>#N/A</v>
      </c>
      <c r="E36" s="35"/>
      <c r="F36" s="35">
        <v>4.0437820000000002</v>
      </c>
      <c r="G36" s="36"/>
    </row>
    <row r="37" spans="1:7" x14ac:dyDescent="0.25">
      <c r="A37" s="30">
        <f t="shared" si="1"/>
        <v>2024</v>
      </c>
      <c r="B37" s="32">
        <v>45323</v>
      </c>
      <c r="C37" s="33">
        <v>3.8258049999999999</v>
      </c>
      <c r="D37" s="34" t="e">
        <v>#N/A</v>
      </c>
      <c r="E37" s="35">
        <f t="shared" ref="E37:E46" si="2">AVERAGEIF($A$36:$A$97,A37,$F$36:$F$97)</f>
        <v>3.7408335000000004</v>
      </c>
      <c r="F37" s="35">
        <v>3.8258049999999999</v>
      </c>
      <c r="G37" s="36"/>
    </row>
    <row r="38" spans="1:7" x14ac:dyDescent="0.25">
      <c r="A38" s="30">
        <f t="shared" si="1"/>
        <v>2024</v>
      </c>
      <c r="B38" s="32">
        <v>45352</v>
      </c>
      <c r="C38" s="33">
        <v>3.670636</v>
      </c>
      <c r="D38" s="34" t="e">
        <v>#N/A</v>
      </c>
      <c r="E38" s="35">
        <f t="shared" si="2"/>
        <v>3.7408335000000004</v>
      </c>
      <c r="F38" s="35">
        <v>3.670636</v>
      </c>
      <c r="G38" s="36"/>
    </row>
    <row r="39" spans="1:7" x14ac:dyDescent="0.25">
      <c r="A39" s="30">
        <f t="shared" si="1"/>
        <v>2024</v>
      </c>
      <c r="B39" s="32">
        <v>45383</v>
      </c>
      <c r="C39" s="33">
        <v>3.4626540000000001</v>
      </c>
      <c r="D39" s="34" t="e">
        <v>#N/A</v>
      </c>
      <c r="E39" s="35">
        <f t="shared" si="2"/>
        <v>3.7408335000000004</v>
      </c>
      <c r="F39" s="35">
        <v>3.4626540000000001</v>
      </c>
      <c r="G39" s="36"/>
    </row>
    <row r="40" spans="1:7" x14ac:dyDescent="0.25">
      <c r="A40" s="30">
        <f t="shared" si="1"/>
        <v>2024</v>
      </c>
      <c r="B40" s="32">
        <v>45413</v>
      </c>
      <c r="C40" s="33">
        <v>3.547717</v>
      </c>
      <c r="D40" s="34" t="e">
        <v>#N/A</v>
      </c>
      <c r="E40" s="35">
        <f t="shared" si="2"/>
        <v>3.7408335000000004</v>
      </c>
      <c r="F40" s="35">
        <v>3.547717</v>
      </c>
      <c r="G40" s="36"/>
    </row>
    <row r="41" spans="1:7" x14ac:dyDescent="0.25">
      <c r="A41" s="30">
        <f t="shared" si="1"/>
        <v>2024</v>
      </c>
      <c r="B41" s="32">
        <v>45444</v>
      </c>
      <c r="C41" s="33">
        <v>3.4481630000000001</v>
      </c>
      <c r="D41" s="34" t="e">
        <v>#N/A</v>
      </c>
      <c r="E41" s="35">
        <f t="shared" si="2"/>
        <v>3.7408335000000004</v>
      </c>
      <c r="F41" s="35">
        <v>3.4481630000000001</v>
      </c>
      <c r="G41" s="36"/>
    </row>
    <row r="42" spans="1:7" x14ac:dyDescent="0.25">
      <c r="A42" s="30">
        <f t="shared" si="1"/>
        <v>2024</v>
      </c>
      <c r="B42" s="32">
        <v>45474</v>
      </c>
      <c r="C42" s="33">
        <v>3.217689</v>
      </c>
      <c r="D42" s="34" t="e">
        <v>#N/A</v>
      </c>
      <c r="E42" s="35">
        <f t="shared" si="2"/>
        <v>3.7408335000000004</v>
      </c>
      <c r="F42" s="35">
        <v>3.217689</v>
      </c>
      <c r="G42" s="36"/>
    </row>
    <row r="43" spans="1:7" x14ac:dyDescent="0.25">
      <c r="A43" s="30">
        <f t="shared" si="1"/>
        <v>2024</v>
      </c>
      <c r="B43" s="32">
        <v>45505</v>
      </c>
      <c r="C43" s="33">
        <v>3.5866660000000001</v>
      </c>
      <c r="D43" s="34" t="e">
        <v>#N/A</v>
      </c>
      <c r="E43" s="35">
        <f t="shared" si="2"/>
        <v>3.7408335000000004</v>
      </c>
      <c r="F43" s="35">
        <v>3.5866660000000001</v>
      </c>
      <c r="G43" s="36"/>
    </row>
    <row r="44" spans="1:7" x14ac:dyDescent="0.25">
      <c r="A44" s="30">
        <f t="shared" si="1"/>
        <v>2024</v>
      </c>
      <c r="B44" s="32">
        <v>45536</v>
      </c>
      <c r="C44" s="33">
        <v>3.7537120000000002</v>
      </c>
      <c r="D44" s="34" t="e">
        <v>#N/A</v>
      </c>
      <c r="E44" s="35">
        <f t="shared" si="2"/>
        <v>3.7408335000000004</v>
      </c>
      <c r="F44" s="35">
        <v>3.7537120000000002</v>
      </c>
      <c r="G44" s="36"/>
    </row>
    <row r="45" spans="1:7" x14ac:dyDescent="0.25">
      <c r="A45" s="30">
        <f t="shared" si="1"/>
        <v>2024</v>
      </c>
      <c r="B45" s="32">
        <v>45566</v>
      </c>
      <c r="C45" s="33">
        <v>3.9982280000000001</v>
      </c>
      <c r="D45" s="34" t="e">
        <v>#N/A</v>
      </c>
      <c r="E45" s="35">
        <f t="shared" si="2"/>
        <v>3.7408335000000004</v>
      </c>
      <c r="F45" s="35">
        <v>3.9982280000000001</v>
      </c>
      <c r="G45" s="36"/>
    </row>
    <row r="46" spans="1:7" x14ac:dyDescent="0.25">
      <c r="A46" s="30">
        <f t="shared" si="1"/>
        <v>2024</v>
      </c>
      <c r="B46" s="32">
        <v>45597</v>
      </c>
      <c r="C46" s="33">
        <v>3.948391</v>
      </c>
      <c r="D46" s="34" t="e">
        <v>#N/A</v>
      </c>
      <c r="E46" s="35">
        <f t="shared" si="2"/>
        <v>3.7408335000000004</v>
      </c>
      <c r="F46" s="35">
        <v>3.948391</v>
      </c>
      <c r="G46" s="36"/>
    </row>
    <row r="47" spans="1:7" x14ac:dyDescent="0.25">
      <c r="A47" s="30">
        <f t="shared" si="1"/>
        <v>2024</v>
      </c>
      <c r="B47" s="32">
        <v>45627</v>
      </c>
      <c r="C47" s="33">
        <v>4.3865590000000001</v>
      </c>
      <c r="D47" s="34" t="e">
        <v>#N/A</v>
      </c>
      <c r="E47" s="35"/>
      <c r="F47" s="35">
        <v>4.3865590000000001</v>
      </c>
      <c r="G47" s="36"/>
    </row>
    <row r="48" spans="1:7" x14ac:dyDescent="0.25">
      <c r="A48" s="30">
        <f t="shared" si="1"/>
        <v>2025</v>
      </c>
      <c r="B48" s="32">
        <v>45658</v>
      </c>
      <c r="C48" s="33">
        <v>4.4300920000000001</v>
      </c>
      <c r="D48" s="34" t="e">
        <v>#N/A</v>
      </c>
      <c r="E48" s="35"/>
      <c r="F48" s="35">
        <v>4.4300920000000001</v>
      </c>
      <c r="G48" s="36"/>
    </row>
    <row r="49" spans="1:7" x14ac:dyDescent="0.25">
      <c r="A49" s="30">
        <f t="shared" si="1"/>
        <v>2025</v>
      </c>
      <c r="B49" s="32">
        <v>45689</v>
      </c>
      <c r="C49" s="33">
        <v>4.0808099999999996</v>
      </c>
      <c r="D49" s="34" t="e">
        <v>#N/A</v>
      </c>
      <c r="E49" s="35">
        <f t="shared" ref="E49:E58" si="3">AVERAGEIF($A$36:$A$97,A49,$F$36:$F$97)</f>
        <v>3.8445274659166664</v>
      </c>
      <c r="F49" s="35">
        <v>4.0808099999999996</v>
      </c>
      <c r="G49" s="36"/>
    </row>
    <row r="50" spans="1:7" x14ac:dyDescent="0.25">
      <c r="A50" s="30">
        <f t="shared" si="1"/>
        <v>2025</v>
      </c>
      <c r="B50" s="32">
        <v>45717</v>
      </c>
      <c r="C50" s="33">
        <v>3.67008</v>
      </c>
      <c r="D50" s="34" t="e">
        <v>#N/A</v>
      </c>
      <c r="E50" s="35">
        <f t="shared" si="3"/>
        <v>3.8445274659166664</v>
      </c>
      <c r="F50" s="35">
        <v>3.67008</v>
      </c>
      <c r="G50" s="36"/>
    </row>
    <row r="51" spans="1:7" x14ac:dyDescent="0.25">
      <c r="A51" s="30">
        <f t="shared" si="1"/>
        <v>2025</v>
      </c>
      <c r="B51" s="32">
        <v>45748</v>
      </c>
      <c r="C51" s="33">
        <v>3.4802439999999999</v>
      </c>
      <c r="D51" s="34" t="e">
        <v>#N/A</v>
      </c>
      <c r="E51" s="35">
        <f t="shared" si="3"/>
        <v>3.8445274659166664</v>
      </c>
      <c r="F51" s="35">
        <v>3.4802439999999999</v>
      </c>
      <c r="G51" s="36"/>
    </row>
    <row r="52" spans="1:7" x14ac:dyDescent="0.25">
      <c r="A52" s="30">
        <f t="shared" si="1"/>
        <v>2025</v>
      </c>
      <c r="B52" s="32">
        <v>45778</v>
      </c>
      <c r="C52" s="33">
        <v>3.479006</v>
      </c>
      <c r="D52" s="34" t="e">
        <v>#N/A</v>
      </c>
      <c r="E52" s="35">
        <f t="shared" si="3"/>
        <v>3.8445274659166664</v>
      </c>
      <c r="F52" s="35">
        <v>3.479006</v>
      </c>
      <c r="G52" s="36"/>
    </row>
    <row r="53" spans="1:7" x14ac:dyDescent="0.25">
      <c r="A53" s="30">
        <f t="shared" si="1"/>
        <v>2025</v>
      </c>
      <c r="B53" s="32">
        <v>45809</v>
      </c>
      <c r="C53" s="33">
        <v>3.6115780000000002</v>
      </c>
      <c r="D53" s="34" t="e">
        <v>#N/A</v>
      </c>
      <c r="E53" s="35">
        <f t="shared" si="3"/>
        <v>3.8445274659166664</v>
      </c>
      <c r="F53" s="35">
        <v>3.6115780000000002</v>
      </c>
      <c r="G53" s="36"/>
    </row>
    <row r="54" spans="1:7" x14ac:dyDescent="0.25">
      <c r="A54" s="30">
        <f t="shared" si="1"/>
        <v>2025</v>
      </c>
      <c r="B54" s="32">
        <v>45839</v>
      </c>
      <c r="C54" s="33">
        <v>3.6949900000000002</v>
      </c>
      <c r="D54" s="34" t="e">
        <v>#N/A</v>
      </c>
      <c r="E54" s="35">
        <f t="shared" si="3"/>
        <v>3.8445274659166664</v>
      </c>
      <c r="F54" s="35">
        <v>3.6949900000000002</v>
      </c>
      <c r="G54" s="36"/>
    </row>
    <row r="55" spans="1:7" x14ac:dyDescent="0.25">
      <c r="A55" s="30">
        <f t="shared" si="1"/>
        <v>2025</v>
      </c>
      <c r="B55" s="32">
        <v>45870</v>
      </c>
      <c r="C55" s="33">
        <v>4.048603</v>
      </c>
      <c r="D55" s="34" t="e">
        <v>#N/A</v>
      </c>
      <c r="E55" s="35">
        <f t="shared" si="3"/>
        <v>3.8445274659166664</v>
      </c>
      <c r="F55" s="35">
        <v>4.048603</v>
      </c>
      <c r="G55" s="36"/>
    </row>
    <row r="56" spans="1:7" x14ac:dyDescent="0.25">
      <c r="A56" s="30">
        <f t="shared" si="1"/>
        <v>2025</v>
      </c>
      <c r="B56" s="32">
        <v>45901</v>
      </c>
      <c r="C56" s="33">
        <v>3.7715589999999999</v>
      </c>
      <c r="D56" s="34" t="e">
        <v>#N/A</v>
      </c>
      <c r="E56" s="35">
        <f t="shared" si="3"/>
        <v>3.8445274659166664</v>
      </c>
      <c r="F56" s="35">
        <v>3.7715589999999999</v>
      </c>
      <c r="G56" s="36"/>
    </row>
    <row r="57" spans="1:7" x14ac:dyDescent="0.25">
      <c r="A57" s="30">
        <f t="shared" si="1"/>
        <v>2025</v>
      </c>
      <c r="B57" s="32">
        <v>45931</v>
      </c>
      <c r="C57" s="33">
        <v>3.8871220000000002</v>
      </c>
      <c r="D57" s="34" t="e">
        <v>#N/A</v>
      </c>
      <c r="E57" s="35">
        <f t="shared" si="3"/>
        <v>3.8445274659166664</v>
      </c>
      <c r="F57" s="35">
        <v>3.8871220000000002</v>
      </c>
      <c r="G57" s="36"/>
    </row>
    <row r="58" spans="1:7" x14ac:dyDescent="0.25">
      <c r="A58" s="30">
        <f t="shared" si="1"/>
        <v>2025</v>
      </c>
      <c r="B58" s="32">
        <v>45962</v>
      </c>
      <c r="C58" s="33">
        <v>3.9648387330000001</v>
      </c>
      <c r="D58" s="34" t="e">
        <v>#N/A</v>
      </c>
      <c r="E58" s="35">
        <f t="shared" si="3"/>
        <v>3.8445274659166664</v>
      </c>
      <c r="F58" s="35">
        <v>3.9648387330000001</v>
      </c>
      <c r="G58" s="36"/>
    </row>
    <row r="59" spans="1:7" x14ac:dyDescent="0.25">
      <c r="A59" s="30">
        <f t="shared" si="1"/>
        <v>2025</v>
      </c>
      <c r="B59" s="32">
        <v>45992</v>
      </c>
      <c r="C59" s="33">
        <v>4.0154068580000004</v>
      </c>
      <c r="D59" s="34" t="e">
        <v>#N/A</v>
      </c>
      <c r="E59" s="35"/>
      <c r="F59" s="35">
        <v>4.0154068580000004</v>
      </c>
      <c r="G59" s="36"/>
    </row>
    <row r="60" spans="1:7" x14ac:dyDescent="0.25">
      <c r="A60" s="30">
        <f t="shared" si="1"/>
        <v>2026</v>
      </c>
      <c r="B60" s="32">
        <v>46023</v>
      </c>
      <c r="C60" s="33">
        <v>4.2573601769999998</v>
      </c>
      <c r="D60" s="34">
        <v>4.2573601769999998</v>
      </c>
      <c r="E60" s="35"/>
      <c r="F60" s="35">
        <v>4.2573601769999998</v>
      </c>
      <c r="G60" s="36"/>
    </row>
    <row r="61" spans="1:7" x14ac:dyDescent="0.25">
      <c r="A61" s="30">
        <f t="shared" si="1"/>
        <v>2026</v>
      </c>
      <c r="B61" s="32">
        <v>46054</v>
      </c>
      <c r="C61" s="33" t="e">
        <v>#N/A</v>
      </c>
      <c r="D61" s="34">
        <v>4.1328649999999998</v>
      </c>
      <c r="E61" s="35">
        <f t="shared" ref="E61:E70" si="4">AVERAGEIF($A$36:$A$97,A61,$F$36:$F$97)</f>
        <v>3.8793720147500008</v>
      </c>
      <c r="F61" s="35">
        <v>4.1328649999999998</v>
      </c>
      <c r="G61" s="36"/>
    </row>
    <row r="62" spans="1:7" x14ac:dyDescent="0.25">
      <c r="A62" s="30">
        <f t="shared" si="1"/>
        <v>2026</v>
      </c>
      <c r="B62" s="32">
        <v>46082</v>
      </c>
      <c r="C62" s="33" t="e">
        <v>#N/A</v>
      </c>
      <c r="D62" s="34">
        <v>3.8275090000000001</v>
      </c>
      <c r="E62" s="35">
        <f t="shared" si="4"/>
        <v>3.8793720147500008</v>
      </c>
      <c r="F62" s="35">
        <v>3.8275090000000001</v>
      </c>
      <c r="G62" s="36"/>
    </row>
    <row r="63" spans="1:7" x14ac:dyDescent="0.25">
      <c r="A63" s="30">
        <f t="shared" si="1"/>
        <v>2026</v>
      </c>
      <c r="B63" s="32">
        <v>46113</v>
      </c>
      <c r="C63" s="33" t="e">
        <v>#N/A</v>
      </c>
      <c r="D63" s="34">
        <v>3.7052679999999998</v>
      </c>
      <c r="E63" s="35">
        <f t="shared" si="4"/>
        <v>3.8793720147500008</v>
      </c>
      <c r="F63" s="35">
        <v>3.7052679999999998</v>
      </c>
      <c r="G63" s="36"/>
    </row>
    <row r="64" spans="1:7" x14ac:dyDescent="0.25">
      <c r="A64" s="30">
        <f t="shared" si="1"/>
        <v>2026</v>
      </c>
      <c r="B64" s="32">
        <v>46143</v>
      </c>
      <c r="C64" s="33" t="e">
        <v>#N/A</v>
      </c>
      <c r="D64" s="34">
        <v>3.6485780000000001</v>
      </c>
      <c r="E64" s="35">
        <f t="shared" si="4"/>
        <v>3.8793720147500008</v>
      </c>
      <c r="F64" s="35">
        <v>3.6485780000000001</v>
      </c>
      <c r="G64" s="36"/>
    </row>
    <row r="65" spans="1:7" x14ac:dyDescent="0.25">
      <c r="A65" s="30">
        <f t="shared" si="1"/>
        <v>2026</v>
      </c>
      <c r="B65" s="32">
        <v>46174</v>
      </c>
      <c r="C65" s="33" t="e">
        <v>#N/A</v>
      </c>
      <c r="D65" s="34">
        <v>3.6335760000000001</v>
      </c>
      <c r="E65" s="35">
        <f t="shared" si="4"/>
        <v>3.8793720147500008</v>
      </c>
      <c r="F65" s="35">
        <v>3.6335760000000001</v>
      </c>
      <c r="G65" s="36"/>
    </row>
    <row r="66" spans="1:7" x14ac:dyDescent="0.25">
      <c r="A66" s="30">
        <f t="shared" si="1"/>
        <v>2026</v>
      </c>
      <c r="B66" s="32">
        <v>46204</v>
      </c>
      <c r="C66" s="33" t="e">
        <v>#N/A</v>
      </c>
      <c r="D66" s="34">
        <v>3.6914090000000002</v>
      </c>
      <c r="E66" s="35">
        <f t="shared" si="4"/>
        <v>3.8793720147500008</v>
      </c>
      <c r="F66" s="35">
        <v>3.6914090000000002</v>
      </c>
      <c r="G66" s="36"/>
    </row>
    <row r="67" spans="1:7" x14ac:dyDescent="0.25">
      <c r="A67" s="30">
        <f t="shared" si="1"/>
        <v>2026</v>
      </c>
      <c r="B67" s="32">
        <v>46235</v>
      </c>
      <c r="C67" s="33" t="e">
        <v>#N/A</v>
      </c>
      <c r="D67" s="34">
        <v>3.749619</v>
      </c>
      <c r="E67" s="35">
        <f t="shared" si="4"/>
        <v>3.8793720147500008</v>
      </c>
      <c r="F67" s="35">
        <v>3.749619</v>
      </c>
      <c r="G67" s="36"/>
    </row>
    <row r="68" spans="1:7" x14ac:dyDescent="0.25">
      <c r="A68" s="30">
        <f t="shared" si="1"/>
        <v>2026</v>
      </c>
      <c r="B68" s="32">
        <v>46266</v>
      </c>
      <c r="C68" s="33" t="e">
        <v>#N/A</v>
      </c>
      <c r="D68" s="34">
        <v>3.7060620000000002</v>
      </c>
      <c r="E68" s="35">
        <f t="shared" si="4"/>
        <v>3.8793720147500008</v>
      </c>
      <c r="F68" s="35">
        <v>3.7060620000000002</v>
      </c>
      <c r="G68" s="36"/>
    </row>
    <row r="69" spans="1:7" x14ac:dyDescent="0.25">
      <c r="A69" s="30">
        <f t="shared" si="1"/>
        <v>2026</v>
      </c>
      <c r="B69" s="32">
        <v>46296</v>
      </c>
      <c r="C69" s="33" t="e">
        <v>#N/A</v>
      </c>
      <c r="D69" s="34">
        <v>3.9249779999999999</v>
      </c>
      <c r="E69" s="35">
        <f t="shared" si="4"/>
        <v>3.8793720147500008</v>
      </c>
      <c r="F69" s="35">
        <v>3.9249779999999999</v>
      </c>
      <c r="G69" s="36"/>
    </row>
    <row r="70" spans="1:7" x14ac:dyDescent="0.25">
      <c r="A70" s="30">
        <f t="shared" si="1"/>
        <v>2026</v>
      </c>
      <c r="B70" s="32">
        <v>46327</v>
      </c>
      <c r="C70" s="33" t="e">
        <v>#N/A</v>
      </c>
      <c r="D70" s="34">
        <v>4.0716010000000002</v>
      </c>
      <c r="E70" s="35">
        <f t="shared" si="4"/>
        <v>3.8793720147500008</v>
      </c>
      <c r="F70" s="35">
        <v>4.0716010000000002</v>
      </c>
      <c r="G70" s="36"/>
    </row>
    <row r="71" spans="1:7" x14ac:dyDescent="0.25">
      <c r="A71" s="30">
        <f t="shared" si="1"/>
        <v>2026</v>
      </c>
      <c r="B71" s="32">
        <v>46357</v>
      </c>
      <c r="C71" s="33" t="e">
        <v>#N/A</v>
      </c>
      <c r="D71" s="34">
        <v>4.2036389999999999</v>
      </c>
      <c r="E71" s="35"/>
      <c r="F71" s="35">
        <v>4.2036389999999999</v>
      </c>
      <c r="G71" s="36"/>
    </row>
    <row r="72" spans="1:7" x14ac:dyDescent="0.25">
      <c r="A72" s="30">
        <f t="shared" si="1"/>
        <v>2027</v>
      </c>
      <c r="B72" s="32">
        <v>46388</v>
      </c>
      <c r="C72" s="33" t="e">
        <v>#N/A</v>
      </c>
      <c r="D72" s="34">
        <v>4.3762280000000002</v>
      </c>
      <c r="E72" s="35"/>
      <c r="F72" s="35">
        <v>4.3762280000000002</v>
      </c>
      <c r="G72" s="36"/>
    </row>
    <row r="73" spans="1:7" x14ac:dyDescent="0.25">
      <c r="A73" s="30">
        <f t="shared" si="1"/>
        <v>2027</v>
      </c>
      <c r="B73" s="32">
        <v>46419</v>
      </c>
      <c r="C73" s="33" t="e">
        <v>#N/A</v>
      </c>
      <c r="D73" s="34">
        <v>4.2122890000000002</v>
      </c>
      <c r="E73" s="35">
        <f t="shared" ref="E73:E82" si="5">AVERAGEIF($A$36:$A$97,A73,$F$36:$F$97)</f>
        <v>3.9165929166666671</v>
      </c>
      <c r="F73" s="35">
        <v>4.2122890000000002</v>
      </c>
      <c r="G73" s="36"/>
    </row>
    <row r="74" spans="1:7" x14ac:dyDescent="0.25">
      <c r="A74" s="30">
        <f t="shared" si="1"/>
        <v>2027</v>
      </c>
      <c r="B74" s="32">
        <v>46447</v>
      </c>
      <c r="C74" s="33" t="e">
        <v>#N/A</v>
      </c>
      <c r="D74" s="34">
        <v>3.9200759999999999</v>
      </c>
      <c r="E74" s="35">
        <f t="shared" si="5"/>
        <v>3.9165929166666671</v>
      </c>
      <c r="F74" s="35">
        <v>3.9200759999999999</v>
      </c>
      <c r="G74" s="36"/>
    </row>
    <row r="75" spans="1:7" x14ac:dyDescent="0.25">
      <c r="A75" s="30">
        <f t="shared" si="1"/>
        <v>2027</v>
      </c>
      <c r="B75" s="32">
        <v>46478</v>
      </c>
      <c r="C75" s="33" t="e">
        <v>#N/A</v>
      </c>
      <c r="D75" s="34">
        <v>3.8033489999999999</v>
      </c>
      <c r="E75" s="35">
        <f t="shared" si="5"/>
        <v>3.9165929166666671</v>
      </c>
      <c r="F75" s="35">
        <v>3.8033489999999999</v>
      </c>
      <c r="G75" s="36"/>
    </row>
    <row r="76" spans="1:7" x14ac:dyDescent="0.25">
      <c r="A76" s="30">
        <f t="shared" si="1"/>
        <v>2027</v>
      </c>
      <c r="B76" s="32">
        <v>46508</v>
      </c>
      <c r="C76" s="33" t="e">
        <v>#N/A</v>
      </c>
      <c r="D76" s="34">
        <v>3.74187</v>
      </c>
      <c r="E76" s="35">
        <f t="shared" si="5"/>
        <v>3.9165929166666671</v>
      </c>
      <c r="F76" s="35">
        <v>3.74187</v>
      </c>
      <c r="G76" s="36"/>
    </row>
    <row r="77" spans="1:7" x14ac:dyDescent="0.25">
      <c r="A77" s="30">
        <f t="shared" si="1"/>
        <v>2027</v>
      </c>
      <c r="B77" s="32">
        <v>46539</v>
      </c>
      <c r="C77" s="33" t="e">
        <v>#N/A</v>
      </c>
      <c r="D77" s="34">
        <v>3.727611</v>
      </c>
      <c r="E77" s="35">
        <f t="shared" si="5"/>
        <v>3.9165929166666671</v>
      </c>
      <c r="F77" s="35">
        <v>3.727611</v>
      </c>
      <c r="G77" s="36"/>
    </row>
    <row r="78" spans="1:7" x14ac:dyDescent="0.25">
      <c r="A78" s="30">
        <f t="shared" si="1"/>
        <v>2027</v>
      </c>
      <c r="B78" s="32">
        <v>46569</v>
      </c>
      <c r="C78" s="33" t="e">
        <v>#N/A</v>
      </c>
      <c r="D78" s="34">
        <v>3.6614390000000001</v>
      </c>
      <c r="E78" s="35">
        <f t="shared" si="5"/>
        <v>3.9165929166666671</v>
      </c>
      <c r="F78" s="35">
        <v>3.6614390000000001</v>
      </c>
      <c r="G78" s="36"/>
    </row>
    <row r="79" spans="1:7" x14ac:dyDescent="0.25">
      <c r="A79" s="30">
        <f t="shared" si="1"/>
        <v>2027</v>
      </c>
      <c r="B79" s="32">
        <v>46600</v>
      </c>
      <c r="C79" s="33" t="e">
        <v>#N/A</v>
      </c>
      <c r="D79" s="34">
        <v>3.738944</v>
      </c>
      <c r="E79" s="35">
        <f t="shared" si="5"/>
        <v>3.9165929166666671</v>
      </c>
      <c r="F79" s="35">
        <v>3.738944</v>
      </c>
      <c r="G79" s="36"/>
    </row>
    <row r="80" spans="1:7" x14ac:dyDescent="0.25">
      <c r="A80" s="30">
        <f t="shared" si="1"/>
        <v>2027</v>
      </c>
      <c r="B80" s="32">
        <v>46631</v>
      </c>
      <c r="C80" s="33" t="e">
        <v>#N/A</v>
      </c>
      <c r="D80" s="34">
        <v>3.6846019999999999</v>
      </c>
      <c r="E80" s="35">
        <f t="shared" si="5"/>
        <v>3.9165929166666671</v>
      </c>
      <c r="F80" s="35">
        <v>3.6846019999999999</v>
      </c>
      <c r="G80" s="36"/>
    </row>
    <row r="81" spans="1:7" x14ac:dyDescent="0.25">
      <c r="A81" s="30">
        <f t="shared" si="1"/>
        <v>2027</v>
      </c>
      <c r="B81" s="32">
        <v>46661</v>
      </c>
      <c r="C81" s="33" t="e">
        <v>#N/A</v>
      </c>
      <c r="D81" s="34">
        <v>3.898193</v>
      </c>
      <c r="E81" s="35">
        <f t="shared" si="5"/>
        <v>3.9165929166666671</v>
      </c>
      <c r="F81" s="35">
        <v>3.898193</v>
      </c>
      <c r="G81" s="36"/>
    </row>
    <row r="82" spans="1:7" x14ac:dyDescent="0.25">
      <c r="A82" s="30">
        <f t="shared" si="1"/>
        <v>2027</v>
      </c>
      <c r="B82" s="32">
        <v>46692</v>
      </c>
      <c r="C82" s="33" t="e">
        <v>#N/A</v>
      </c>
      <c r="D82" s="34">
        <v>4.0526799999999996</v>
      </c>
      <c r="E82" s="35">
        <f t="shared" si="5"/>
        <v>3.9165929166666671</v>
      </c>
      <c r="F82" s="35">
        <v>4.0526799999999996</v>
      </c>
      <c r="G82" s="36"/>
    </row>
    <row r="83" spans="1:7" x14ac:dyDescent="0.25">
      <c r="A83" s="30">
        <f t="shared" si="1"/>
        <v>2027</v>
      </c>
      <c r="B83" s="32">
        <v>46722</v>
      </c>
      <c r="C83" s="33" t="e">
        <v>#N/A</v>
      </c>
      <c r="D83" s="34">
        <v>4.1818340000000003</v>
      </c>
      <c r="E83" s="35"/>
      <c r="F83" s="35">
        <v>4.1818340000000003</v>
      </c>
      <c r="G83" s="36"/>
    </row>
    <row r="84" spans="1:7" x14ac:dyDescent="0.25">
      <c r="B84" s="37"/>
      <c r="D84" s="23"/>
      <c r="F84" s="23"/>
      <c r="G84" s="36"/>
    </row>
    <row r="85" spans="1:7" x14ac:dyDescent="0.25">
      <c r="B85" s="37"/>
      <c r="D85" s="23"/>
      <c r="F85" s="23"/>
      <c r="G85" s="36"/>
    </row>
    <row r="86" spans="1:7" x14ac:dyDescent="0.25">
      <c r="B86" s="37"/>
      <c r="D86" s="23"/>
      <c r="F86" s="23"/>
      <c r="G86" s="36"/>
    </row>
    <row r="87" spans="1:7" x14ac:dyDescent="0.25">
      <c r="B87" s="37"/>
      <c r="D87" s="23"/>
      <c r="F87" s="23"/>
      <c r="G87" s="36"/>
    </row>
    <row r="88" spans="1:7" x14ac:dyDescent="0.25">
      <c r="B88" s="37"/>
      <c r="D88" s="23"/>
      <c r="F88" s="23"/>
      <c r="G88" s="36"/>
    </row>
    <row r="89" spans="1:7" x14ac:dyDescent="0.25">
      <c r="A89" s="38"/>
      <c r="B89" s="38" t="s">
        <v>20</v>
      </c>
      <c r="D89" s="23"/>
      <c r="F89" s="23"/>
      <c r="G89" s="36"/>
    </row>
    <row r="90" spans="1:7" x14ac:dyDescent="0.25">
      <c r="A90" s="15">
        <v>2.5</v>
      </c>
      <c r="B90" s="27">
        <v>-0.25</v>
      </c>
      <c r="D90" s="23"/>
      <c r="F90" s="23"/>
      <c r="G90" s="36"/>
    </row>
    <row r="91" spans="1:7" x14ac:dyDescent="0.25">
      <c r="A91" s="15">
        <v>2.5</v>
      </c>
      <c r="B91" s="27">
        <v>0.5</v>
      </c>
      <c r="D91" s="23"/>
      <c r="F91" s="23"/>
      <c r="G91" s="36"/>
    </row>
    <row r="92" spans="1:7" x14ac:dyDescent="0.25">
      <c r="B92" s="37"/>
      <c r="D92" s="23"/>
      <c r="F92" s="23"/>
      <c r="G92" s="36"/>
    </row>
    <row r="93" spans="1:7" x14ac:dyDescent="0.25">
      <c r="B93" s="37"/>
      <c r="D93" s="23"/>
      <c r="F93" s="23"/>
      <c r="G93" s="36"/>
    </row>
    <row r="94" spans="1:7" x14ac:dyDescent="0.25">
      <c r="B94" s="37"/>
      <c r="D94" s="23"/>
      <c r="F94" s="23"/>
      <c r="G94" s="36"/>
    </row>
    <row r="95" spans="1:7" x14ac:dyDescent="0.25">
      <c r="B95" s="37"/>
      <c r="D95" s="23"/>
      <c r="F95" s="23"/>
      <c r="G95" s="36"/>
    </row>
    <row r="96" spans="1:7" x14ac:dyDescent="0.25">
      <c r="B96" s="37"/>
      <c r="D96" s="23"/>
      <c r="F96" s="23"/>
      <c r="G96" s="36"/>
    </row>
    <row r="97" spans="2:7" x14ac:dyDescent="0.25">
      <c r="B97" s="37"/>
      <c r="C97" s="39"/>
      <c r="D97" s="34"/>
      <c r="F97" s="23"/>
      <c r="G97" s="36"/>
    </row>
    <row r="98" spans="2:7" x14ac:dyDescent="0.25">
      <c r="F98" s="23"/>
      <c r="G98" s="36"/>
    </row>
    <row r="99" spans="2:7" x14ac:dyDescent="0.25">
      <c r="F99" s="23"/>
      <c r="G99" s="36"/>
    </row>
    <row r="100" spans="2:7" x14ac:dyDescent="0.25">
      <c r="F100" s="23"/>
      <c r="G100" s="36"/>
    </row>
    <row r="101" spans="2:7" x14ac:dyDescent="0.25">
      <c r="F101" s="23"/>
      <c r="G101" s="36"/>
    </row>
    <row r="102" spans="2:7" x14ac:dyDescent="0.25">
      <c r="F102" s="23"/>
      <c r="G102" s="36"/>
    </row>
    <row r="103" spans="2:7" x14ac:dyDescent="0.25">
      <c r="F103" s="23"/>
      <c r="G103" s="36"/>
    </row>
    <row r="104" spans="2:7" x14ac:dyDescent="0.25">
      <c r="F104" s="23"/>
      <c r="G104" s="36"/>
    </row>
    <row r="105" spans="2:7" x14ac:dyDescent="0.25">
      <c r="F105" s="23"/>
      <c r="G105" s="36"/>
    </row>
    <row r="106" spans="2:7" x14ac:dyDescent="0.25">
      <c r="F106" s="23"/>
      <c r="G106" s="36"/>
    </row>
    <row r="107" spans="2:7" x14ac:dyDescent="0.25">
      <c r="F107" s="23"/>
    </row>
    <row r="108" spans="2:7" x14ac:dyDescent="0.25">
      <c r="F108" s="23"/>
    </row>
    <row r="109" spans="2:7" x14ac:dyDescent="0.25">
      <c r="F109" s="23"/>
    </row>
    <row r="110" spans="2:7" x14ac:dyDescent="0.25">
      <c r="F110" s="23"/>
    </row>
    <row r="111" spans="2:7" x14ac:dyDescent="0.25">
      <c r="F111" s="23"/>
    </row>
    <row r="112" spans="2:7" x14ac:dyDescent="0.25">
      <c r="F112" s="23"/>
    </row>
    <row r="113" spans="6:6" x14ac:dyDescent="0.25">
      <c r="F113" s="23"/>
    </row>
    <row r="114" spans="6:6" x14ac:dyDescent="0.25">
      <c r="F114" s="23"/>
    </row>
    <row r="115" spans="6:6" x14ac:dyDescent="0.25">
      <c r="F115" s="23"/>
    </row>
    <row r="116" spans="6:6" x14ac:dyDescent="0.25">
      <c r="F116" s="23"/>
    </row>
    <row r="117" spans="6:6" x14ac:dyDescent="0.25">
      <c r="F117" s="23"/>
    </row>
    <row r="118" spans="6:6" x14ac:dyDescent="0.25">
      <c r="F118" s="23"/>
    </row>
    <row r="119" spans="6:6" x14ac:dyDescent="0.25">
      <c r="F119" s="23"/>
    </row>
    <row r="120" spans="6:6" x14ac:dyDescent="0.25">
      <c r="F120" s="23"/>
    </row>
    <row r="121" spans="6:6" x14ac:dyDescent="0.25">
      <c r="F121" s="23"/>
    </row>
    <row r="122" spans="6:6" x14ac:dyDescent="0.25">
      <c r="F122" s="23"/>
    </row>
    <row r="123" spans="6:6" x14ac:dyDescent="0.25">
      <c r="F123" s="23"/>
    </row>
    <row r="124" spans="6:6" x14ac:dyDescent="0.25">
      <c r="F124" s="23"/>
    </row>
    <row r="125" spans="6:6" x14ac:dyDescent="0.25">
      <c r="F125" s="23"/>
    </row>
    <row r="126" spans="6:6" x14ac:dyDescent="0.25">
      <c r="F126" s="23"/>
    </row>
    <row r="127" spans="6:6" x14ac:dyDescent="0.25">
      <c r="F127" s="23"/>
    </row>
    <row r="128" spans="6:6" x14ac:dyDescent="0.25">
      <c r="F128" s="23"/>
    </row>
    <row r="129" spans="6:6" x14ac:dyDescent="0.25">
      <c r="F129" s="23"/>
    </row>
    <row r="130" spans="6:6" x14ac:dyDescent="0.25">
      <c r="F130" s="23"/>
    </row>
    <row r="131" spans="6:6" x14ac:dyDescent="0.25">
      <c r="F131" s="23"/>
    </row>
  </sheetData>
  <mergeCells count="2">
    <mergeCell ref="C24:G24"/>
    <mergeCell ref="I24:L24"/>
  </mergeCells>
  <conditionalFormatting sqref="C36:D83 C97:D97">
    <cfRule type="expression" dxfId="0" priority="1" stopIfTrue="1">
      <formula>ISNA(C36)</formula>
    </cfRule>
  </conditionalFormatting>
  <pageMargins left="0.7" right="0.7" top="0.75" bottom="0.75" header="0.3" footer="0.3"/>
  <pageSetup orientation="landscape" verticalDpi="599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Burdette, Dann (CONTR)</dc:creator>
  <cp:lastModifiedBy>Burdette, Dann (CONTR)</cp:lastModifiedBy>
  <dcterms:created xsi:type="dcterms:W3CDTF">2026-02-09T21:53:39Z</dcterms:created>
  <dcterms:modified xsi:type="dcterms:W3CDTF">2026-02-09T21:53:46Z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{A34DA2ED-5987-4009-8358-E2B483E0DC11}</vt:lpwstr>
  </property>
</Properties>
</file>