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489\PRJ\Apr25\steo\realprices\"/>
    </mc:Choice>
  </mc:AlternateContent>
  <xr:revisionPtr revIDLastSave="0" documentId="8_{C65A9F54-1693-4EE3-9356-705D44C426C2}" xr6:coauthVersionLast="47" xr6:coauthVersionMax="47" xr10:uidLastSave="{00000000-0000-0000-0000-000000000000}"/>
  <bookViews>
    <workbookView xWindow="-108" yWindow="-108" windowWidth="23256" windowHeight="12576" tabRatio="952" xr2:uid="{00000000-000D-0000-FFFF-FFFF00000000}"/>
  </bookViews>
  <sheets>
    <sheet name="Contents" sheetId="25" r:id="rId1"/>
    <sheet name="Crude Oil-A" sheetId="9" r:id="rId2"/>
    <sheet name="Crude Oil-Q" sheetId="10" r:id="rId3"/>
    <sheet name="Crude Oil-M" sheetId="11" r:id="rId4"/>
    <sheet name="Gasoline-A" sheetId="6" r:id="rId5"/>
    <sheet name="Gasoline-Q" sheetId="7" r:id="rId6"/>
    <sheet name="Gasoline-M" sheetId="8" r:id="rId7"/>
    <sheet name="Diesel-A" sheetId="15" r:id="rId8"/>
    <sheet name="Diesel-Q" sheetId="16" r:id="rId9"/>
    <sheet name="Diesel-M" sheetId="17" r:id="rId10"/>
    <sheet name="Heat Oil-A" sheetId="12" r:id="rId11"/>
    <sheet name="Heat Oil-Q" sheetId="13" r:id="rId12"/>
    <sheet name="Heat Oil-M" sheetId="14" r:id="rId13"/>
    <sheet name="Natural Gas-A" sheetId="19" r:id="rId14"/>
    <sheet name="Natural Gas-Q" sheetId="20" r:id="rId15"/>
    <sheet name="Natural Gas-M" sheetId="21" r:id="rId16"/>
    <sheet name="Electricity-A" sheetId="22" r:id="rId17"/>
    <sheet name="Electricity-Q" sheetId="23" r:id="rId18"/>
    <sheet name="Electricity-M" sheetId="24" r:id="rId19"/>
    <sheet name="CIQ_LinkingNames" sheetId="26" state="hidden" r:id="rId20"/>
    <sheet name="Notes and Sources" sheetId="5" r:id="rId21"/>
  </sheets>
  <definedNames>
    <definedName name="CIQANR_8c7c9f0b6be24fbfb7e9cbee13b7d50e" hidden="1">'Notes and Sources'!$B$32:$O$32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6" i="21" l="1"/>
  <c r="C1" i="21"/>
  <c r="E590" i="21" s="1"/>
  <c r="E570" i="21" l="1"/>
  <c r="E574" i="21"/>
  <c r="E575" i="21"/>
  <c r="E219" i="20" s="1"/>
  <c r="E577" i="21"/>
  <c r="E569" i="21"/>
  <c r="E571" i="21"/>
  <c r="E217" i="20" s="1"/>
  <c r="E578" i="21"/>
  <c r="E220" i="20" s="1"/>
  <c r="E572" i="21"/>
  <c r="E579" i="21"/>
  <c r="E580" i="21"/>
  <c r="E573" i="21"/>
  <c r="E557" i="21"/>
  <c r="E561" i="21"/>
  <c r="E558" i="21"/>
  <c r="E559" i="21"/>
  <c r="E560" i="21"/>
  <c r="E562" i="21"/>
  <c r="E591" i="21"/>
  <c r="E592" i="21"/>
  <c r="E565" i="21"/>
  <c r="E567" i="21"/>
  <c r="E568" i="21"/>
  <c r="E581" i="21"/>
  <c r="E583" i="21"/>
  <c r="E563" i="21"/>
  <c r="E566" i="21"/>
  <c r="E584" i="21"/>
  <c r="E564" i="21"/>
  <c r="E585" i="21"/>
  <c r="E586" i="21"/>
  <c r="E587" i="21"/>
  <c r="E588" i="21"/>
  <c r="E589" i="21"/>
  <c r="E582" i="21"/>
  <c r="E218" i="20" l="1"/>
  <c r="E213" i="20"/>
  <c r="E214" i="20"/>
  <c r="E216" i="20"/>
  <c r="E215" i="20"/>
  <c r="A677" i="11"/>
  <c r="C1" i="11" l="1"/>
  <c r="C1" i="8"/>
  <c r="A653" i="8"/>
  <c r="C1" i="17"/>
  <c r="A617" i="17"/>
  <c r="C1" i="14"/>
  <c r="C1" i="22"/>
  <c r="C1" i="24"/>
  <c r="C1" i="23"/>
  <c r="C1" i="19"/>
  <c r="D99" i="19" s="1"/>
  <c r="C1" i="20"/>
  <c r="C1" i="12"/>
  <c r="C1" i="13"/>
  <c r="C1" i="15"/>
  <c r="C1" i="16"/>
  <c r="C1" i="6"/>
  <c r="D90" i="6" s="1"/>
  <c r="C1" i="7"/>
  <c r="C1" i="10"/>
  <c r="C1" i="9"/>
  <c r="B6" i="25"/>
  <c r="A653" i="24"/>
  <c r="A245" i="23"/>
  <c r="A108" i="22"/>
  <c r="A593" i="21"/>
  <c r="A225" i="20"/>
  <c r="A101" i="19"/>
  <c r="A233" i="16"/>
  <c r="A89" i="15"/>
  <c r="A619" i="14"/>
  <c r="A233" i="13"/>
  <c r="A89" i="12"/>
  <c r="A253" i="10"/>
  <c r="A100" i="9"/>
  <c r="A245" i="7"/>
  <c r="A92" i="6"/>
  <c r="A12" i="5"/>
  <c r="D224" i="16" l="1"/>
  <c r="D226" i="16"/>
  <c r="D227" i="16"/>
  <c r="D225" i="16"/>
  <c r="D228" i="16"/>
  <c r="D239" i="23"/>
  <c r="D240" i="23"/>
  <c r="D241" i="23"/>
  <c r="D238" i="23"/>
  <c r="D237" i="23"/>
  <c r="D239" i="7"/>
  <c r="D240" i="7"/>
  <c r="D238" i="7"/>
  <c r="D237" i="7"/>
  <c r="D226" i="13"/>
  <c r="D225" i="13"/>
  <c r="D228" i="13"/>
  <c r="D224" i="13"/>
  <c r="D227" i="13"/>
  <c r="E636" i="24"/>
  <c r="E635" i="24"/>
  <c r="E634" i="24"/>
  <c r="E640" i="24"/>
  <c r="E632" i="24"/>
  <c r="E639" i="24"/>
  <c r="E631" i="24"/>
  <c r="E630" i="24"/>
  <c r="E637" i="24"/>
  <c r="E638" i="24"/>
  <c r="E633" i="24"/>
  <c r="E629" i="24"/>
  <c r="E237" i="23" s="1"/>
  <c r="D248" i="10"/>
  <c r="D245" i="10"/>
  <c r="D246" i="10"/>
  <c r="D247" i="10"/>
  <c r="D218" i="20"/>
  <c r="D219" i="20"/>
  <c r="D217" i="20"/>
  <c r="D220" i="20"/>
  <c r="D223" i="20"/>
  <c r="D222" i="20"/>
  <c r="D221" i="20"/>
  <c r="D224" i="20"/>
  <c r="E595" i="14"/>
  <c r="E594" i="14"/>
  <c r="E601" i="14"/>
  <c r="E603" i="14"/>
  <c r="E602" i="14"/>
  <c r="E597" i="14"/>
  <c r="E604" i="14"/>
  <c r="E606" i="14"/>
  <c r="E600" i="14"/>
  <c r="E599" i="14"/>
  <c r="E598" i="14"/>
  <c r="E226" i="13" s="1"/>
  <c r="E605" i="14"/>
  <c r="E596" i="14"/>
  <c r="E601" i="17"/>
  <c r="E593" i="17"/>
  <c r="E600" i="17"/>
  <c r="E605" i="17"/>
  <c r="E599" i="17"/>
  <c r="E598" i="17"/>
  <c r="E597" i="17"/>
  <c r="E592" i="17"/>
  <c r="E602" i="17"/>
  <c r="E594" i="17"/>
  <c r="E603" i="17"/>
  <c r="E595" i="17"/>
  <c r="E604" i="17"/>
  <c r="E596" i="17"/>
  <c r="E654" i="11"/>
  <c r="E662" i="11"/>
  <c r="E248" i="10" s="1"/>
  <c r="E656" i="11"/>
  <c r="E664" i="11"/>
  <c r="E657" i="11"/>
  <c r="E655" i="11"/>
  <c r="E663" i="11"/>
  <c r="E658" i="11"/>
  <c r="E659" i="11"/>
  <c r="E652" i="11"/>
  <c r="E660" i="11"/>
  <c r="E653" i="11"/>
  <c r="E661" i="11"/>
  <c r="E628" i="8"/>
  <c r="E635" i="8"/>
  <c r="E637" i="8"/>
  <c r="E630" i="8"/>
  <c r="E638" i="8"/>
  <c r="E636" i="8"/>
  <c r="E631" i="8"/>
  <c r="E629" i="8"/>
  <c r="E632" i="8"/>
  <c r="E639" i="8"/>
  <c r="E640" i="8"/>
  <c r="E633" i="8"/>
  <c r="E634" i="8"/>
  <c r="E616" i="17"/>
  <c r="E652" i="8"/>
  <c r="E615" i="17"/>
  <c r="E591" i="17"/>
  <c r="E584" i="17"/>
  <c r="E608" i="17"/>
  <c r="E581" i="17"/>
  <c r="E614" i="17"/>
  <c r="E613" i="17"/>
  <c r="E583" i="17"/>
  <c r="E590" i="17"/>
  <c r="E612" i="17"/>
  <c r="E611" i="17"/>
  <c r="E589" i="17"/>
  <c r="E586" i="17"/>
  <c r="E610" i="17"/>
  <c r="E587" i="17"/>
  <c r="E609" i="17"/>
  <c r="E582" i="17"/>
  <c r="E607" i="17"/>
  <c r="E606" i="17"/>
  <c r="E588" i="17"/>
  <c r="E585" i="17"/>
  <c r="E645" i="8"/>
  <c r="E619" i="8"/>
  <c r="E617" i="8"/>
  <c r="E651" i="8"/>
  <c r="E649" i="8"/>
  <c r="E644" i="8"/>
  <c r="E621" i="8"/>
  <c r="E646" i="8"/>
  <c r="E643" i="8"/>
  <c r="E642" i="8"/>
  <c r="E641" i="8"/>
  <c r="E626" i="8"/>
  <c r="E650" i="8"/>
  <c r="E627" i="8"/>
  <c r="E618" i="8"/>
  <c r="E625" i="8"/>
  <c r="E620" i="8"/>
  <c r="E624" i="8"/>
  <c r="E623" i="8"/>
  <c r="E622" i="8"/>
  <c r="E648" i="8"/>
  <c r="E647" i="8"/>
  <c r="E625" i="24"/>
  <c r="E619" i="24"/>
  <c r="E617" i="24"/>
  <c r="E626" i="24"/>
  <c r="E624" i="24"/>
  <c r="E628" i="24"/>
  <c r="E623" i="24"/>
  <c r="E622" i="24"/>
  <c r="E646" i="24"/>
  <c r="E645" i="24"/>
  <c r="E642" i="24"/>
  <c r="E621" i="24"/>
  <c r="E620" i="24"/>
  <c r="E644" i="24"/>
  <c r="E627" i="24"/>
  <c r="E643" i="24"/>
  <c r="E618" i="24"/>
  <c r="E652" i="24"/>
  <c r="E651" i="24"/>
  <c r="E650" i="24"/>
  <c r="E649" i="24"/>
  <c r="E648" i="24"/>
  <c r="E647" i="24"/>
  <c r="E641" i="24"/>
  <c r="E670" i="11"/>
  <c r="E669" i="11"/>
  <c r="E674" i="11"/>
  <c r="E641" i="11"/>
  <c r="E668" i="11"/>
  <c r="E667" i="11"/>
  <c r="E651" i="11"/>
  <c r="E646" i="11"/>
  <c r="E650" i="11"/>
  <c r="E666" i="11"/>
  <c r="E665" i="11"/>
  <c r="E643" i="11"/>
  <c r="E642" i="11"/>
  <c r="E676" i="11"/>
  <c r="E672" i="11"/>
  <c r="E645" i="11"/>
  <c r="E644" i="11"/>
  <c r="E649" i="11"/>
  <c r="E648" i="11"/>
  <c r="E647" i="11"/>
  <c r="E675" i="11"/>
  <c r="E673" i="11"/>
  <c r="E671" i="11"/>
  <c r="E593" i="14"/>
  <c r="E592" i="14"/>
  <c r="E613" i="14"/>
  <c r="E610" i="14"/>
  <c r="E591" i="14"/>
  <c r="E590" i="14"/>
  <c r="E585" i="14"/>
  <c r="E612" i="14"/>
  <c r="E589" i="14"/>
  <c r="E588" i="14"/>
  <c r="E616" i="14"/>
  <c r="E608" i="14"/>
  <c r="E611" i="14"/>
  <c r="E587" i="14"/>
  <c r="E614" i="14"/>
  <c r="E609" i="14"/>
  <c r="E607" i="14"/>
  <c r="E586" i="14"/>
  <c r="E584" i="14"/>
  <c r="E583" i="14"/>
  <c r="E618" i="14"/>
  <c r="E617" i="14"/>
  <c r="E615" i="14"/>
  <c r="D249" i="10"/>
  <c r="D242" i="10"/>
  <c r="D250" i="10"/>
  <c r="D251" i="10"/>
  <c r="D243" i="10"/>
  <c r="D252" i="10"/>
  <c r="D241" i="10"/>
  <c r="D244" i="10"/>
  <c r="D241" i="7"/>
  <c r="D234" i="7"/>
  <c r="D242" i="7"/>
  <c r="D233" i="7"/>
  <c r="D243" i="7"/>
  <c r="D235" i="7"/>
  <c r="D244" i="7"/>
  <c r="D236" i="7"/>
  <c r="D232" i="16"/>
  <c r="D229" i="16"/>
  <c r="D221" i="16"/>
  <c r="D230" i="16"/>
  <c r="D222" i="16"/>
  <c r="D231" i="16"/>
  <c r="D223" i="16"/>
  <c r="D222" i="13"/>
  <c r="D231" i="13"/>
  <c r="D229" i="13"/>
  <c r="D223" i="13"/>
  <c r="D232" i="13"/>
  <c r="D230" i="13"/>
  <c r="D221" i="13"/>
  <c r="D236" i="23"/>
  <c r="D235" i="23"/>
  <c r="D234" i="23"/>
  <c r="D233" i="23"/>
  <c r="D214" i="20"/>
  <c r="D213" i="20"/>
  <c r="D216" i="20"/>
  <c r="D215" i="20"/>
  <c r="D88" i="6"/>
  <c r="D89" i="6"/>
  <c r="D97" i="19"/>
  <c r="D98" i="19"/>
  <c r="D238" i="10"/>
  <c r="D240" i="10"/>
  <c r="D237" i="10"/>
  <c r="D239" i="10"/>
  <c r="D230" i="23"/>
  <c r="D231" i="23"/>
  <c r="D229" i="23"/>
  <c r="D232" i="23"/>
  <c r="D210" i="20"/>
  <c r="D211" i="20"/>
  <c r="D209" i="20"/>
  <c r="D212" i="20"/>
  <c r="D218" i="13"/>
  <c r="D219" i="13"/>
  <c r="D217" i="13"/>
  <c r="D220" i="13"/>
  <c r="D218" i="16"/>
  <c r="D219" i="16"/>
  <c r="D217" i="16"/>
  <c r="D220" i="16"/>
  <c r="D230" i="7"/>
  <c r="D231" i="7"/>
  <c r="D232" i="7"/>
  <c r="D229" i="7"/>
  <c r="D226" i="7"/>
  <c r="D227" i="7"/>
  <c r="D228" i="7"/>
  <c r="D225" i="7"/>
  <c r="D228" i="23"/>
  <c r="D227" i="23"/>
  <c r="D225" i="23"/>
  <c r="D226" i="23"/>
  <c r="D86" i="6"/>
  <c r="D87" i="6"/>
  <c r="D215" i="16"/>
  <c r="D213" i="16"/>
  <c r="D214" i="16"/>
  <c r="D216" i="16"/>
  <c r="D215" i="13"/>
  <c r="D213" i="13"/>
  <c r="D214" i="13"/>
  <c r="D216" i="13"/>
  <c r="D205" i="20"/>
  <c r="D207" i="20"/>
  <c r="D206" i="20"/>
  <c r="D208" i="20"/>
  <c r="D233" i="10"/>
  <c r="D236" i="10"/>
  <c r="D234" i="10"/>
  <c r="D235" i="10"/>
  <c r="D95" i="19"/>
  <c r="D96" i="19"/>
  <c r="D212" i="16"/>
  <c r="D210" i="16"/>
  <c r="D209" i="16"/>
  <c r="D211" i="16"/>
  <c r="D230" i="10"/>
  <c r="D231" i="10"/>
  <c r="D229" i="10"/>
  <c r="D232" i="10"/>
  <c r="D202" i="20"/>
  <c r="D201" i="20"/>
  <c r="D204" i="20"/>
  <c r="D203" i="20"/>
  <c r="D224" i="23"/>
  <c r="D223" i="23"/>
  <c r="D222" i="23"/>
  <c r="D221" i="23"/>
  <c r="D210" i="13"/>
  <c r="D209" i="13"/>
  <c r="D212" i="13"/>
  <c r="D211" i="13"/>
  <c r="D221" i="7"/>
  <c r="D223" i="7"/>
  <c r="D224" i="7"/>
  <c r="D222" i="7"/>
  <c r="D220" i="23"/>
  <c r="D218" i="23"/>
  <c r="D219" i="23"/>
  <c r="D217" i="23"/>
  <c r="D93" i="19"/>
  <c r="D94" i="19"/>
  <c r="D198" i="20"/>
  <c r="D197" i="20"/>
  <c r="D200" i="20"/>
  <c r="D199" i="20"/>
  <c r="D206" i="13"/>
  <c r="D207" i="13"/>
  <c r="D205" i="13"/>
  <c r="D208" i="13"/>
  <c r="D207" i="16"/>
  <c r="D206" i="16"/>
  <c r="D205" i="16"/>
  <c r="D208" i="16"/>
  <c r="D84" i="6"/>
  <c r="D85" i="6"/>
  <c r="D219" i="7"/>
  <c r="D217" i="7"/>
  <c r="D218" i="7"/>
  <c r="D220" i="7"/>
  <c r="D227" i="10"/>
  <c r="D225" i="10"/>
  <c r="D228" i="10"/>
  <c r="D226" i="10"/>
  <c r="D215" i="23"/>
  <c r="D213" i="23"/>
  <c r="D216" i="23"/>
  <c r="D214" i="23"/>
  <c r="D193" i="20"/>
  <c r="D194" i="20"/>
  <c r="D195" i="20"/>
  <c r="D196" i="20"/>
  <c r="D204" i="13"/>
  <c r="D201" i="13"/>
  <c r="D202" i="13"/>
  <c r="D203" i="13"/>
  <c r="D204" i="16"/>
  <c r="D201" i="16"/>
  <c r="D202" i="16"/>
  <c r="D203" i="16"/>
  <c r="D215" i="7"/>
  <c r="D213" i="7"/>
  <c r="D216" i="7"/>
  <c r="D214" i="7"/>
  <c r="D222" i="10"/>
  <c r="D221" i="10"/>
  <c r="D223" i="10"/>
  <c r="D224" i="10"/>
  <c r="D199" i="13"/>
  <c r="D198" i="13"/>
  <c r="D197" i="13"/>
  <c r="D200" i="13"/>
  <c r="D91" i="19"/>
  <c r="D92" i="19"/>
  <c r="D210" i="23"/>
  <c r="D211" i="23"/>
  <c r="D212" i="23"/>
  <c r="D209" i="23"/>
  <c r="D199" i="16"/>
  <c r="D200" i="16"/>
  <c r="D198" i="16"/>
  <c r="D197" i="16"/>
  <c r="D190" i="20"/>
  <c r="D189" i="20"/>
  <c r="D191" i="20"/>
  <c r="D192" i="20"/>
  <c r="D219" i="10"/>
  <c r="D218" i="10"/>
  <c r="D220" i="10"/>
  <c r="D217" i="10"/>
  <c r="D210" i="7"/>
  <c r="D211" i="7"/>
  <c r="D212" i="7"/>
  <c r="D209" i="7"/>
  <c r="D82" i="6"/>
  <c r="D83" i="6"/>
  <c r="D213" i="10"/>
  <c r="D214" i="10"/>
  <c r="D215" i="10"/>
  <c r="D212" i="10"/>
  <c r="D216" i="10"/>
  <c r="D208" i="23"/>
  <c r="D207" i="23"/>
  <c r="D206" i="23"/>
  <c r="D205" i="23"/>
  <c r="D90" i="19"/>
  <c r="D187" i="20"/>
  <c r="D188" i="20"/>
  <c r="D185" i="20"/>
  <c r="D186" i="20"/>
  <c r="D196" i="13"/>
  <c r="D195" i="13"/>
  <c r="D194" i="13"/>
  <c r="D193" i="13"/>
  <c r="D194" i="16"/>
  <c r="D193" i="16"/>
  <c r="D196" i="16"/>
  <c r="D195" i="16"/>
  <c r="D91" i="6"/>
  <c r="D206" i="7"/>
  <c r="D205" i="7"/>
  <c r="D208" i="7"/>
  <c r="D207" i="7"/>
  <c r="A623" i="14"/>
  <c r="D182" i="20"/>
  <c r="D181" i="20"/>
  <c r="D184" i="20"/>
  <c r="D183" i="20"/>
  <c r="D201" i="23"/>
  <c r="D203" i="23"/>
  <c r="D202" i="23"/>
  <c r="D204" i="23"/>
  <c r="D98" i="9"/>
  <c r="D106" i="22"/>
  <c r="D87" i="15"/>
  <c r="A618" i="17"/>
  <c r="A620" i="17"/>
  <c r="D199" i="7"/>
  <c r="D197" i="7"/>
  <c r="D200" i="7"/>
  <c r="D198" i="7"/>
  <c r="D188" i="13"/>
  <c r="D186" i="13"/>
  <c r="D187" i="13"/>
  <c r="D185" i="13"/>
  <c r="D186" i="16"/>
  <c r="D188" i="16"/>
  <c r="D187" i="16"/>
  <c r="D185" i="16"/>
  <c r="D179" i="20"/>
  <c r="D178" i="20"/>
  <c r="D180" i="20"/>
  <c r="D177" i="20"/>
  <c r="D197" i="23"/>
  <c r="D199" i="23"/>
  <c r="D198" i="23"/>
  <c r="D200" i="23"/>
  <c r="D205" i="10"/>
  <c r="D207" i="10"/>
  <c r="D206" i="10"/>
  <c r="D208" i="10"/>
  <c r="D79" i="6"/>
  <c r="D80" i="6"/>
  <c r="D68" i="19"/>
  <c r="D89" i="19"/>
  <c r="A104" i="19"/>
  <c r="A594" i="21"/>
  <c r="A234" i="13"/>
  <c r="A654" i="24"/>
  <c r="A102" i="19"/>
  <c r="D45" i="10"/>
  <c r="D46" i="10"/>
  <c r="D47" i="10"/>
  <c r="D48" i="10"/>
  <c r="D88" i="7"/>
  <c r="D45" i="7"/>
  <c r="D46" i="7"/>
  <c r="D47" i="7"/>
  <c r="D48" i="7"/>
  <c r="D143" i="16"/>
  <c r="D45" i="16"/>
  <c r="D46" i="16"/>
  <c r="D47" i="16"/>
  <c r="D48" i="16"/>
  <c r="D60" i="13"/>
  <c r="D45" i="13"/>
  <c r="D46" i="13"/>
  <c r="D47" i="13"/>
  <c r="D48" i="13"/>
  <c r="D155" i="20"/>
  <c r="D45" i="20"/>
  <c r="D46" i="20"/>
  <c r="D47" i="20"/>
  <c r="D48" i="20"/>
  <c r="D143" i="23"/>
  <c r="D45" i="23"/>
  <c r="D46" i="23"/>
  <c r="D47" i="23"/>
  <c r="D48" i="23"/>
  <c r="D42" i="19"/>
  <c r="D42" i="6"/>
  <c r="A678" i="11"/>
  <c r="A680" i="11"/>
  <c r="A246" i="23"/>
  <c r="A234" i="16"/>
  <c r="A101" i="9"/>
  <c r="A111" i="22"/>
  <c r="A656" i="8"/>
  <c r="A597" i="21"/>
  <c r="A654" i="8"/>
  <c r="A92" i="12"/>
  <c r="A90" i="12"/>
  <c r="A657" i="24"/>
  <c r="A103" i="9"/>
  <c r="A620" i="14"/>
  <c r="D48" i="19"/>
  <c r="A237" i="13"/>
  <c r="D146" i="10"/>
  <c r="A92" i="15"/>
  <c r="A246" i="7"/>
  <c r="D58" i="19"/>
  <c r="D79" i="19"/>
  <c r="D53" i="19"/>
  <c r="D67" i="20"/>
  <c r="D112" i="20"/>
  <c r="D58" i="20"/>
  <c r="D145" i="20"/>
  <c r="D46" i="19"/>
  <c r="A248" i="7"/>
  <c r="D161" i="20"/>
  <c r="D87" i="20"/>
  <c r="D176" i="20"/>
  <c r="D54" i="20"/>
  <c r="D47" i="19"/>
  <c r="D41" i="20"/>
  <c r="A254" i="10"/>
  <c r="A256" i="10"/>
  <c r="D126" i="13"/>
  <c r="D59" i="19"/>
  <c r="D55" i="13"/>
  <c r="D179" i="13"/>
  <c r="D65" i="19"/>
  <c r="D127" i="10"/>
  <c r="D73" i="20"/>
  <c r="D67" i="13"/>
  <c r="D106" i="13"/>
  <c r="D63" i="13"/>
  <c r="D114" i="13"/>
  <c r="D125" i="20"/>
  <c r="D72" i="13"/>
  <c r="D135" i="13"/>
  <c r="D90" i="7"/>
  <c r="D123" i="16"/>
  <c r="D91" i="13"/>
  <c r="D95" i="13"/>
  <c r="D99" i="13"/>
  <c r="D59" i="20"/>
  <c r="D75" i="20"/>
  <c r="D91" i="20"/>
  <c r="D95" i="20"/>
  <c r="D109" i="13"/>
  <c r="D62" i="19"/>
  <c r="D76" i="7"/>
  <c r="D153" i="13"/>
  <c r="D77" i="23"/>
  <c r="D183" i="23"/>
  <c r="D176" i="7"/>
  <c r="D120" i="13"/>
  <c r="D187" i="23"/>
  <c r="D102" i="13"/>
  <c r="D85" i="19"/>
  <c r="D131" i="7"/>
  <c r="D49" i="7"/>
  <c r="D184" i="10"/>
  <c r="D186" i="7"/>
  <c r="D134" i="13"/>
  <c r="D146" i="13"/>
  <c r="D182" i="13"/>
  <c r="D94" i="13"/>
  <c r="D93" i="23"/>
  <c r="D96" i="13"/>
  <c r="D151" i="7"/>
  <c r="D129" i="7"/>
  <c r="D124" i="7"/>
  <c r="D145" i="7"/>
  <c r="D169" i="7"/>
  <c r="D66" i="19"/>
  <c r="D157" i="13"/>
  <c r="D83" i="19"/>
  <c r="D69" i="19"/>
  <c r="D72" i="23"/>
  <c r="D84" i="19"/>
  <c r="D51" i="19"/>
  <c r="D168" i="7"/>
  <c r="D145" i="13"/>
  <c r="D66" i="20"/>
  <c r="D59" i="7"/>
  <c r="D56" i="23"/>
  <c r="D138" i="13"/>
  <c r="D55" i="19"/>
  <c r="D203" i="7"/>
  <c r="D49" i="23"/>
  <c r="D192" i="23"/>
  <c r="D89" i="23"/>
  <c r="D149" i="16"/>
  <c r="D129" i="23"/>
  <c r="D99" i="23"/>
  <c r="D65" i="23"/>
  <c r="D182" i="23"/>
  <c r="D124" i="23"/>
  <c r="D62" i="16"/>
  <c r="D179" i="23"/>
  <c r="D70" i="23"/>
  <c r="D184" i="23"/>
  <c r="D173" i="23"/>
  <c r="D152" i="23"/>
  <c r="D103" i="23"/>
  <c r="D112" i="23"/>
  <c r="D72" i="20"/>
  <c r="D110" i="20"/>
  <c r="D160" i="7"/>
  <c r="D93" i="7"/>
  <c r="D96" i="7"/>
  <c r="D94" i="16"/>
  <c r="D175" i="20"/>
  <c r="D64" i="7"/>
  <c r="D76" i="20"/>
  <c r="A90" i="15"/>
  <c r="A249" i="23"/>
  <c r="D87" i="23"/>
  <c r="D64" i="23"/>
  <c r="D73" i="23"/>
  <c r="D53" i="23"/>
  <c r="D150" i="16"/>
  <c r="D189" i="13"/>
  <c r="D96" i="23"/>
  <c r="D55" i="23"/>
  <c r="D102" i="23"/>
  <c r="D127" i="23"/>
  <c r="D106" i="23"/>
  <c r="D142" i="23"/>
  <c r="D95" i="23"/>
  <c r="D74" i="23"/>
  <c r="D181" i="23"/>
  <c r="D52" i="23"/>
  <c r="D148" i="20"/>
  <c r="D81" i="7"/>
  <c r="D84" i="7"/>
  <c r="D157" i="7"/>
  <c r="D162" i="16"/>
  <c r="D170" i="20"/>
  <c r="A229" i="20"/>
  <c r="D146" i="23"/>
  <c r="D60" i="23"/>
  <c r="D107" i="23"/>
  <c r="D114" i="23"/>
  <c r="D91" i="23"/>
  <c r="D126" i="23"/>
  <c r="D131" i="23"/>
  <c r="D161" i="23"/>
  <c r="D90" i="16"/>
  <c r="D107" i="10"/>
  <c r="D172" i="23"/>
  <c r="D195" i="23"/>
  <c r="D132" i="23"/>
  <c r="D81" i="23"/>
  <c r="D193" i="23"/>
  <c r="D171" i="23"/>
  <c r="D162" i="23"/>
  <c r="D167" i="16"/>
  <c r="D165" i="23"/>
  <c r="D115" i="23"/>
  <c r="D133" i="23"/>
  <c r="D59" i="23"/>
  <c r="D122" i="23"/>
  <c r="D172" i="20"/>
  <c r="D71" i="20"/>
  <c r="D112" i="7"/>
  <c r="D181" i="7"/>
  <c r="D179" i="7"/>
  <c r="D177" i="7"/>
  <c r="D118" i="16"/>
  <c r="D92" i="16"/>
  <c r="D58" i="16"/>
  <c r="A236" i="16"/>
  <c r="D45" i="19"/>
  <c r="D82" i="19"/>
  <c r="D154" i="13"/>
  <c r="D142" i="13"/>
  <c r="D61" i="13"/>
  <c r="D64" i="13"/>
  <c r="D79" i="13"/>
  <c r="D83" i="13"/>
  <c r="D77" i="13"/>
  <c r="D71" i="13"/>
  <c r="D78" i="19"/>
  <c r="D87" i="19"/>
  <c r="D52" i="19"/>
  <c r="D64" i="19"/>
  <c r="D44" i="19"/>
  <c r="D184" i="13"/>
  <c r="D67" i="19"/>
  <c r="D76" i="19"/>
  <c r="D43" i="19"/>
  <c r="D81" i="19"/>
  <c r="D103" i="13"/>
  <c r="D75" i="13"/>
  <c r="D115" i="13"/>
  <c r="D111" i="13"/>
  <c r="D171" i="13"/>
  <c r="D162" i="13"/>
  <c r="D125" i="13"/>
  <c r="D110" i="13"/>
  <c r="D122" i="13"/>
  <c r="D49" i="19"/>
  <c r="D80" i="19"/>
  <c r="D150" i="13"/>
  <c r="D147" i="13"/>
  <c r="D73" i="19"/>
  <c r="D57" i="19"/>
  <c r="D154" i="7"/>
  <c r="D111" i="7"/>
  <c r="D97" i="7"/>
  <c r="D188" i="7"/>
  <c r="D123" i="7"/>
  <c r="D74" i="7"/>
  <c r="D148" i="7"/>
  <c r="D94" i="7"/>
  <c r="D165" i="7"/>
  <c r="D105" i="7"/>
  <c r="D50" i="19"/>
  <c r="D50" i="7"/>
  <c r="D164" i="7"/>
  <c r="D184" i="7"/>
  <c r="D137" i="7"/>
  <c r="D54" i="7"/>
  <c r="D51" i="7"/>
  <c r="D104" i="7"/>
  <c r="D56" i="19"/>
  <c r="D43" i="7"/>
  <c r="D190" i="7"/>
  <c r="D135" i="7"/>
  <c r="D118" i="7"/>
  <c r="D52" i="7"/>
  <c r="D103" i="7"/>
  <c r="D180" i="7"/>
  <c r="D72" i="10"/>
  <c r="D204" i="7"/>
  <c r="D63" i="6"/>
  <c r="D58" i="6"/>
  <c r="D86" i="19"/>
  <c r="D60" i="19"/>
  <c r="D61" i="19"/>
  <c r="D70" i="19"/>
  <c r="D45" i="6"/>
  <c r="D71" i="19"/>
  <c r="D72" i="7"/>
  <c r="D109" i="7"/>
  <c r="D162" i="7"/>
  <c r="D95" i="7"/>
  <c r="D143" i="7"/>
  <c r="D63" i="19"/>
  <c r="D122" i="16"/>
  <c r="D100" i="16"/>
  <c r="D132" i="16"/>
  <c r="A93" i="6"/>
  <c r="A95" i="6"/>
  <c r="D75" i="19"/>
  <c r="D100" i="19"/>
  <c r="D74" i="19"/>
  <c r="D72" i="19"/>
  <c r="D146" i="7"/>
  <c r="D87" i="7"/>
  <c r="D41" i="19"/>
  <c r="D110" i="7"/>
  <c r="D166" i="7"/>
  <c r="D158" i="7"/>
  <c r="D104" i="16"/>
  <c r="D43" i="16"/>
  <c r="D106" i="10"/>
  <c r="A109" i="22"/>
  <c r="D201" i="10"/>
  <c r="D204" i="10"/>
  <c r="D175" i="10"/>
  <c r="D178" i="10"/>
  <c r="D157" i="10"/>
  <c r="D177" i="10"/>
  <c r="D183" i="10"/>
  <c r="D192" i="10"/>
  <c r="D155" i="10"/>
  <c r="D158" i="10"/>
  <c r="D193" i="10"/>
  <c r="D167" i="10"/>
  <c r="D194" i="10"/>
  <c r="D198" i="10"/>
  <c r="D203" i="10"/>
  <c r="D176" i="10"/>
  <c r="D156" i="10"/>
  <c r="D168" i="10"/>
  <c r="D170" i="10"/>
  <c r="D196" i="10"/>
  <c r="D112" i="16"/>
  <c r="D141" i="16"/>
  <c r="D128" i="16"/>
  <c r="D115" i="16"/>
  <c r="D55" i="16"/>
  <c r="D136" i="16"/>
  <c r="D129" i="16"/>
  <c r="D107" i="16"/>
  <c r="D89" i="16"/>
  <c r="D110" i="16"/>
  <c r="D85" i="16"/>
  <c r="D138" i="16"/>
  <c r="D178" i="16"/>
  <c r="D86" i="16"/>
  <c r="D177" i="16"/>
  <c r="D166" i="16"/>
  <c r="D160" i="16"/>
  <c r="D101" i="16"/>
  <c r="D175" i="16"/>
  <c r="D88" i="16"/>
  <c r="D59" i="16"/>
  <c r="D179" i="16"/>
  <c r="D119" i="16"/>
  <c r="D168" i="16"/>
  <c r="D161" i="16"/>
  <c r="D139" i="16"/>
  <c r="D153" i="16"/>
  <c r="D142" i="16"/>
  <c r="D164" i="16"/>
  <c r="D98" i="16"/>
  <c r="D77" i="16"/>
  <c r="D165" i="16"/>
  <c r="D125" i="16"/>
  <c r="D102" i="16"/>
  <c r="D80" i="16"/>
  <c r="D114" i="16"/>
  <c r="D42" i="16"/>
  <c r="D82" i="16"/>
  <c r="D63" i="16"/>
  <c r="D44" i="16"/>
  <c r="D151" i="16"/>
  <c r="D65" i="16"/>
  <c r="D106" i="16"/>
  <c r="D72" i="16"/>
  <c r="D76" i="16"/>
  <c r="D91" i="16"/>
  <c r="D113" i="16"/>
  <c r="D120" i="16"/>
  <c r="D126" i="16"/>
  <c r="D133" i="16"/>
  <c r="D145" i="16"/>
  <c r="D152" i="16"/>
  <c r="D182" i="16"/>
  <c r="D108" i="16"/>
  <c r="D163" i="16"/>
  <c r="D137" i="16"/>
  <c r="D60" i="16"/>
  <c r="D158" i="16"/>
  <c r="D183" i="16"/>
  <c r="D49" i="16"/>
  <c r="D154" i="16"/>
  <c r="D51" i="16"/>
  <c r="D75" i="16"/>
  <c r="D105" i="16"/>
  <c r="D156" i="16"/>
  <c r="D131" i="16"/>
  <c r="D79" i="16"/>
  <c r="D147" i="16"/>
  <c r="D84" i="16"/>
  <c r="D96" i="16"/>
  <c r="D157" i="16"/>
  <c r="D121" i="16"/>
  <c r="D71" i="16"/>
  <c r="D111" i="16"/>
  <c r="D127" i="16"/>
  <c r="D116" i="16"/>
  <c r="D57" i="16"/>
  <c r="D144" i="16"/>
  <c r="D56" i="16"/>
  <c r="D181" i="16"/>
  <c r="D68" i="16"/>
  <c r="D135" i="16"/>
  <c r="D180" i="16"/>
  <c r="D50" i="16"/>
  <c r="D155" i="16"/>
  <c r="D54" i="16"/>
  <c r="D95" i="16"/>
  <c r="D66" i="16"/>
  <c r="D169" i="16"/>
  <c r="D53" i="16"/>
  <c r="D70" i="16"/>
  <c r="D93" i="16"/>
  <c r="D69" i="16"/>
  <c r="D146" i="16"/>
  <c r="D176" i="16"/>
  <c r="D41" i="16"/>
  <c r="D184" i="16"/>
  <c r="D87" i="16"/>
  <c r="D97" i="16"/>
  <c r="D52" i="16"/>
  <c r="D109" i="16"/>
  <c r="D78" i="16"/>
  <c r="D173" i="16"/>
  <c r="D124" i="16"/>
  <c r="D134" i="16"/>
  <c r="D70" i="20"/>
  <c r="D96" i="20"/>
  <c r="D86" i="20"/>
  <c r="D160" i="20"/>
  <c r="D126" i="20"/>
  <c r="D139" i="20"/>
  <c r="D61" i="20"/>
  <c r="D164" i="20"/>
  <c r="D111" i="20"/>
  <c r="D116" i="20"/>
  <c r="D163" i="20"/>
  <c r="D77" i="20"/>
  <c r="D82" i="20"/>
  <c r="D80" i="20"/>
  <c r="D137" i="20"/>
  <c r="D142" i="20"/>
  <c r="D124" i="20"/>
  <c r="D53" i="20"/>
  <c r="D107" i="20"/>
  <c r="D118" i="20"/>
  <c r="D108" i="20"/>
  <c r="D171" i="20"/>
  <c r="D169" i="20"/>
  <c r="D102" i="20"/>
  <c r="D138" i="20"/>
  <c r="D154" i="20"/>
  <c r="D121" i="20"/>
  <c r="D136" i="20"/>
  <c r="D52" i="20"/>
  <c r="D128" i="20"/>
  <c r="D146" i="20"/>
  <c r="D78" i="20"/>
  <c r="D88" i="20"/>
  <c r="D113" i="20"/>
  <c r="D56" i="20"/>
  <c r="D97" i="20"/>
  <c r="D173" i="20"/>
  <c r="D168" i="20"/>
  <c r="D101" i="20"/>
  <c r="D51" i="20"/>
  <c r="D165" i="20"/>
  <c r="D49" i="20"/>
  <c r="D117" i="20"/>
  <c r="D83" i="20"/>
  <c r="D55" i="20"/>
  <c r="D42" i="20"/>
  <c r="D167" i="20"/>
  <c r="D114" i="20"/>
  <c r="D109" i="20"/>
  <c r="D123" i="20"/>
  <c r="D99" i="20"/>
  <c r="D84" i="20"/>
  <c r="D79" i="20"/>
  <c r="D100" i="20"/>
  <c r="D64" i="20"/>
  <c r="D130" i="20"/>
  <c r="D62" i="20"/>
  <c r="D147" i="20"/>
  <c r="D81" i="20"/>
  <c r="D115" i="20"/>
  <c r="D65" i="20"/>
  <c r="D89" i="20"/>
  <c r="D74" i="20"/>
  <c r="D144" i="20"/>
  <c r="D166" i="20"/>
  <c r="D140" i="20"/>
  <c r="D156" i="20"/>
  <c r="D98" i="20"/>
  <c r="D68" i="20"/>
  <c r="D120" i="20"/>
  <c r="D152" i="20"/>
  <c r="D162" i="20"/>
  <c r="D132" i="20"/>
  <c r="D191" i="13"/>
  <c r="D189" i="16"/>
  <c r="D41" i="10"/>
  <c r="D86" i="10"/>
  <c r="D88" i="10"/>
  <c r="D99" i="10"/>
  <c r="D110" i="10"/>
  <c r="D114" i="10"/>
  <c r="D119" i="10"/>
  <c r="D122" i="10"/>
  <c r="D130" i="10"/>
  <c r="D141" i="10"/>
  <c r="D70" i="6"/>
  <c r="D47" i="6"/>
  <c r="D57" i="6"/>
  <c r="D74" i="6"/>
  <c r="D73" i="6"/>
  <c r="D53" i="6"/>
  <c r="D66" i="6"/>
  <c r="D50" i="6"/>
  <c r="D71" i="6"/>
  <c r="D78" i="6"/>
  <c r="D72" i="6"/>
  <c r="D62" i="6"/>
  <c r="D54" i="6"/>
  <c r="D48" i="6"/>
  <c r="D41" i="6"/>
  <c r="D107" i="13"/>
  <c r="D131" i="13"/>
  <c r="D70" i="13"/>
  <c r="D149" i="13"/>
  <c r="D137" i="13"/>
  <c r="D80" i="13"/>
  <c r="D141" i="13"/>
  <c r="D84" i="13"/>
  <c r="D54" i="13"/>
  <c r="D59" i="13"/>
  <c r="D181" i="13"/>
  <c r="D82" i="13"/>
  <c r="D155" i="13"/>
  <c r="D62" i="13"/>
  <c r="D74" i="13"/>
  <c r="D87" i="13"/>
  <c r="D132" i="13"/>
  <c r="D133" i="13"/>
  <c r="D129" i="13"/>
  <c r="D156" i="13"/>
  <c r="D56" i="13"/>
  <c r="D58" i="13"/>
  <c r="D161" i="13"/>
  <c r="D159" i="13"/>
  <c r="D42" i="13"/>
  <c r="D165" i="13"/>
  <c r="D163" i="13"/>
  <c r="D86" i="13"/>
  <c r="D123" i="13"/>
  <c r="D100" i="13"/>
  <c r="D139" i="13"/>
  <c r="D112" i="13"/>
  <c r="D98" i="13"/>
  <c r="D121" i="13"/>
  <c r="D119" i="13"/>
  <c r="D41" i="13"/>
  <c r="D124" i="13"/>
  <c r="D170" i="13"/>
  <c r="D49" i="13"/>
  <c r="D43" i="13"/>
  <c r="D158" i="13"/>
  <c r="D53" i="13"/>
  <c r="D51" i="13"/>
  <c r="D152" i="13"/>
  <c r="D93" i="13"/>
  <c r="D176" i="13"/>
  <c r="D166" i="13"/>
  <c r="D140" i="13"/>
  <c r="D44" i="13"/>
  <c r="D50" i="13"/>
  <c r="D169" i="13"/>
  <c r="D167" i="13"/>
  <c r="D194" i="23"/>
  <c r="D66" i="23"/>
  <c r="D130" i="23"/>
  <c r="D43" i="23"/>
  <c r="D111" i="23"/>
  <c r="D175" i="23"/>
  <c r="D80" i="23"/>
  <c r="D144" i="23"/>
  <c r="D61" i="23"/>
  <c r="D125" i="23"/>
  <c r="D188" i="23"/>
  <c r="D166" i="23"/>
  <c r="D147" i="23"/>
  <c r="D116" i="23"/>
  <c r="D97" i="23"/>
  <c r="D158" i="23"/>
  <c r="D108" i="23"/>
  <c r="D185" i="23"/>
  <c r="D155" i="23"/>
  <c r="D105" i="23"/>
  <c r="D90" i="23"/>
  <c r="D154" i="23"/>
  <c r="D71" i="23"/>
  <c r="D135" i="23"/>
  <c r="D190" i="23"/>
  <c r="D104" i="23"/>
  <c r="D168" i="23"/>
  <c r="D85" i="23"/>
  <c r="D149" i="23"/>
  <c r="D86" i="23"/>
  <c r="D67" i="23"/>
  <c r="D189" i="23"/>
  <c r="D164" i="23"/>
  <c r="D145" i="23"/>
  <c r="D191" i="23"/>
  <c r="D140" i="23"/>
  <c r="D78" i="23"/>
  <c r="D243" i="23"/>
  <c r="D137" i="23"/>
  <c r="D190" i="13"/>
  <c r="D54" i="10"/>
  <c r="D82" i="23"/>
  <c r="D63" i="23"/>
  <c r="D186" i="23"/>
  <c r="D160" i="23"/>
  <c r="D141" i="23"/>
  <c r="D51" i="23"/>
  <c r="D148" i="23"/>
  <c r="D75" i="23"/>
  <c r="D110" i="23"/>
  <c r="D169" i="23"/>
  <c r="D170" i="23"/>
  <c r="D151" i="23"/>
  <c r="D120" i="23"/>
  <c r="D101" i="23"/>
  <c r="D118" i="23"/>
  <c r="D68" i="23"/>
  <c r="D177" i="23"/>
  <c r="D57" i="23"/>
  <c r="D92" i="23"/>
  <c r="D92" i="13"/>
  <c r="D65" i="13"/>
  <c r="D173" i="13"/>
  <c r="D69" i="13"/>
  <c r="D174" i="13"/>
  <c r="D175" i="13"/>
  <c r="D172" i="13"/>
  <c r="D66" i="13"/>
  <c r="D151" i="13"/>
  <c r="D177" i="13"/>
  <c r="D81" i="13"/>
  <c r="D168" i="13"/>
  <c r="D85" i="13"/>
  <c r="D52" i="13"/>
  <c r="D148" i="13"/>
  <c r="D178" i="13"/>
  <c r="D73" i="13"/>
  <c r="D183" i="13"/>
  <c r="D196" i="23"/>
  <c r="D50" i="23"/>
  <c r="D178" i="23"/>
  <c r="D159" i="23"/>
  <c r="D128" i="23"/>
  <c r="D109" i="23"/>
  <c r="D134" i="23"/>
  <c r="D84" i="23"/>
  <c r="D94" i="23"/>
  <c r="D153" i="23"/>
  <c r="D244" i="23"/>
  <c r="D138" i="23"/>
  <c r="D119" i="23"/>
  <c r="D88" i="23"/>
  <c r="D69" i="23"/>
  <c r="D54" i="23"/>
  <c r="D163" i="23"/>
  <c r="D113" i="23"/>
  <c r="D76" i="23"/>
  <c r="D123" i="23"/>
  <c r="D105" i="13"/>
  <c r="D144" i="13"/>
  <c r="D116" i="13"/>
  <c r="D118" i="13"/>
  <c r="D117" i="13"/>
  <c r="D104" i="13"/>
  <c r="D113" i="13"/>
  <c r="D128" i="13"/>
  <c r="D68" i="13"/>
  <c r="D57" i="13"/>
  <c r="D108" i="13"/>
  <c r="D164" i="13"/>
  <c r="D88" i="13"/>
  <c r="D101" i="13"/>
  <c r="D136" i="13"/>
  <c r="D97" i="13"/>
  <c r="D160" i="13"/>
  <c r="D156" i="23"/>
  <c r="D121" i="23"/>
  <c r="D62" i="23"/>
  <c r="D100" i="23"/>
  <c r="D150" i="23"/>
  <c r="D117" i="23"/>
  <c r="D136" i="23"/>
  <c r="D167" i="23"/>
  <c r="D242" i="23"/>
  <c r="D58" i="23"/>
  <c r="D174" i="23"/>
  <c r="D139" i="23"/>
  <c r="D180" i="23"/>
  <c r="D83" i="23"/>
  <c r="D157" i="23"/>
  <c r="D176" i="23"/>
  <c r="D44" i="23"/>
  <c r="D79" i="23"/>
  <c r="D98" i="23"/>
  <c r="D43" i="6"/>
  <c r="D51" i="6"/>
  <c r="D68" i="6"/>
  <c r="D94" i="20"/>
  <c r="D129" i="20"/>
  <c r="D153" i="20"/>
  <c r="D44" i="20"/>
  <c r="D85" i="20"/>
  <c r="D90" i="20"/>
  <c r="D133" i="20"/>
  <c r="D149" i="20"/>
  <c r="D57" i="20"/>
  <c r="D131" i="20"/>
  <c r="D143" i="20"/>
  <c r="D104" i="20"/>
  <c r="D50" i="20"/>
  <c r="D105" i="20"/>
  <c r="D60" i="20"/>
  <c r="D122" i="20"/>
  <c r="D106" i="20"/>
  <c r="D174" i="20"/>
  <c r="D76" i="13"/>
  <c r="D130" i="13"/>
  <c r="D143" i="13"/>
  <c r="D180" i="13"/>
  <c r="D90" i="13"/>
  <c r="D127" i="13"/>
  <c r="D170" i="16"/>
  <c r="D145" i="10"/>
  <c r="D191" i="10"/>
  <c r="D186" i="10"/>
  <c r="D197" i="10"/>
  <c r="D161" i="10"/>
  <c r="D55" i="6"/>
  <c r="D130" i="16"/>
  <c r="D74" i="16"/>
  <c r="D64" i="16"/>
  <c r="D103" i="16"/>
  <c r="D172" i="16"/>
  <c r="D67" i="16"/>
  <c r="D171" i="16"/>
  <c r="D73" i="16"/>
  <c r="D99" i="16"/>
  <c r="D83" i="16"/>
  <c r="D61" i="16"/>
  <c r="D81" i="16"/>
  <c r="D174" i="16"/>
  <c r="D140" i="16"/>
  <c r="D117" i="16"/>
  <c r="D159" i="16"/>
  <c r="D202" i="10"/>
  <c r="D59" i="6"/>
  <c r="D148" i="16"/>
  <c r="D103" i="20"/>
  <c r="D119" i="20"/>
  <c r="D141" i="20"/>
  <c r="D43" i="20"/>
  <c r="D159" i="20"/>
  <c r="D92" i="20"/>
  <c r="D128" i="10"/>
  <c r="D135" i="10"/>
  <c r="D144" i="10"/>
  <c r="D147" i="10"/>
  <c r="D148" i="10"/>
  <c r="D62" i="10"/>
  <c r="D153" i="10"/>
  <c r="D172" i="10"/>
  <c r="D123" i="10"/>
  <c r="D189" i="10"/>
  <c r="D150" i="10"/>
  <c r="D169" i="10"/>
  <c r="D180" i="10"/>
  <c r="D131" i="10"/>
  <c r="D181" i="10"/>
  <c r="D160" i="10"/>
  <c r="D111" i="10"/>
  <c r="D185" i="10"/>
  <c r="D188" i="10"/>
  <c r="D75" i="10"/>
  <c r="D173" i="10"/>
  <c r="D200" i="10"/>
  <c r="D195" i="10"/>
  <c r="D163" i="10"/>
  <c r="D166" i="10"/>
  <c r="D209" i="10"/>
  <c r="D74" i="10"/>
  <c r="D44" i="10"/>
  <c r="D134" i="10"/>
  <c r="D121" i="10"/>
  <c r="D171" i="10"/>
  <c r="D174" i="10"/>
  <c r="D101" i="10"/>
  <c r="D103" i="10"/>
  <c r="D129" i="10"/>
  <c r="D179" i="10"/>
  <c r="D182" i="10"/>
  <c r="D65" i="10"/>
  <c r="D159" i="10"/>
  <c r="D162" i="10"/>
  <c r="D137" i="10"/>
  <c r="D187" i="10"/>
  <c r="D190" i="10"/>
  <c r="D149" i="10"/>
  <c r="D199" i="10"/>
  <c r="D164" i="10"/>
  <c r="D115" i="10"/>
  <c r="D165" i="10"/>
  <c r="D81" i="6"/>
  <c r="D77" i="6"/>
  <c r="D69" i="6"/>
  <c r="D60" i="6"/>
  <c r="D52" i="6"/>
  <c r="D46" i="6"/>
  <c r="D75" i="6"/>
  <c r="D67" i="6"/>
  <c r="D61" i="6"/>
  <c r="D76" i="6"/>
  <c r="D64" i="6"/>
  <c r="D56" i="6"/>
  <c r="D49" i="6"/>
  <c r="D44" i="6"/>
  <c r="D65" i="6"/>
  <c r="D191" i="16"/>
  <c r="D190" i="16"/>
  <c r="D78" i="13"/>
  <c r="D89" i="13"/>
  <c r="D69" i="20"/>
  <c r="D134" i="20"/>
  <c r="D158" i="20"/>
  <c r="D63" i="20"/>
  <c r="D151" i="20"/>
  <c r="D127" i="20"/>
  <c r="D150" i="20"/>
  <c r="D93" i="20"/>
  <c r="D135" i="20"/>
  <c r="D157" i="20"/>
  <c r="D77" i="19"/>
  <c r="D54" i="19"/>
  <c r="D88" i="19"/>
  <c r="D192" i="13"/>
  <c r="D192" i="16"/>
  <c r="D210" i="10"/>
  <c r="D211" i="10"/>
  <c r="D42" i="10"/>
  <c r="D43" i="10"/>
  <c r="D49" i="10"/>
  <c r="D50" i="10"/>
  <c r="D51" i="10"/>
  <c r="D52" i="10"/>
  <c r="D53" i="10"/>
  <c r="D55" i="10"/>
  <c r="D56" i="10"/>
  <c r="D57" i="10"/>
  <c r="D58" i="10"/>
  <c r="D59" i="10"/>
  <c r="D60" i="10"/>
  <c r="D61" i="10"/>
  <c r="D63" i="10"/>
  <c r="D64" i="10"/>
  <c r="D66" i="10"/>
  <c r="D67" i="10"/>
  <c r="D68" i="10"/>
  <c r="D69" i="10"/>
  <c r="D70" i="10"/>
  <c r="D71" i="10"/>
  <c r="D73" i="10"/>
  <c r="D76" i="10"/>
  <c r="D77" i="10"/>
  <c r="D78" i="10"/>
  <c r="D79" i="10"/>
  <c r="D80" i="10"/>
  <c r="D81" i="10"/>
  <c r="D82" i="10"/>
  <c r="D83" i="10"/>
  <c r="D84" i="10"/>
  <c r="D85" i="10"/>
  <c r="D87" i="10"/>
  <c r="D89" i="10"/>
  <c r="D90" i="10"/>
  <c r="D91" i="10"/>
  <c r="D92" i="10"/>
  <c r="D93" i="10"/>
  <c r="D94" i="10"/>
  <c r="D95" i="10"/>
  <c r="D96" i="10"/>
  <c r="D97" i="10"/>
  <c r="D98" i="10"/>
  <c r="D100" i="10"/>
  <c r="D102" i="10"/>
  <c r="D104" i="10"/>
  <c r="D105" i="10"/>
  <c r="D108" i="10"/>
  <c r="D109" i="10"/>
  <c r="D112" i="10"/>
  <c r="D113" i="10"/>
  <c r="D116" i="10"/>
  <c r="D117" i="10"/>
  <c r="D118" i="10"/>
  <c r="D120" i="10"/>
  <c r="D124" i="10"/>
  <c r="D125" i="10"/>
  <c r="D126" i="10"/>
  <c r="D132" i="10"/>
  <c r="D133" i="10"/>
  <c r="D136" i="10"/>
  <c r="D138" i="10"/>
  <c r="D139" i="10"/>
  <c r="D140" i="10"/>
  <c r="D142" i="10"/>
  <c r="D143" i="10"/>
  <c r="D151" i="10"/>
  <c r="D152" i="10"/>
  <c r="D154" i="10"/>
  <c r="A226" i="20"/>
  <c r="D86" i="7"/>
  <c r="D83" i="7"/>
  <c r="D175" i="7"/>
  <c r="D128" i="7"/>
  <c r="D70" i="7"/>
  <c r="D75" i="7"/>
  <c r="D141" i="7"/>
  <c r="D57" i="7"/>
  <c r="D100" i="7"/>
  <c r="D167" i="7"/>
  <c r="D189" i="7"/>
  <c r="D69" i="7"/>
  <c r="D195" i="7"/>
  <c r="D163" i="7"/>
  <c r="D61" i="7"/>
  <c r="D58" i="7"/>
  <c r="D60" i="7"/>
  <c r="D117" i="7"/>
  <c r="D191" i="7"/>
  <c r="D153" i="7"/>
  <c r="D99" i="7"/>
  <c r="D152" i="7"/>
  <c r="D185" i="7"/>
  <c r="D133" i="7"/>
  <c r="D71" i="7"/>
  <c r="D62" i="7"/>
  <c r="D132" i="7"/>
  <c r="D201" i="7"/>
  <c r="D82" i="7"/>
  <c r="D107" i="7"/>
  <c r="D134" i="7"/>
  <c r="D174" i="7"/>
  <c r="D136" i="7"/>
  <c r="D85" i="7"/>
  <c r="D161" i="7"/>
  <c r="D139" i="7"/>
  <c r="D56" i="7"/>
  <c r="D126" i="7"/>
  <c r="D66" i="7"/>
  <c r="D202" i="7"/>
  <c r="D127" i="7"/>
  <c r="D63" i="7"/>
  <c r="D192" i="7"/>
  <c r="D172" i="7"/>
  <c r="D68" i="7"/>
  <c r="D77" i="7"/>
  <c r="D171" i="7"/>
  <c r="D108" i="7"/>
  <c r="D65" i="7"/>
  <c r="D150" i="7"/>
  <c r="D115" i="7"/>
  <c r="D114" i="7"/>
  <c r="D156" i="7"/>
  <c r="D140" i="7"/>
  <c r="D78" i="7"/>
  <c r="D79" i="7"/>
  <c r="D149" i="7"/>
  <c r="D73" i="7"/>
  <c r="D196" i="7"/>
  <c r="D53" i="7"/>
  <c r="D178" i="7"/>
  <c r="D159" i="7"/>
  <c r="D92" i="7"/>
  <c r="D44" i="7"/>
  <c r="D125" i="7"/>
  <c r="D67" i="7"/>
  <c r="D42" i="7"/>
  <c r="D120" i="7"/>
  <c r="D193" i="7"/>
  <c r="D138" i="7"/>
  <c r="D106" i="7"/>
  <c r="D101" i="7"/>
  <c r="D130" i="7"/>
  <c r="D55" i="7"/>
  <c r="D119" i="7"/>
  <c r="D183" i="7"/>
  <c r="D187" i="7"/>
  <c r="D116" i="7"/>
  <c r="D113" i="7"/>
  <c r="D121" i="7"/>
  <c r="D41" i="7"/>
  <c r="D173" i="7"/>
  <c r="D170" i="7"/>
  <c r="D91" i="7"/>
  <c r="D155" i="7"/>
  <c r="D102" i="7"/>
  <c r="D80" i="7"/>
  <c r="D144" i="7"/>
  <c r="D194" i="7"/>
  <c r="D98" i="7"/>
  <c r="D142" i="7"/>
  <c r="D182" i="7"/>
  <c r="D147" i="7"/>
  <c r="D122" i="7"/>
  <c r="D89" i="7"/>
  <c r="E238" i="23" l="1"/>
  <c r="E226" i="16"/>
  <c r="E239" i="23"/>
  <c r="E225" i="13"/>
  <c r="E237" i="7"/>
  <c r="D592" i="17"/>
  <c r="D599" i="17"/>
  <c r="D595" i="17"/>
  <c r="D596" i="17"/>
  <c r="D597" i="17"/>
  <c r="D604" i="17"/>
  <c r="D594" i="17"/>
  <c r="D603" i="17"/>
  <c r="D600" i="17"/>
  <c r="D602" i="17"/>
  <c r="D598" i="17"/>
  <c r="D593" i="17"/>
  <c r="D601" i="17"/>
  <c r="E228" i="16"/>
  <c r="D86" i="12"/>
  <c r="D87" i="12"/>
  <c r="E240" i="7"/>
  <c r="D652" i="11"/>
  <c r="D653" i="11"/>
  <c r="D657" i="11"/>
  <c r="D655" i="11"/>
  <c r="D659" i="11"/>
  <c r="D663" i="11"/>
  <c r="D662" i="11"/>
  <c r="D658" i="11"/>
  <c r="D660" i="11"/>
  <c r="D664" i="11"/>
  <c r="D656" i="11"/>
  <c r="D654" i="11"/>
  <c r="D661" i="11"/>
  <c r="E227" i="16"/>
  <c r="E238" i="7"/>
  <c r="D633" i="24"/>
  <c r="D630" i="24"/>
  <c r="D639" i="24"/>
  <c r="D629" i="24"/>
  <c r="D632" i="24"/>
  <c r="D640" i="24"/>
  <c r="D634" i="24"/>
  <c r="D631" i="24"/>
  <c r="D635" i="24"/>
  <c r="D637" i="24"/>
  <c r="D638" i="24"/>
  <c r="D636" i="24"/>
  <c r="E239" i="7"/>
  <c r="E245" i="10"/>
  <c r="E225" i="16"/>
  <c r="D629" i="8"/>
  <c r="D639" i="8"/>
  <c r="D633" i="8"/>
  <c r="D635" i="8"/>
  <c r="D632" i="8"/>
  <c r="D628" i="8"/>
  <c r="D640" i="8"/>
  <c r="D638" i="8"/>
  <c r="D630" i="8"/>
  <c r="D637" i="8"/>
  <c r="D636" i="8"/>
  <c r="D634" i="8"/>
  <c r="D631" i="8"/>
  <c r="E227" i="13"/>
  <c r="D595" i="14"/>
  <c r="D604" i="14"/>
  <c r="D598" i="14"/>
  <c r="D605" i="14"/>
  <c r="D597" i="14"/>
  <c r="D603" i="14"/>
  <c r="D596" i="14"/>
  <c r="D601" i="14"/>
  <c r="D606" i="14"/>
  <c r="D602" i="14"/>
  <c r="D600" i="14"/>
  <c r="D599" i="14"/>
  <c r="E228" i="13"/>
  <c r="E247" i="10"/>
  <c r="E240" i="23"/>
  <c r="D573" i="21"/>
  <c r="D576" i="21"/>
  <c r="D579" i="21"/>
  <c r="D577" i="21"/>
  <c r="D570" i="21"/>
  <c r="D578" i="21"/>
  <c r="D575" i="21"/>
  <c r="D569" i="21"/>
  <c r="D572" i="21"/>
  <c r="D580" i="21"/>
  <c r="D574" i="21"/>
  <c r="D571" i="21"/>
  <c r="E246" i="10"/>
  <c r="E223" i="13"/>
  <c r="E224" i="16"/>
  <c r="E235" i="23"/>
  <c r="E236" i="23"/>
  <c r="E243" i="10"/>
  <c r="E223" i="16"/>
  <c r="E233" i="23"/>
  <c r="E233" i="7"/>
  <c r="E244" i="10"/>
  <c r="E235" i="7"/>
  <c r="E242" i="10"/>
  <c r="E221" i="16"/>
  <c r="E221" i="13"/>
  <c r="E234" i="7"/>
  <c r="E234" i="23"/>
  <c r="E222" i="16"/>
  <c r="E222" i="13"/>
  <c r="E241" i="10"/>
  <c r="E229" i="13"/>
  <c r="E224" i="13"/>
  <c r="E236" i="7"/>
  <c r="D104" i="22"/>
  <c r="D105" i="22"/>
  <c r="D619" i="24"/>
  <c r="D646" i="24"/>
  <c r="D648" i="24"/>
  <c r="D643" i="24"/>
  <c r="D642" i="24"/>
  <c r="D623" i="24"/>
  <c r="D645" i="24"/>
  <c r="D622" i="24"/>
  <c r="D647" i="24"/>
  <c r="D627" i="24"/>
  <c r="D651" i="24"/>
  <c r="D620" i="24"/>
  <c r="D628" i="24"/>
  <c r="D644" i="24"/>
  <c r="D652" i="24"/>
  <c r="D626" i="24"/>
  <c r="D621" i="24"/>
  <c r="D641" i="24"/>
  <c r="D617" i="24"/>
  <c r="D625" i="24"/>
  <c r="D649" i="24"/>
  <c r="D650" i="24"/>
  <c r="D624" i="24"/>
  <c r="D618" i="24"/>
  <c r="D96" i="9"/>
  <c r="D97" i="9"/>
  <c r="D645" i="11"/>
  <c r="D646" i="11"/>
  <c r="D647" i="11"/>
  <c r="D648" i="11"/>
  <c r="D649" i="11"/>
  <c r="D644" i="11"/>
  <c r="D650" i="11"/>
  <c r="D642" i="11"/>
  <c r="D641" i="11"/>
  <c r="D643" i="11"/>
  <c r="D651" i="11"/>
  <c r="D617" i="8"/>
  <c r="D619" i="8"/>
  <c r="D618" i="8"/>
  <c r="D625" i="8"/>
  <c r="D623" i="8"/>
  <c r="D627" i="8"/>
  <c r="D620" i="8"/>
  <c r="D621" i="8"/>
  <c r="D622" i="8"/>
  <c r="D624" i="8"/>
  <c r="D626" i="8"/>
  <c r="D85" i="15"/>
  <c r="D86" i="15"/>
  <c r="D582" i="17"/>
  <c r="D590" i="17"/>
  <c r="D583" i="17"/>
  <c r="D591" i="17"/>
  <c r="D587" i="17"/>
  <c r="D581" i="17"/>
  <c r="D584" i="17"/>
  <c r="D585" i="17"/>
  <c r="D586" i="17"/>
  <c r="D588" i="17"/>
  <c r="D589" i="17"/>
  <c r="D85" i="12"/>
  <c r="D583" i="14"/>
  <c r="D586" i="14"/>
  <c r="D594" i="14"/>
  <c r="D590" i="14"/>
  <c r="D584" i="14"/>
  <c r="D593" i="14"/>
  <c r="D585" i="14"/>
  <c r="D587" i="14"/>
  <c r="D588" i="14"/>
  <c r="D589" i="14"/>
  <c r="D591" i="14"/>
  <c r="D592" i="14"/>
  <c r="D563" i="21"/>
  <c r="D559" i="21"/>
  <c r="D561" i="21"/>
  <c r="D564" i="21"/>
  <c r="D565" i="21"/>
  <c r="D568" i="21"/>
  <c r="D560" i="21"/>
  <c r="D562" i="21"/>
  <c r="D557" i="21"/>
  <c r="D566" i="21"/>
  <c r="D558" i="21"/>
  <c r="D567" i="21"/>
  <c r="D632" i="11"/>
  <c r="D637" i="11"/>
  <c r="D635" i="11"/>
  <c r="D636" i="11"/>
  <c r="D634" i="11"/>
  <c r="D639" i="11"/>
  <c r="D640" i="11"/>
  <c r="D631" i="11"/>
  <c r="D638" i="11"/>
  <c r="D630" i="11"/>
  <c r="D629" i="11"/>
  <c r="D633" i="11"/>
  <c r="D613" i="8"/>
  <c r="D608" i="8"/>
  <c r="D611" i="8"/>
  <c r="D616" i="8"/>
  <c r="D607" i="8"/>
  <c r="D612" i="8"/>
  <c r="D606" i="8"/>
  <c r="D610" i="8"/>
  <c r="D615" i="8"/>
  <c r="D605" i="8"/>
  <c r="D614" i="8"/>
  <c r="D609" i="8"/>
  <c r="D613" i="24"/>
  <c r="D609" i="24"/>
  <c r="D606" i="24"/>
  <c r="D608" i="24"/>
  <c r="D610" i="24"/>
  <c r="D612" i="24"/>
  <c r="D614" i="24"/>
  <c r="D616" i="24"/>
  <c r="D605" i="24"/>
  <c r="D607" i="24"/>
  <c r="D611" i="24"/>
  <c r="D615" i="24"/>
  <c r="D553" i="21"/>
  <c r="D551" i="21"/>
  <c r="D549" i="21"/>
  <c r="D548" i="21"/>
  <c r="D546" i="21"/>
  <c r="D552" i="21"/>
  <c r="D550" i="21"/>
  <c r="D556" i="21"/>
  <c r="D554" i="21"/>
  <c r="D555" i="21"/>
  <c r="D545" i="21"/>
  <c r="D547" i="21"/>
  <c r="D579" i="14"/>
  <c r="D571" i="14"/>
  <c r="D575" i="14"/>
  <c r="D574" i="14"/>
  <c r="D580" i="14"/>
  <c r="D578" i="14"/>
  <c r="D576" i="14"/>
  <c r="D582" i="14"/>
  <c r="D573" i="14"/>
  <c r="D577" i="14"/>
  <c r="D581" i="14"/>
  <c r="D572" i="14"/>
  <c r="D569" i="17"/>
  <c r="D575" i="17"/>
  <c r="D578" i="17"/>
  <c r="D572" i="17"/>
  <c r="D577" i="17"/>
  <c r="D576" i="17"/>
  <c r="D570" i="17"/>
  <c r="D580" i="17"/>
  <c r="D579" i="17"/>
  <c r="D573" i="17"/>
  <c r="D574" i="17"/>
  <c r="D571" i="17"/>
  <c r="D671" i="11"/>
  <c r="D626" i="11"/>
  <c r="D670" i="11"/>
  <c r="D675" i="11"/>
  <c r="D666" i="11"/>
  <c r="D674" i="11"/>
  <c r="D624" i="11"/>
  <c r="D628" i="11"/>
  <c r="D619" i="11"/>
  <c r="D668" i="11"/>
  <c r="D623" i="11"/>
  <c r="D672" i="11"/>
  <c r="D627" i="11"/>
  <c r="D618" i="11"/>
  <c r="D676" i="11"/>
  <c r="D667" i="11"/>
  <c r="D622" i="11"/>
  <c r="D620" i="11"/>
  <c r="D673" i="11"/>
  <c r="D621" i="11"/>
  <c r="D617" i="11"/>
  <c r="D669" i="11"/>
  <c r="D625" i="11"/>
  <c r="D665" i="11"/>
  <c r="D602" i="24"/>
  <c r="D603" i="24"/>
  <c r="D599" i="24"/>
  <c r="D598" i="24"/>
  <c r="D596" i="24"/>
  <c r="D595" i="24"/>
  <c r="D594" i="24"/>
  <c r="D592" i="24"/>
  <c r="D600" i="24"/>
  <c r="D593" i="24"/>
  <c r="D604" i="24"/>
  <c r="D597" i="24"/>
  <c r="D601" i="24"/>
  <c r="D561" i="17"/>
  <c r="D558" i="17"/>
  <c r="D608" i="17"/>
  <c r="D605" i="17"/>
  <c r="D616" i="17"/>
  <c r="D562" i="17"/>
  <c r="D560" i="17"/>
  <c r="D610" i="17"/>
  <c r="D613" i="17"/>
  <c r="D606" i="17"/>
  <c r="D568" i="17"/>
  <c r="D559" i="17"/>
  <c r="D614" i="17"/>
  <c r="D566" i="17"/>
  <c r="D612" i="17"/>
  <c r="D563" i="17"/>
  <c r="D567" i="17"/>
  <c r="D607" i="17"/>
  <c r="D611" i="17"/>
  <c r="D557" i="17"/>
  <c r="D615" i="17"/>
  <c r="D565" i="17"/>
  <c r="D564" i="17"/>
  <c r="D609" i="17"/>
  <c r="D565" i="14"/>
  <c r="D562" i="14"/>
  <c r="D559" i="14"/>
  <c r="D563" i="14"/>
  <c r="D569" i="14"/>
  <c r="D567" i="14"/>
  <c r="D561" i="14"/>
  <c r="D566" i="14"/>
  <c r="D570" i="14"/>
  <c r="D560" i="14"/>
  <c r="D568" i="14"/>
  <c r="D558" i="14"/>
  <c r="D564" i="14"/>
  <c r="D83" i="15"/>
  <c r="D84" i="15"/>
  <c r="D102" i="22"/>
  <c r="D103" i="22"/>
  <c r="D539" i="21"/>
  <c r="D537" i="21"/>
  <c r="D544" i="21"/>
  <c r="D543" i="21"/>
  <c r="D540" i="21"/>
  <c r="D536" i="21"/>
  <c r="D542" i="21"/>
  <c r="D533" i="21"/>
  <c r="D541" i="21"/>
  <c r="D534" i="21"/>
  <c r="D538" i="21"/>
  <c r="D535" i="21"/>
  <c r="D95" i="9"/>
  <c r="D94" i="9"/>
  <c r="D600" i="8"/>
  <c r="D604" i="8"/>
  <c r="D593" i="8"/>
  <c r="D596" i="8"/>
  <c r="D597" i="8"/>
  <c r="D601" i="8"/>
  <c r="D594" i="8"/>
  <c r="D595" i="8"/>
  <c r="D598" i="8"/>
  <c r="D599" i="8"/>
  <c r="D602" i="8"/>
  <c r="D603" i="8"/>
  <c r="D83" i="12"/>
  <c r="D84" i="12"/>
  <c r="D611" i="11"/>
  <c r="D616" i="11"/>
  <c r="D612" i="11"/>
  <c r="D608" i="11"/>
  <c r="D605" i="11"/>
  <c r="D613" i="11"/>
  <c r="D610" i="11"/>
  <c r="D609" i="11"/>
  <c r="D615" i="11"/>
  <c r="D614" i="11"/>
  <c r="D607" i="11"/>
  <c r="D606" i="11"/>
  <c r="D588" i="24"/>
  <c r="D589" i="24"/>
  <c r="D583" i="24"/>
  <c r="D584" i="24"/>
  <c r="D590" i="24"/>
  <c r="D585" i="24"/>
  <c r="D591" i="24"/>
  <c r="D581" i="24"/>
  <c r="D586" i="24"/>
  <c r="D582" i="24"/>
  <c r="D587" i="24"/>
  <c r="D521" i="21"/>
  <c r="D529" i="21"/>
  <c r="D526" i="21"/>
  <c r="D530" i="21"/>
  <c r="D531" i="21"/>
  <c r="D525" i="21"/>
  <c r="D520" i="21"/>
  <c r="D528" i="21"/>
  <c r="D523" i="21"/>
  <c r="D524" i="21"/>
  <c r="D532" i="21"/>
  <c r="D527" i="21"/>
  <c r="D522" i="21"/>
  <c r="D588" i="8"/>
  <c r="D592" i="8"/>
  <c r="D590" i="8"/>
  <c r="D581" i="8"/>
  <c r="D585" i="8"/>
  <c r="D587" i="8"/>
  <c r="D582" i="8"/>
  <c r="D589" i="8"/>
  <c r="D583" i="8"/>
  <c r="D586" i="8"/>
  <c r="D591" i="8"/>
  <c r="D584" i="8"/>
  <c r="D548" i="14"/>
  <c r="D553" i="14"/>
  <c r="D556" i="14"/>
  <c r="D550" i="14"/>
  <c r="D552" i="14"/>
  <c r="D547" i="14"/>
  <c r="D554" i="14"/>
  <c r="D551" i="14"/>
  <c r="D549" i="14"/>
  <c r="D555" i="14"/>
  <c r="D557" i="14"/>
  <c r="D556" i="17"/>
  <c r="D548" i="17"/>
  <c r="D545" i="17"/>
  <c r="D547" i="17"/>
  <c r="D549" i="17"/>
  <c r="D551" i="17"/>
  <c r="D553" i="17"/>
  <c r="D555" i="17"/>
  <c r="D554" i="17"/>
  <c r="D552" i="17"/>
  <c r="D546" i="17"/>
  <c r="D550" i="17"/>
  <c r="D100" i="22"/>
  <c r="D101" i="22"/>
  <c r="D577" i="24"/>
  <c r="D575" i="24"/>
  <c r="D570" i="24"/>
  <c r="D572" i="24"/>
  <c r="D580" i="24"/>
  <c r="D579" i="24"/>
  <c r="D574" i="24"/>
  <c r="D576" i="24"/>
  <c r="D578" i="24"/>
  <c r="D573" i="24"/>
  <c r="D571" i="24"/>
  <c r="D569" i="24"/>
  <c r="D509" i="21"/>
  <c r="D515" i="21"/>
  <c r="D512" i="21"/>
  <c r="D517" i="21"/>
  <c r="D516" i="21"/>
  <c r="D511" i="21"/>
  <c r="D513" i="21"/>
  <c r="D510" i="21"/>
  <c r="D519" i="21"/>
  <c r="D518" i="21"/>
  <c r="D514" i="21"/>
  <c r="D81" i="12"/>
  <c r="D82" i="12"/>
  <c r="D535" i="14"/>
  <c r="D545" i="14"/>
  <c r="D539" i="14"/>
  <c r="D538" i="14"/>
  <c r="D543" i="14"/>
  <c r="D542" i="14"/>
  <c r="D540" i="14"/>
  <c r="D546" i="14"/>
  <c r="D544" i="14"/>
  <c r="D536" i="14"/>
  <c r="D537" i="14"/>
  <c r="D541" i="14"/>
  <c r="D81" i="15"/>
  <c r="D82" i="15"/>
  <c r="D536" i="17"/>
  <c r="D535" i="17"/>
  <c r="D537" i="17"/>
  <c r="D539" i="17"/>
  <c r="D534" i="17"/>
  <c r="D543" i="17"/>
  <c r="D538" i="17"/>
  <c r="D542" i="17"/>
  <c r="D540" i="17"/>
  <c r="D544" i="17"/>
  <c r="D541" i="17"/>
  <c r="D533" i="17"/>
  <c r="D573" i="8"/>
  <c r="D571" i="8"/>
  <c r="D572" i="8"/>
  <c r="D575" i="8"/>
  <c r="D577" i="8"/>
  <c r="D574" i="8"/>
  <c r="D569" i="8"/>
  <c r="D579" i="8"/>
  <c r="D580" i="8"/>
  <c r="D578" i="8"/>
  <c r="D576" i="8"/>
  <c r="D570" i="8"/>
  <c r="D91" i="9"/>
  <c r="D93" i="9"/>
  <c r="D597" i="11"/>
  <c r="D598" i="11"/>
  <c r="D599" i="11"/>
  <c r="D593" i="11"/>
  <c r="D602" i="11"/>
  <c r="D601" i="11"/>
  <c r="D596" i="11"/>
  <c r="D603" i="11"/>
  <c r="D595" i="11"/>
  <c r="D604" i="11"/>
  <c r="D600" i="11"/>
  <c r="D594" i="11"/>
  <c r="D560" i="24"/>
  <c r="D566" i="24"/>
  <c r="D564" i="24"/>
  <c r="D568" i="24"/>
  <c r="D557" i="24"/>
  <c r="D561" i="24"/>
  <c r="D559" i="24"/>
  <c r="D565" i="24"/>
  <c r="D563" i="24"/>
  <c r="D558" i="24"/>
  <c r="D567" i="24"/>
  <c r="D562" i="24"/>
  <c r="D508" i="21"/>
  <c r="D502" i="21"/>
  <c r="D505" i="21"/>
  <c r="D506" i="21"/>
  <c r="D499" i="21"/>
  <c r="D500" i="21"/>
  <c r="D507" i="21"/>
  <c r="D504" i="21"/>
  <c r="D497" i="21"/>
  <c r="D498" i="21"/>
  <c r="D503" i="21"/>
  <c r="D501" i="21"/>
  <c r="D530" i="14"/>
  <c r="D525" i="14"/>
  <c r="D534" i="14"/>
  <c r="D529" i="14"/>
  <c r="D523" i="14"/>
  <c r="D533" i="14"/>
  <c r="D527" i="14"/>
  <c r="D531" i="14"/>
  <c r="D524" i="14"/>
  <c r="D528" i="14"/>
  <c r="D526" i="14"/>
  <c r="D532" i="14"/>
  <c r="D528" i="17"/>
  <c r="D532" i="17"/>
  <c r="D521" i="17"/>
  <c r="D525" i="17"/>
  <c r="D523" i="17"/>
  <c r="D529" i="17"/>
  <c r="D527" i="17"/>
  <c r="D522" i="17"/>
  <c r="D531" i="17"/>
  <c r="D526" i="17"/>
  <c r="D524" i="17"/>
  <c r="D530" i="17"/>
  <c r="D557" i="8"/>
  <c r="D563" i="8"/>
  <c r="D567" i="8"/>
  <c r="D568" i="8"/>
  <c r="D558" i="8"/>
  <c r="D566" i="8"/>
  <c r="D559" i="8"/>
  <c r="D565" i="8"/>
  <c r="D560" i="8"/>
  <c r="D564" i="8"/>
  <c r="D561" i="8"/>
  <c r="D562" i="8"/>
  <c r="D90" i="9"/>
  <c r="D92" i="9"/>
  <c r="D588" i="11"/>
  <c r="D583" i="11"/>
  <c r="D591" i="11"/>
  <c r="D585" i="11"/>
  <c r="D582" i="11"/>
  <c r="D586" i="11"/>
  <c r="D590" i="11"/>
  <c r="D592" i="11"/>
  <c r="D587" i="11"/>
  <c r="D581" i="11"/>
  <c r="D589" i="11"/>
  <c r="D584" i="11"/>
  <c r="D522" i="14"/>
  <c r="D512" i="14"/>
  <c r="D520" i="14"/>
  <c r="D511" i="14"/>
  <c r="D517" i="14"/>
  <c r="D515" i="14"/>
  <c r="D518" i="14"/>
  <c r="D521" i="14"/>
  <c r="D519" i="14"/>
  <c r="D513" i="14"/>
  <c r="D514" i="14"/>
  <c r="D516" i="14"/>
  <c r="D79" i="15"/>
  <c r="D80" i="15"/>
  <c r="D99" i="22"/>
  <c r="D98" i="22"/>
  <c r="D553" i="24"/>
  <c r="D545" i="24"/>
  <c r="D552" i="24"/>
  <c r="D554" i="24"/>
  <c r="D546" i="24"/>
  <c r="D548" i="24"/>
  <c r="D547" i="24"/>
  <c r="D555" i="24"/>
  <c r="D549" i="24"/>
  <c r="D556" i="24"/>
  <c r="D550" i="24"/>
  <c r="D551" i="24"/>
  <c r="D79" i="12"/>
  <c r="D80" i="12"/>
  <c r="D512" i="17"/>
  <c r="D514" i="17"/>
  <c r="D518" i="17"/>
  <c r="D519" i="17"/>
  <c r="D517" i="17"/>
  <c r="D520" i="17"/>
  <c r="D516" i="17"/>
  <c r="D515" i="17"/>
  <c r="D510" i="17"/>
  <c r="D511" i="17"/>
  <c r="D509" i="17"/>
  <c r="D513" i="17"/>
  <c r="D486" i="21"/>
  <c r="D492" i="21"/>
  <c r="D495" i="21"/>
  <c r="D488" i="21"/>
  <c r="D494" i="21"/>
  <c r="D489" i="21"/>
  <c r="D487" i="21"/>
  <c r="D490" i="21"/>
  <c r="D496" i="21"/>
  <c r="D485" i="21"/>
  <c r="D491" i="21"/>
  <c r="D493" i="21"/>
  <c r="D575" i="11"/>
  <c r="D578" i="11"/>
  <c r="D573" i="11"/>
  <c r="D576" i="11"/>
  <c r="D570" i="11"/>
  <c r="D569" i="11"/>
  <c r="D580" i="11"/>
  <c r="D577" i="11"/>
  <c r="D571" i="11"/>
  <c r="D574" i="11"/>
  <c r="D572" i="11"/>
  <c r="D579" i="11"/>
  <c r="D544" i="8"/>
  <c r="D556" i="8"/>
  <c r="D546" i="8"/>
  <c r="D547" i="8"/>
  <c r="D555" i="8"/>
  <c r="D553" i="8"/>
  <c r="D549" i="8"/>
  <c r="D551" i="8"/>
  <c r="D554" i="8"/>
  <c r="D550" i="8"/>
  <c r="D552" i="8"/>
  <c r="D545" i="8"/>
  <c r="D548" i="8"/>
  <c r="E232" i="13"/>
  <c r="D62" i="9"/>
  <c r="D54" i="22"/>
  <c r="D532" i="24"/>
  <c r="D533" i="24"/>
  <c r="D535" i="24"/>
  <c r="D537" i="24"/>
  <c r="D539" i="24"/>
  <c r="D541" i="24"/>
  <c r="D543" i="24"/>
  <c r="D534" i="24"/>
  <c r="D536" i="24"/>
  <c r="D538" i="24"/>
  <c r="D540" i="24"/>
  <c r="D542" i="24"/>
  <c r="D544" i="24"/>
  <c r="D474" i="21"/>
  <c r="D476" i="21"/>
  <c r="D478" i="21"/>
  <c r="D480" i="21"/>
  <c r="D482" i="21"/>
  <c r="D484" i="21"/>
  <c r="D473" i="21"/>
  <c r="D475" i="21"/>
  <c r="D477" i="21"/>
  <c r="D479" i="21"/>
  <c r="D481" i="21"/>
  <c r="D483" i="21"/>
  <c r="D75" i="12"/>
  <c r="D499" i="14"/>
  <c r="D501" i="14"/>
  <c r="D503" i="14"/>
  <c r="D505" i="14"/>
  <c r="D507" i="14"/>
  <c r="D509" i="14"/>
  <c r="D500" i="14"/>
  <c r="D502" i="14"/>
  <c r="D504" i="14"/>
  <c r="D506" i="14"/>
  <c r="D508" i="14"/>
  <c r="D510" i="14"/>
  <c r="D43" i="15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543" i="8"/>
  <c r="D542" i="8"/>
  <c r="D541" i="8"/>
  <c r="D540" i="8"/>
  <c r="D539" i="8"/>
  <c r="D538" i="8"/>
  <c r="D537" i="8"/>
  <c r="D536" i="8"/>
  <c r="D535" i="8"/>
  <c r="D534" i="8"/>
  <c r="D533" i="8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71" i="12"/>
  <c r="E231" i="13"/>
  <c r="D141" i="11"/>
  <c r="E250" i="10"/>
  <c r="D523" i="24"/>
  <c r="D528" i="24"/>
  <c r="D530" i="24"/>
  <c r="D524" i="24"/>
  <c r="E252" i="10"/>
  <c r="E230" i="13"/>
  <c r="D526" i="24"/>
  <c r="E251" i="10"/>
  <c r="D66" i="9"/>
  <c r="D529" i="24"/>
  <c r="E249" i="10"/>
  <c r="E232" i="16"/>
  <c r="D525" i="24"/>
  <c r="E230" i="16"/>
  <c r="E241" i="7"/>
  <c r="D522" i="24"/>
  <c r="D531" i="24"/>
  <c r="D521" i="24"/>
  <c r="E229" i="16"/>
  <c r="D527" i="24"/>
  <c r="E231" i="16"/>
  <c r="D82" i="9"/>
  <c r="D61" i="12"/>
  <c r="D59" i="12"/>
  <c r="D47" i="12"/>
  <c r="D57" i="12"/>
  <c r="D43" i="12"/>
  <c r="D67" i="12"/>
  <c r="D65" i="12"/>
  <c r="D66" i="12"/>
  <c r="D41" i="22"/>
  <c r="D72" i="12"/>
  <c r="D49" i="12"/>
  <c r="D63" i="12"/>
  <c r="D74" i="12"/>
  <c r="D46" i="12"/>
  <c r="D56" i="12"/>
  <c r="D44" i="12"/>
  <c r="D76" i="12"/>
  <c r="D104" i="21"/>
  <c r="D464" i="21"/>
  <c r="D463" i="21"/>
  <c r="D467" i="21"/>
  <c r="D469" i="21"/>
  <c r="D471" i="21"/>
  <c r="D462" i="21"/>
  <c r="D466" i="21"/>
  <c r="D461" i="21"/>
  <c r="D465" i="21"/>
  <c r="D468" i="21"/>
  <c r="D470" i="21"/>
  <c r="D472" i="21"/>
  <c r="D49" i="15"/>
  <c r="D88" i="15"/>
  <c r="D43" i="9"/>
  <c r="D89" i="9"/>
  <c r="D154" i="17"/>
  <c r="D217" i="14"/>
  <c r="D607" i="14"/>
  <c r="D611" i="14"/>
  <c r="D615" i="14"/>
  <c r="D610" i="14"/>
  <c r="D614" i="14"/>
  <c r="D618" i="14"/>
  <c r="D609" i="14"/>
  <c r="D613" i="14"/>
  <c r="D617" i="14"/>
  <c r="D608" i="14"/>
  <c r="D612" i="14"/>
  <c r="D616" i="14"/>
  <c r="D53" i="22"/>
  <c r="D97" i="22"/>
  <c r="D77" i="12"/>
  <c r="D88" i="12"/>
  <c r="D54" i="12"/>
  <c r="D70" i="12"/>
  <c r="D50" i="12"/>
  <c r="D48" i="12"/>
  <c r="D73" i="12"/>
  <c r="D58" i="12"/>
  <c r="D69" i="12"/>
  <c r="D41" i="12"/>
  <c r="D51" i="12"/>
  <c r="D60" i="12"/>
  <c r="D55" i="12"/>
  <c r="D78" i="12"/>
  <c r="D62" i="12"/>
  <c r="D52" i="12"/>
  <c r="D53" i="12"/>
  <c r="D45" i="12"/>
  <c r="E243" i="7"/>
  <c r="E244" i="7"/>
  <c r="D332" i="8"/>
  <c r="D643" i="8"/>
  <c r="D647" i="8"/>
  <c r="D651" i="8"/>
  <c r="D641" i="8"/>
  <c r="D652" i="8"/>
  <c r="D642" i="8"/>
  <c r="D648" i="8"/>
  <c r="D645" i="8"/>
  <c r="D650" i="8"/>
  <c r="D646" i="8"/>
  <c r="D649" i="8"/>
  <c r="D644" i="8"/>
  <c r="E242" i="7"/>
  <c r="D54" i="9"/>
  <c r="D53" i="9"/>
  <c r="D68" i="9"/>
  <c r="D80" i="9"/>
  <c r="D70" i="9"/>
  <c r="D73" i="9"/>
  <c r="D86" i="9"/>
  <c r="D55" i="9"/>
  <c r="D74" i="9"/>
  <c r="D51" i="9"/>
  <c r="D64" i="9"/>
  <c r="D59" i="9"/>
  <c r="D41" i="9"/>
  <c r="D67" i="9"/>
  <c r="D56" i="9"/>
  <c r="D99" i="9"/>
  <c r="D47" i="9"/>
  <c r="D52" i="9"/>
  <c r="D48" i="9"/>
  <c r="D83" i="9"/>
  <c r="D77" i="9"/>
  <c r="D60" i="9"/>
  <c r="D87" i="9"/>
  <c r="D58" i="9"/>
  <c r="D61" i="9"/>
  <c r="D76" i="9"/>
  <c r="D62" i="15"/>
  <c r="D60" i="15"/>
  <c r="D69" i="9"/>
  <c r="D50" i="15"/>
  <c r="D69" i="15"/>
  <c r="D46" i="15"/>
  <c r="D42" i="15"/>
  <c r="D71" i="15"/>
  <c r="D73" i="15"/>
  <c r="D56" i="15"/>
  <c r="D45" i="15"/>
  <c r="D58" i="15"/>
  <c r="D42" i="9"/>
  <c r="D59" i="15"/>
  <c r="D72" i="15"/>
  <c r="D65" i="15"/>
  <c r="D61" i="15"/>
  <c r="D53" i="15"/>
  <c r="D63" i="15"/>
  <c r="D66" i="15"/>
  <c r="D64" i="15"/>
  <c r="D74" i="15"/>
  <c r="D54" i="15"/>
  <c r="D75" i="15"/>
  <c r="D78" i="15"/>
  <c r="D85" i="22"/>
  <c r="D77" i="22"/>
  <c r="D61" i="22"/>
  <c r="D87" i="22"/>
  <c r="D78" i="22"/>
  <c r="D60" i="22"/>
  <c r="D83" i="22"/>
  <c r="D74" i="22"/>
  <c r="D49" i="22"/>
  <c r="D65" i="9"/>
  <c r="D85" i="9"/>
  <c r="D45" i="9"/>
  <c r="D63" i="9"/>
  <c r="D48" i="15"/>
  <c r="D47" i="15"/>
  <c r="D68" i="15"/>
  <c r="D75" i="22"/>
  <c r="D51" i="22"/>
  <c r="D92" i="22"/>
  <c r="D79" i="22"/>
  <c r="D82" i="22"/>
  <c r="D90" i="22"/>
  <c r="D80" i="22"/>
  <c r="D44" i="22"/>
  <c r="D57" i="9"/>
  <c r="D73" i="22"/>
  <c r="D68" i="12"/>
  <c r="D64" i="12"/>
  <c r="D41" i="15"/>
  <c r="D42" i="12"/>
  <c r="D81" i="22"/>
  <c r="D77" i="15"/>
  <c r="D94" i="22"/>
  <c r="D86" i="22"/>
  <c r="D64" i="22"/>
  <c r="D78" i="9"/>
  <c r="D81" i="9"/>
  <c r="D84" i="9"/>
  <c r="D44" i="9"/>
  <c r="D67" i="15"/>
  <c r="D52" i="15"/>
  <c r="D55" i="15"/>
  <c r="D49" i="9"/>
  <c r="D57" i="22"/>
  <c r="D50" i="22"/>
  <c r="D71" i="22"/>
  <c r="D66" i="22"/>
  <c r="D88" i="22"/>
  <c r="D48" i="22"/>
  <c r="D58" i="22"/>
  <c r="D51" i="15"/>
  <c r="D57" i="15"/>
  <c r="D88" i="9"/>
  <c r="D95" i="22"/>
  <c r="D107" i="22"/>
  <c r="D65" i="22"/>
  <c r="D59" i="22"/>
  <c r="D93" i="22"/>
  <c r="D68" i="22"/>
  <c r="D46" i="22"/>
  <c r="D79" i="9"/>
  <c r="D72" i="9"/>
  <c r="D42" i="22"/>
  <c r="D84" i="22"/>
  <c r="D47" i="22"/>
  <c r="D52" i="22"/>
  <c r="D45" i="22"/>
  <c r="D91" i="22"/>
  <c r="D96" i="22"/>
  <c r="D70" i="22"/>
  <c r="D56" i="22"/>
  <c r="D63" i="22"/>
  <c r="D62" i="22"/>
  <c r="D55" i="22"/>
  <c r="D69" i="22"/>
  <c r="D89" i="22"/>
  <c r="D71" i="9"/>
  <c r="D75" i="9"/>
  <c r="D46" i="9"/>
  <c r="D50" i="9"/>
  <c r="D44" i="15"/>
  <c r="D70" i="15"/>
  <c r="D76" i="15"/>
  <c r="D43" i="22"/>
  <c r="D72" i="22"/>
  <c r="D76" i="22"/>
  <c r="D67" i="22"/>
  <c r="D408" i="8"/>
  <c r="D297" i="8"/>
  <c r="D339" i="8"/>
  <c r="D81" i="8"/>
  <c r="D87" i="8"/>
  <c r="D406" i="8"/>
  <c r="D320" i="8"/>
  <c r="D70" i="8"/>
  <c r="D100" i="8"/>
  <c r="D341" i="8"/>
  <c r="D233" i="8"/>
  <c r="D304" i="8"/>
  <c r="D117" i="8"/>
  <c r="D85" i="8"/>
  <c r="D165" i="8"/>
  <c r="D467" i="8"/>
  <c r="D403" i="8"/>
  <c r="D51" i="8"/>
  <c r="D336" i="8"/>
  <c r="D275" i="8"/>
  <c r="D146" i="8"/>
  <c r="D71" i="8"/>
  <c r="D76" i="8"/>
  <c r="D92" i="8"/>
  <c r="D178" i="8"/>
  <c r="D155" i="8"/>
  <c r="D189" i="8"/>
  <c r="D295" i="8"/>
  <c r="D378" i="8"/>
  <c r="D329" i="8"/>
  <c r="D357" i="8"/>
  <c r="D63" i="8"/>
  <c r="D91" i="8"/>
  <c r="D289" i="8"/>
  <c r="D236" i="8"/>
  <c r="D163" i="8"/>
  <c r="D48" i="8"/>
  <c r="D373" i="8"/>
  <c r="D465" i="8"/>
  <c r="D299" i="8"/>
  <c r="D401" i="8"/>
  <c r="D232" i="8"/>
  <c r="D148" i="8"/>
  <c r="D392" i="8"/>
  <c r="D210" i="8"/>
  <c r="D65" i="8"/>
  <c r="D104" i="8"/>
  <c r="D386" i="8"/>
  <c r="D473" i="8"/>
  <c r="D451" i="8"/>
  <c r="D499" i="8"/>
  <c r="D196" i="8"/>
  <c r="D370" i="8"/>
  <c r="D424" i="8"/>
  <c r="D313" i="8"/>
  <c r="D170" i="8"/>
  <c r="D154" i="8"/>
  <c r="D466" i="8"/>
  <c r="D75" i="8"/>
  <c r="D53" i="8"/>
  <c r="D93" i="8"/>
  <c r="D308" i="8"/>
  <c r="D45" i="8"/>
  <c r="D267" i="8"/>
  <c r="D375" i="8"/>
  <c r="D323" i="8"/>
  <c r="D159" i="8"/>
  <c r="D418" i="8"/>
  <c r="D431" i="8"/>
  <c r="D498" i="8"/>
  <c r="D287" i="8"/>
  <c r="D191" i="8"/>
  <c r="D181" i="8"/>
  <c r="D151" i="8"/>
  <c r="D131" i="8"/>
  <c r="D350" i="8"/>
  <c r="D79" i="8"/>
  <c r="D107" i="8"/>
  <c r="D461" i="8"/>
  <c r="D426" i="8"/>
  <c r="D423" i="8"/>
  <c r="D122" i="8"/>
  <c r="D206" i="8"/>
  <c r="D278" i="8"/>
  <c r="D276" i="8"/>
  <c r="D149" i="8"/>
  <c r="D273" i="8"/>
  <c r="D302" i="8"/>
  <c r="D439" i="8"/>
  <c r="D309" i="8"/>
  <c r="D221" i="8"/>
  <c r="D153" i="8"/>
  <c r="D95" i="8"/>
  <c r="D241" i="8"/>
  <c r="D400" i="8"/>
  <c r="D272" i="8"/>
  <c r="D393" i="8"/>
  <c r="D269" i="8"/>
  <c r="D202" i="8"/>
  <c r="D133" i="8"/>
  <c r="D80" i="8"/>
  <c r="D474" i="8"/>
  <c r="D360" i="8"/>
  <c r="D200" i="8"/>
  <c r="D504" i="8"/>
  <c r="D213" i="8"/>
  <c r="D147" i="8"/>
  <c r="D89" i="8"/>
  <c r="D384" i="8"/>
  <c r="D252" i="8"/>
  <c r="D261" i="8"/>
  <c r="D194" i="8"/>
  <c r="D128" i="8"/>
  <c r="D472" i="8"/>
  <c r="D344" i="8"/>
  <c r="D264" i="8"/>
  <c r="D77" i="8"/>
  <c r="D166" i="8"/>
  <c r="D184" i="8"/>
  <c r="D436" i="8"/>
  <c r="D397" i="8"/>
  <c r="D411" i="8"/>
  <c r="D113" i="8"/>
  <c r="D443" i="8"/>
  <c r="D235" i="8"/>
  <c r="D382" i="8"/>
  <c r="D471" i="8"/>
  <c r="D268" i="8"/>
  <c r="D367" i="8"/>
  <c r="D482" i="8"/>
  <c r="D315" i="8"/>
  <c r="D195" i="8"/>
  <c r="D433" i="8"/>
  <c r="D314" i="8"/>
  <c r="D141" i="8"/>
  <c r="D365" i="8"/>
  <c r="D390" i="8"/>
  <c r="D459" i="8"/>
  <c r="D50" i="8"/>
  <c r="D126" i="8"/>
  <c r="D214" i="8"/>
  <c r="D294" i="8"/>
  <c r="D340" i="8"/>
  <c r="D183" i="8"/>
  <c r="D507" i="8"/>
  <c r="D199" i="8"/>
  <c r="D270" i="8"/>
  <c r="D110" i="8"/>
  <c r="D293" i="8"/>
  <c r="D209" i="8"/>
  <c r="D377" i="8"/>
  <c r="D74" i="8"/>
  <c r="D479" i="8"/>
  <c r="D389" i="8"/>
  <c r="D197" i="8"/>
  <c r="D480" i="8"/>
  <c r="D345" i="8"/>
  <c r="D174" i="8"/>
  <c r="D263" i="8"/>
  <c r="D201" i="8"/>
  <c r="D449" i="8"/>
  <c r="D455" i="8"/>
  <c r="D72" i="8"/>
  <c r="D285" i="8"/>
  <c r="D477" i="8"/>
  <c r="D351" i="8"/>
  <c r="D346" i="8"/>
  <c r="D139" i="8"/>
  <c r="D348" i="8"/>
  <c r="D125" i="8"/>
  <c r="D450" i="8"/>
  <c r="D387" i="8"/>
  <c r="D271" i="8"/>
  <c r="D321" i="8"/>
  <c r="D204" i="8"/>
  <c r="D228" i="8"/>
  <c r="D192" i="8"/>
  <c r="D478" i="8"/>
  <c r="D354" i="8"/>
  <c r="D175" i="8"/>
  <c r="D82" i="8"/>
  <c r="D134" i="8"/>
  <c r="D230" i="8"/>
  <c r="D310" i="8"/>
  <c r="D404" i="8"/>
  <c r="D216" i="8"/>
  <c r="D179" i="8"/>
  <c r="D484" i="8"/>
  <c r="D222" i="8"/>
  <c r="D73" i="8"/>
  <c r="D114" i="8"/>
  <c r="D405" i="8"/>
  <c r="D277" i="8"/>
  <c r="D205" i="8"/>
  <c r="D140" i="8"/>
  <c r="D83" i="8"/>
  <c r="D168" i="8"/>
  <c r="D368" i="8"/>
  <c r="D220" i="8"/>
  <c r="D361" i="8"/>
  <c r="D250" i="8"/>
  <c r="D185" i="8"/>
  <c r="D119" i="8"/>
  <c r="D67" i="8"/>
  <c r="D456" i="8"/>
  <c r="D328" i="8"/>
  <c r="D138" i="8"/>
  <c r="D157" i="8"/>
  <c r="D101" i="8"/>
  <c r="D239" i="8"/>
  <c r="D496" i="8"/>
  <c r="D247" i="8"/>
  <c r="D52" i="8"/>
  <c r="D356" i="8"/>
  <c r="D257" i="8"/>
  <c r="D420" i="8"/>
  <c r="D497" i="8"/>
  <c r="D306" i="8"/>
  <c r="D487" i="8"/>
  <c r="D429" i="8"/>
  <c r="D414" i="8"/>
  <c r="D435" i="8"/>
  <c r="D343" i="8"/>
  <c r="D215" i="8"/>
  <c r="D483" i="8"/>
  <c r="D316" i="8"/>
  <c r="D227" i="8"/>
  <c r="D441" i="8"/>
  <c r="D318" i="8"/>
  <c r="D86" i="8"/>
  <c r="D142" i="8"/>
  <c r="D238" i="8"/>
  <c r="D468" i="8"/>
  <c r="D248" i="8"/>
  <c r="D445" i="8"/>
  <c r="D462" i="8"/>
  <c r="D493" i="8"/>
  <c r="D145" i="8"/>
  <c r="D130" i="8"/>
  <c r="D352" i="8"/>
  <c r="D280" i="8"/>
  <c r="D136" i="8"/>
  <c r="D226" i="8"/>
  <c r="D506" i="8"/>
  <c r="D432" i="8"/>
  <c r="D108" i="8"/>
  <c r="D237" i="8"/>
  <c r="D157" i="14"/>
  <c r="D391" i="14"/>
  <c r="D334" i="8"/>
  <c r="D217" i="8"/>
  <c r="D262" i="8"/>
  <c r="D98" i="8"/>
  <c r="D363" i="8"/>
  <c r="D501" i="8"/>
  <c r="D476" i="8"/>
  <c r="D171" i="8"/>
  <c r="D301" i="8"/>
  <c r="D396" i="8"/>
  <c r="D167" i="8"/>
  <c r="D410" i="8"/>
  <c r="D251" i="8"/>
  <c r="D296" i="8"/>
  <c r="D193" i="8"/>
  <c r="D111" i="8"/>
  <c r="D234" i="8"/>
  <c r="D490" i="8"/>
  <c r="D448" i="8"/>
  <c r="D115" i="8"/>
  <c r="D245" i="8"/>
  <c r="D297" i="14"/>
  <c r="D52" i="14"/>
  <c r="D366" i="8"/>
  <c r="D492" i="8"/>
  <c r="D258" i="8"/>
  <c r="D94" i="8"/>
  <c r="D291" i="8"/>
  <c r="D407" i="8"/>
  <c r="D463" i="8"/>
  <c r="D333" i="8"/>
  <c r="D188" i="8"/>
  <c r="D240" i="8"/>
  <c r="D437" i="8"/>
  <c r="D494" i="8"/>
  <c r="D355" i="8"/>
  <c r="D259" i="8"/>
  <c r="D172" i="8"/>
  <c r="D444" i="8"/>
  <c r="D64" i="14"/>
  <c r="D161" i="14"/>
  <c r="D71" i="14"/>
  <c r="D48" i="14"/>
  <c r="D340" i="14"/>
  <c r="D49" i="14"/>
  <c r="D50" i="14"/>
  <c r="D275" i="14"/>
  <c r="D322" i="14"/>
  <c r="D422" i="8"/>
  <c r="D260" i="8"/>
  <c r="D218" i="8"/>
  <c r="D229" i="8"/>
  <c r="D266" i="14"/>
  <c r="D485" i="8"/>
  <c r="D66" i="8"/>
  <c r="D102" i="8"/>
  <c r="D337" i="8"/>
  <c r="D458" i="8"/>
  <c r="D96" i="8"/>
  <c r="D305" i="8"/>
  <c r="D452" i="8"/>
  <c r="D353" i="8"/>
  <c r="D106" i="8"/>
  <c r="D224" i="8"/>
  <c r="D312" i="8"/>
  <c r="D225" i="8"/>
  <c r="D144" i="8"/>
  <c r="D242" i="8"/>
  <c r="D495" i="8"/>
  <c r="D464" i="8"/>
  <c r="D123" i="8"/>
  <c r="D253" i="8"/>
  <c r="D400" i="14"/>
  <c r="D398" i="8"/>
  <c r="D502" i="8"/>
  <c r="D186" i="8"/>
  <c r="D162" i="8"/>
  <c r="D335" i="8"/>
  <c r="D427" i="8"/>
  <c r="D453" i="8"/>
  <c r="D298" i="8"/>
  <c r="D203" i="8"/>
  <c r="D379" i="8"/>
  <c r="D78" i="8"/>
  <c r="D243" i="8"/>
  <c r="D362" i="8"/>
  <c r="D282" i="8"/>
  <c r="D488" i="8"/>
  <c r="D56" i="14"/>
  <c r="D274" i="8"/>
  <c r="D118" i="8"/>
  <c r="D223" i="8"/>
  <c r="D460" i="8"/>
  <c r="D324" i="8"/>
  <c r="D417" i="8"/>
  <c r="D109" i="8"/>
  <c r="D491" i="8"/>
  <c r="D158" i="8"/>
  <c r="D219" i="8"/>
  <c r="D399" i="8"/>
  <c r="D326" i="8"/>
  <c r="D440" i="8"/>
  <c r="D99" i="8"/>
  <c r="D500" i="8"/>
  <c r="D416" i="8"/>
  <c r="D103" i="8"/>
  <c r="D349" i="8"/>
  <c r="D266" i="8"/>
  <c r="D388" i="8"/>
  <c r="D244" i="8"/>
  <c r="D249" i="8"/>
  <c r="D338" i="8"/>
  <c r="D311" i="8"/>
  <c r="D376" i="8"/>
  <c r="D46" i="8"/>
  <c r="D150" i="8"/>
  <c r="D281" i="8"/>
  <c r="D288" i="8"/>
  <c r="D42" i="8"/>
  <c r="D160" i="8"/>
  <c r="D325" i="8"/>
  <c r="D419" i="14"/>
  <c r="D143" i="8"/>
  <c r="D430" i="8"/>
  <c r="D359" i="8"/>
  <c r="D182" i="8"/>
  <c r="D246" i="8"/>
  <c r="D265" i="8"/>
  <c r="D371" i="8"/>
  <c r="D90" i="8"/>
  <c r="D342" i="8"/>
  <c r="D161" i="8"/>
  <c r="D307" i="8"/>
  <c r="D489" i="8"/>
  <c r="D169" i="8"/>
  <c r="D358" i="8"/>
  <c r="D44" i="14"/>
  <c r="D497" i="14"/>
  <c r="D138" i="14"/>
  <c r="D105" i="14"/>
  <c r="D111" i="14"/>
  <c r="D357" i="14"/>
  <c r="D466" i="14"/>
  <c r="D367" i="14"/>
  <c r="D233" i="14"/>
  <c r="D244" i="14"/>
  <c r="D394" i="14"/>
  <c r="D421" i="14"/>
  <c r="D268" i="14"/>
  <c r="D96" i="14"/>
  <c r="D123" i="14"/>
  <c r="D338" i="14"/>
  <c r="D293" i="14"/>
  <c r="D191" i="14"/>
  <c r="D435" i="14"/>
  <c r="D240" i="14"/>
  <c r="D354" i="14"/>
  <c r="D444" i="14"/>
  <c r="D109" i="14"/>
  <c r="D75" i="14"/>
  <c r="D174" i="14"/>
  <c r="D74" i="14"/>
  <c r="D173" i="14"/>
  <c r="D229" i="14"/>
  <c r="D205" i="14"/>
  <c r="D154" i="14"/>
  <c r="D199" i="14"/>
  <c r="D430" i="14"/>
  <c r="D55" i="14"/>
  <c r="D192" i="14"/>
  <c r="D77" i="14"/>
  <c r="D142" i="14"/>
  <c r="D232" i="14"/>
  <c r="D69" i="14"/>
  <c r="D472" i="14"/>
  <c r="D87" i="14"/>
  <c r="D498" i="14"/>
  <c r="D183" i="14"/>
  <c r="D425" i="14"/>
  <c r="D178" i="14"/>
  <c r="D457" i="14"/>
  <c r="D182" i="14"/>
  <c r="D282" i="14"/>
  <c r="D456" i="14"/>
  <c r="D369" i="14"/>
  <c r="D81" i="14"/>
  <c r="D162" i="14"/>
  <c r="D86" i="14"/>
  <c r="D259" i="14"/>
  <c r="D210" i="14"/>
  <c r="D188" i="14"/>
  <c r="D252" i="14"/>
  <c r="D287" i="14"/>
  <c r="D171" i="14"/>
  <c r="D267" i="14"/>
  <c r="D376" i="14"/>
  <c r="D239" i="14"/>
  <c r="D180" i="14"/>
  <c r="D143" i="14"/>
  <c r="D280" i="14"/>
  <c r="D249" i="14"/>
  <c r="D160" i="14"/>
  <c r="D324" i="14"/>
  <c r="D380" i="14"/>
  <c r="D458" i="14"/>
  <c r="D443" i="14"/>
  <c r="D194" i="14"/>
  <c r="D412" i="14"/>
  <c r="D211" i="14"/>
  <c r="D186" i="14"/>
  <c r="D113" i="14"/>
  <c r="D117" i="14"/>
  <c r="D420" i="14"/>
  <c r="D92" i="14"/>
  <c r="D351" i="14"/>
  <c r="D321" i="14"/>
  <c r="D100" i="14"/>
  <c r="D488" i="14"/>
  <c r="D325" i="14"/>
  <c r="D250" i="14"/>
  <c r="D197" i="14"/>
  <c r="D426" i="14"/>
  <c r="D283" i="14"/>
  <c r="D461" i="14"/>
  <c r="D405" i="14"/>
  <c r="D227" i="14"/>
  <c r="D399" i="14"/>
  <c r="D363" i="14"/>
  <c r="D140" i="14"/>
  <c r="D454" i="14"/>
  <c r="D82" i="14"/>
  <c r="D392" i="14"/>
  <c r="D449" i="14"/>
  <c r="D345" i="14"/>
  <c r="D312" i="14"/>
  <c r="D198" i="14"/>
  <c r="D80" i="14"/>
  <c r="D385" i="14"/>
  <c r="D371" i="14"/>
  <c r="D236" i="14"/>
  <c r="D320" i="14"/>
  <c r="D304" i="14"/>
  <c r="D137" i="14"/>
  <c r="D409" i="14"/>
  <c r="D57" i="14"/>
  <c r="D65" i="14"/>
  <c r="D122" i="14"/>
  <c r="D70" i="14"/>
  <c r="D429" i="14"/>
  <c r="D413" i="14"/>
  <c r="D330" i="14"/>
  <c r="D331" i="14"/>
  <c r="D215" i="14"/>
  <c r="D106" i="14"/>
  <c r="D112" i="14"/>
  <c r="D262" i="14"/>
  <c r="D487" i="14"/>
  <c r="D294" i="14"/>
  <c r="D305" i="14"/>
  <c r="D90" i="14"/>
  <c r="D355" i="14"/>
  <c r="D128" i="14"/>
  <c r="D474" i="14"/>
  <c r="D455" i="14"/>
  <c r="D318" i="14"/>
  <c r="D155" i="14"/>
  <c r="D290" i="14"/>
  <c r="D201" i="14"/>
  <c r="D94" i="14"/>
  <c r="D403" i="14"/>
  <c r="D83" i="14"/>
  <c r="D195" i="14"/>
  <c r="D127" i="14"/>
  <c r="D209" i="14"/>
  <c r="D422" i="14"/>
  <c r="D465" i="14"/>
  <c r="D309" i="14"/>
  <c r="D151" i="14"/>
  <c r="D125" i="14"/>
  <c r="D98" i="14"/>
  <c r="D308" i="14"/>
  <c r="D167" i="14"/>
  <c r="D107" i="14"/>
  <c r="D272" i="14"/>
  <c r="D190" i="14"/>
  <c r="D342" i="14"/>
  <c r="D414" i="14"/>
  <c r="D326" i="14"/>
  <c r="D196" i="14"/>
  <c r="D446" i="14"/>
  <c r="D434" i="14"/>
  <c r="D221" i="14"/>
  <c r="D440" i="14"/>
  <c r="D390" i="14"/>
  <c r="D411" i="14"/>
  <c r="D349" i="14"/>
  <c r="D45" i="14"/>
  <c r="D147" i="14"/>
  <c r="D314" i="14"/>
  <c r="D288" i="14"/>
  <c r="D129" i="14"/>
  <c r="D153" i="14"/>
  <c r="D401" i="14"/>
  <c r="D179" i="14"/>
  <c r="D88" i="14"/>
  <c r="D246" i="14"/>
  <c r="D341" i="14"/>
  <c r="D373" i="14"/>
  <c r="D242" i="14"/>
  <c r="D494" i="14"/>
  <c r="D360" i="14"/>
  <c r="D415" i="14"/>
  <c r="D365" i="14"/>
  <c r="D375" i="14"/>
  <c r="D260" i="14"/>
  <c r="D350" i="14"/>
  <c r="D41" i="14"/>
  <c r="D398" i="14"/>
  <c r="D352" i="14"/>
  <c r="D296" i="14"/>
  <c r="D395" i="14"/>
  <c r="D118" i="14"/>
  <c r="D327" i="14"/>
  <c r="D277" i="14"/>
  <c r="D216" i="14"/>
  <c r="D255" i="14"/>
  <c r="D58" i="14"/>
  <c r="D66" i="14"/>
  <c r="D213" i="14"/>
  <c r="D238" i="14"/>
  <c r="D135" i="14"/>
  <c r="D254" i="14"/>
  <c r="D251" i="14"/>
  <c r="D473" i="14"/>
  <c r="D256" i="14"/>
  <c r="D208" i="14"/>
  <c r="D460" i="14"/>
  <c r="D148" i="14"/>
  <c r="D436" i="14"/>
  <c r="D300" i="14"/>
  <c r="D379" i="14"/>
  <c r="D303" i="14"/>
  <c r="D175" i="14"/>
  <c r="D383" i="14"/>
  <c r="D73" i="14"/>
  <c r="D362" i="14"/>
  <c r="D387" i="14"/>
  <c r="D447" i="14"/>
  <c r="D348" i="14"/>
  <c r="D207" i="14"/>
  <c r="D284" i="14"/>
  <c r="D152" i="14"/>
  <c r="D306" i="14"/>
  <c r="D68" i="14"/>
  <c r="D404" i="14"/>
  <c r="D471" i="14"/>
  <c r="D428" i="14"/>
  <c r="D347" i="14"/>
  <c r="D234" i="14"/>
  <c r="D164" i="14"/>
  <c r="D328" i="14"/>
  <c r="D241" i="14"/>
  <c r="D271" i="14"/>
  <c r="D295" i="14"/>
  <c r="D110" i="14"/>
  <c r="D108" i="14"/>
  <c r="D116" i="14"/>
  <c r="D437" i="14"/>
  <c r="D317" i="14"/>
  <c r="D319" i="14"/>
  <c r="D462" i="14"/>
  <c r="D302" i="14"/>
  <c r="D452" i="14"/>
  <c r="D416" i="14"/>
  <c r="D43" i="14"/>
  <c r="D132" i="14"/>
  <c r="D133" i="14"/>
  <c r="D378" i="14"/>
  <c r="D235" i="14"/>
  <c r="D490" i="14"/>
  <c r="D323" i="14"/>
  <c r="D91" i="14"/>
  <c r="D467" i="14"/>
  <c r="D84" i="14"/>
  <c r="D423" i="14"/>
  <c r="D388" i="14"/>
  <c r="D76" i="14"/>
  <c r="D468" i="14"/>
  <c r="D184" i="14"/>
  <c r="D103" i="14"/>
  <c r="D274" i="14"/>
  <c r="D93" i="14"/>
  <c r="D245" i="14"/>
  <c r="D119" i="14"/>
  <c r="D170" i="14"/>
  <c r="D185" i="14"/>
  <c r="D67" i="14"/>
  <c r="D124" i="14"/>
  <c r="D310" i="14"/>
  <c r="D382" i="14"/>
  <c r="D408" i="14"/>
  <c r="D299" i="14"/>
  <c r="D464" i="14"/>
  <c r="D361" i="14"/>
  <c r="D95" i="14"/>
  <c r="D104" i="14"/>
  <c r="D203" i="14"/>
  <c r="D218" i="14"/>
  <c r="D59" i="14"/>
  <c r="D441" i="14"/>
  <c r="D459" i="14"/>
  <c r="D289" i="14"/>
  <c r="D427" i="14"/>
  <c r="D410" i="14"/>
  <c r="D141" i="14"/>
  <c r="D261" i="14"/>
  <c r="D101" i="14"/>
  <c r="D285" i="14"/>
  <c r="D165" i="14"/>
  <c r="D231" i="14"/>
  <c r="D374" i="14"/>
  <c r="D120" i="14"/>
  <c r="D270" i="14"/>
  <c r="D202" i="14"/>
  <c r="D126" i="14"/>
  <c r="D470" i="14"/>
  <c r="D445" i="14"/>
  <c r="D281" i="14"/>
  <c r="D384" i="14"/>
  <c r="D301" i="14"/>
  <c r="D237" i="14"/>
  <c r="D145" i="14"/>
  <c r="D366" i="14"/>
  <c r="D121" i="14"/>
  <c r="D433" i="14"/>
  <c r="D51" i="14"/>
  <c r="D463" i="14"/>
  <c r="D491" i="14"/>
  <c r="D343" i="14"/>
  <c r="D226" i="14"/>
  <c r="D396" i="14"/>
  <c r="D381" i="14"/>
  <c r="D406" i="14"/>
  <c r="D397" i="14"/>
  <c r="D353" i="14"/>
  <c r="D253" i="14"/>
  <c r="D407" i="14"/>
  <c r="D329" i="14"/>
  <c r="D307" i="14"/>
  <c r="D206" i="14"/>
  <c r="D450" i="14"/>
  <c r="D149" i="14"/>
  <c r="D336" i="14"/>
  <c r="D225" i="14"/>
  <c r="D131" i="14"/>
  <c r="D335" i="14"/>
  <c r="D346" i="14"/>
  <c r="D102" i="14"/>
  <c r="D279" i="14"/>
  <c r="D115" i="14"/>
  <c r="D442" i="14"/>
  <c r="D431" i="14"/>
  <c r="D60" i="14"/>
  <c r="D85" i="14"/>
  <c r="D224" i="14"/>
  <c r="D176" i="14"/>
  <c r="D136" i="14"/>
  <c r="D159" i="14"/>
  <c r="D489" i="14"/>
  <c r="D356" i="14"/>
  <c r="D181" i="14"/>
  <c r="D311" i="14"/>
  <c r="D223" i="14"/>
  <c r="D42" i="14"/>
  <c r="D269" i="14"/>
  <c r="D496" i="14"/>
  <c r="D370" i="14"/>
  <c r="D334" i="14"/>
  <c r="D359" i="14"/>
  <c r="D243" i="14"/>
  <c r="D46" i="14"/>
  <c r="D214" i="14"/>
  <c r="D258" i="14"/>
  <c r="D453" i="14"/>
  <c r="D292" i="14"/>
  <c r="D139" i="14"/>
  <c r="D158" i="14"/>
  <c r="D61" i="14"/>
  <c r="D99" i="14"/>
  <c r="D386" i="14"/>
  <c r="D263" i="14"/>
  <c r="D364" i="14"/>
  <c r="D230" i="14"/>
  <c r="D89" i="14"/>
  <c r="D204" i="14"/>
  <c r="D276" i="14"/>
  <c r="D448" i="14"/>
  <c r="D389" i="14"/>
  <c r="D78" i="14"/>
  <c r="D193" i="14"/>
  <c r="D177" i="14"/>
  <c r="D114" i="14"/>
  <c r="D247" i="14"/>
  <c r="D72" i="14"/>
  <c r="D337" i="14"/>
  <c r="D372" i="14"/>
  <c r="D278" i="14"/>
  <c r="D424" i="14"/>
  <c r="D492" i="14"/>
  <c r="D333" i="14"/>
  <c r="D53" i="14"/>
  <c r="D257" i="14"/>
  <c r="D432" i="14"/>
  <c r="D344" i="14"/>
  <c r="D169" i="14"/>
  <c r="D97" i="14"/>
  <c r="D286" i="14"/>
  <c r="D222" i="14"/>
  <c r="D144" i="14"/>
  <c r="D228" i="14"/>
  <c r="D358" i="14"/>
  <c r="D248" i="14"/>
  <c r="D219" i="14"/>
  <c r="D339" i="14"/>
  <c r="D134" i="14"/>
  <c r="D451" i="14"/>
  <c r="D291" i="14"/>
  <c r="D438" i="14"/>
  <c r="D79" i="14"/>
  <c r="D469" i="14"/>
  <c r="D493" i="14"/>
  <c r="D212" i="14"/>
  <c r="D54" i="14"/>
  <c r="D166" i="14"/>
  <c r="D265" i="14"/>
  <c r="D495" i="14"/>
  <c r="D200" i="14"/>
  <c r="D332" i="14"/>
  <c r="D417" i="14"/>
  <c r="D368" i="14"/>
  <c r="D187" i="14"/>
  <c r="D156" i="14"/>
  <c r="D62" i="14"/>
  <c r="D47" i="14"/>
  <c r="D377" i="14"/>
  <c r="D146" i="14"/>
  <c r="D189" i="14"/>
  <c r="D264" i="14"/>
  <c r="D172" i="14"/>
  <c r="D273" i="14"/>
  <c r="D313" i="14"/>
  <c r="D315" i="14"/>
  <c r="D163" i="14"/>
  <c r="D150" i="14"/>
  <c r="D393" i="14"/>
  <c r="D316" i="14"/>
  <c r="D168" i="14"/>
  <c r="D402" i="14"/>
  <c r="D220" i="14"/>
  <c r="D130" i="14"/>
  <c r="D298" i="14"/>
  <c r="D439" i="14"/>
  <c r="D418" i="14"/>
  <c r="D63" i="14"/>
  <c r="D55" i="8"/>
  <c r="D59" i="8"/>
  <c r="D459" i="21"/>
  <c r="D455" i="21"/>
  <c r="D451" i="21"/>
  <c r="D460" i="21"/>
  <c r="D456" i="21"/>
  <c r="D452" i="21"/>
  <c r="D457" i="21"/>
  <c r="D453" i="21"/>
  <c r="D449" i="21"/>
  <c r="D458" i="21"/>
  <c r="D454" i="21"/>
  <c r="D450" i="21"/>
  <c r="D509" i="8"/>
  <c r="D520" i="8"/>
  <c r="D512" i="8"/>
  <c r="D519" i="8"/>
  <c r="D517" i="8"/>
  <c r="D515" i="8"/>
  <c r="D513" i="8"/>
  <c r="D511" i="8"/>
  <c r="D518" i="8"/>
  <c r="D516" i="8"/>
  <c r="D514" i="8"/>
  <c r="D510" i="8"/>
  <c r="D484" i="17"/>
  <c r="D480" i="17"/>
  <c r="D483" i="17"/>
  <c r="D479" i="17"/>
  <c r="D482" i="17"/>
  <c r="D478" i="17"/>
  <c r="D474" i="17"/>
  <c r="D481" i="17"/>
  <c r="D477" i="17"/>
  <c r="D473" i="17"/>
  <c r="D476" i="17"/>
  <c r="D475" i="17"/>
  <c r="D486" i="14"/>
  <c r="D482" i="14"/>
  <c r="D478" i="14"/>
  <c r="D485" i="14"/>
  <c r="D481" i="14"/>
  <c r="D477" i="14"/>
  <c r="D484" i="14"/>
  <c r="D480" i="14"/>
  <c r="D476" i="14"/>
  <c r="D483" i="14"/>
  <c r="D479" i="14"/>
  <c r="D475" i="14"/>
  <c r="D512" i="11"/>
  <c r="D534" i="11"/>
  <c r="D538" i="11"/>
  <c r="D542" i="11"/>
  <c r="D535" i="11"/>
  <c r="D539" i="11"/>
  <c r="D543" i="11"/>
  <c r="D536" i="11"/>
  <c r="D540" i="11"/>
  <c r="D544" i="11"/>
  <c r="D533" i="11"/>
  <c r="D537" i="11"/>
  <c r="D541" i="11"/>
  <c r="D361" i="24"/>
  <c r="D510" i="24"/>
  <c r="D514" i="24"/>
  <c r="D518" i="24"/>
  <c r="D509" i="24"/>
  <c r="D513" i="24"/>
  <c r="D517" i="24"/>
  <c r="D512" i="24"/>
  <c r="D516" i="24"/>
  <c r="D520" i="24"/>
  <c r="D511" i="24"/>
  <c r="D515" i="24"/>
  <c r="D519" i="24"/>
  <c r="D190" i="8"/>
  <c r="D231" i="8"/>
  <c r="D503" i="8"/>
  <c r="D135" i="8"/>
  <c r="D300" i="8"/>
  <c r="D283" i="8"/>
  <c r="D442" i="8"/>
  <c r="D381" i="8"/>
  <c r="D129" i="8"/>
  <c r="D475" i="8"/>
  <c r="D61" i="8"/>
  <c r="D57" i="8"/>
  <c r="D524" i="8"/>
  <c r="D531" i="8"/>
  <c r="D529" i="8"/>
  <c r="D527" i="8"/>
  <c r="D525" i="8"/>
  <c r="D522" i="8"/>
  <c r="D532" i="8"/>
  <c r="D530" i="8"/>
  <c r="D528" i="8"/>
  <c r="D526" i="8"/>
  <c r="D523" i="8"/>
  <c r="D521" i="8"/>
  <c r="D454" i="8"/>
  <c r="D207" i="8"/>
  <c r="D425" i="8"/>
  <c r="D317" i="8"/>
  <c r="D137" i="8"/>
  <c r="D508" i="8"/>
  <c r="D279" i="8"/>
  <c r="D198" i="8"/>
  <c r="D112" i="8"/>
  <c r="D41" i="8"/>
  <c r="D412" i="8"/>
  <c r="D256" i="8"/>
  <c r="D120" i="8"/>
  <c r="D43" i="8"/>
  <c r="D44" i="8"/>
  <c r="D395" i="8"/>
  <c r="D68" i="8"/>
  <c r="D290" i="8"/>
  <c r="D374" i="8"/>
  <c r="D446" i="8"/>
  <c r="D180" i="8"/>
  <c r="D409" i="8"/>
  <c r="D421" i="8"/>
  <c r="D303" i="8"/>
  <c r="D208" i="8"/>
  <c r="D127" i="8"/>
  <c r="D47" i="8"/>
  <c r="D428" i="8"/>
  <c r="D284" i="8"/>
  <c r="D97" i="8"/>
  <c r="D486" i="8"/>
  <c r="D470" i="8"/>
  <c r="D124" i="8"/>
  <c r="D383" i="8"/>
  <c r="D105" i="8"/>
  <c r="D292" i="8"/>
  <c r="D447" i="8"/>
  <c r="D330" i="8"/>
  <c r="D121" i="8"/>
  <c r="D419" i="8"/>
  <c r="D331" i="8"/>
  <c r="D481" i="8"/>
  <c r="D322" i="8"/>
  <c r="D394" i="8"/>
  <c r="D438" i="8"/>
  <c r="D164" i="8"/>
  <c r="D369" i="8"/>
  <c r="D84" i="8"/>
  <c r="D469" i="8"/>
  <c r="D505" i="8"/>
  <c r="D327" i="8"/>
  <c r="D255" i="8"/>
  <c r="D187" i="8"/>
  <c r="D132" i="8"/>
  <c r="D69" i="8"/>
  <c r="D152" i="8"/>
  <c r="D372" i="8"/>
  <c r="D212" i="8"/>
  <c r="D173" i="8"/>
  <c r="D347" i="8"/>
  <c r="D286" i="8"/>
  <c r="D434" i="8"/>
  <c r="D385" i="8"/>
  <c r="D413" i="8"/>
  <c r="D391" i="8"/>
  <c r="D211" i="8"/>
  <c r="D88" i="8"/>
  <c r="D380" i="8"/>
  <c r="D177" i="8"/>
  <c r="D415" i="8"/>
  <c r="D254" i="8"/>
  <c r="D402" i="8"/>
  <c r="D156" i="8"/>
  <c r="D457" i="8"/>
  <c r="D319" i="8"/>
  <c r="D176" i="8"/>
  <c r="D49" i="8"/>
  <c r="D364" i="8"/>
  <c r="D64" i="8"/>
  <c r="D62" i="8"/>
  <c r="D60" i="8"/>
  <c r="D58" i="8"/>
  <c r="D56" i="8"/>
  <c r="D54" i="8"/>
  <c r="D116" i="8"/>
  <c r="D72" i="11"/>
  <c r="D272" i="24"/>
  <c r="D371" i="11"/>
  <c r="D95" i="24"/>
  <c r="D354" i="11"/>
  <c r="D494" i="11"/>
  <c r="D338" i="24"/>
  <c r="D48" i="11"/>
  <c r="D78" i="11"/>
  <c r="D259" i="24"/>
  <c r="D163" i="11"/>
  <c r="D471" i="11"/>
  <c r="D529" i="11"/>
  <c r="E221" i="20"/>
  <c r="D318" i="17"/>
  <c r="D389" i="17"/>
  <c r="D158" i="17"/>
  <c r="E222" i="20"/>
  <c r="D175" i="21"/>
  <c r="D428" i="21"/>
  <c r="E223" i="20"/>
  <c r="D431" i="21"/>
  <c r="D326" i="21"/>
  <c r="E241" i="23"/>
  <c r="D263" i="21"/>
  <c r="D442" i="21"/>
  <c r="D388" i="17"/>
  <c r="D449" i="17"/>
  <c r="D234" i="17"/>
  <c r="D120" i="21"/>
  <c r="D71" i="11"/>
  <c r="D96" i="17"/>
  <c r="D592" i="21"/>
  <c r="D193" i="17"/>
  <c r="D325" i="21"/>
  <c r="D385" i="21"/>
  <c r="D206" i="17"/>
  <c r="D145" i="21"/>
  <c r="D75" i="17"/>
  <c r="E243" i="23"/>
  <c r="D388" i="24"/>
  <c r="D504" i="24"/>
  <c r="D448" i="24"/>
  <c r="D124" i="24"/>
  <c r="D371" i="24"/>
  <c r="D101" i="24"/>
  <c r="D178" i="24"/>
  <c r="D488" i="24"/>
  <c r="D132" i="24"/>
  <c r="D74" i="24"/>
  <c r="D238" i="24"/>
  <c r="D436" i="24"/>
  <c r="D367" i="24"/>
  <c r="D347" i="24"/>
  <c r="D508" i="24"/>
  <c r="D98" i="24"/>
  <c r="D378" i="24"/>
  <c r="D79" i="24"/>
  <c r="D317" i="24"/>
  <c r="D195" i="24"/>
  <c r="D318" i="24"/>
  <c r="D405" i="24"/>
  <c r="D152" i="24"/>
  <c r="D462" i="24"/>
  <c r="D122" i="24"/>
  <c r="D464" i="24"/>
  <c r="D123" i="24"/>
  <c r="D312" i="24"/>
  <c r="D473" i="24"/>
  <c r="D431" i="24"/>
  <c r="D412" i="24"/>
  <c r="D174" i="24"/>
  <c r="D137" i="24"/>
  <c r="D395" i="24"/>
  <c r="D307" i="24"/>
  <c r="D421" i="24"/>
  <c r="D303" i="24"/>
  <c r="D461" i="24"/>
  <c r="D187" i="24"/>
  <c r="D118" i="24"/>
  <c r="D94" i="24"/>
  <c r="D230" i="24"/>
  <c r="D507" i="24"/>
  <c r="D470" i="24"/>
  <c r="D71" i="24"/>
  <c r="D92" i="24"/>
  <c r="D121" i="24"/>
  <c r="D309" i="24"/>
  <c r="D304" i="24"/>
  <c r="D140" i="24"/>
  <c r="D262" i="24"/>
  <c r="D308" i="24"/>
  <c r="D422" i="24"/>
  <c r="D499" i="24"/>
  <c r="D362" i="24"/>
  <c r="D474" i="24"/>
  <c r="D205" i="24"/>
  <c r="D82" i="24"/>
  <c r="D358" i="24"/>
  <c r="D225" i="24"/>
  <c r="D330" i="24"/>
  <c r="D478" i="24"/>
  <c r="D129" i="24"/>
  <c r="D229" i="24"/>
  <c r="D116" i="24"/>
  <c r="D433" i="24"/>
  <c r="D316" i="24"/>
  <c r="D223" i="24"/>
  <c r="D506" i="24"/>
  <c r="D415" i="24"/>
  <c r="D253" i="24"/>
  <c r="D203" i="24"/>
  <c r="D257" i="24"/>
  <c r="D231" i="24"/>
  <c r="D386" i="24"/>
  <c r="D440" i="24"/>
  <c r="D260" i="24"/>
  <c r="D78" i="24"/>
  <c r="D406" i="24"/>
  <c r="D190" i="24"/>
  <c r="D214" i="24"/>
  <c r="D353" i="24"/>
  <c r="D271" i="24"/>
  <c r="D425" i="24"/>
  <c r="D193" i="24"/>
  <c r="D445" i="24"/>
  <c r="D399" i="24"/>
  <c r="D255" i="24"/>
  <c r="D135" i="24"/>
  <c r="D328" i="24"/>
  <c r="D466" i="24"/>
  <c r="D221" i="24"/>
  <c r="D393" i="24"/>
  <c r="D364" i="24"/>
  <c r="D100" i="24"/>
  <c r="D373" i="24"/>
  <c r="D117" i="24"/>
  <c r="D296" i="24"/>
  <c r="D145" i="24"/>
  <c r="D384" i="24"/>
  <c r="D377" i="24"/>
  <c r="D452" i="24"/>
  <c r="D493" i="24"/>
  <c r="D370" i="24"/>
  <c r="D349" i="24"/>
  <c r="D200" i="24"/>
  <c r="D484" i="24"/>
  <c r="D346" i="24"/>
  <c r="D411" i="24"/>
  <c r="D417" i="24"/>
  <c r="D311" i="24"/>
  <c r="D409" i="24"/>
  <c r="D501" i="24"/>
  <c r="D127" i="24"/>
  <c r="D228" i="24"/>
  <c r="D172" i="24"/>
  <c r="D423" i="24"/>
  <c r="D217" i="24"/>
  <c r="D242" i="24"/>
  <c r="D66" i="24"/>
  <c r="D292" i="24"/>
  <c r="D227" i="24"/>
  <c r="D476" i="24"/>
  <c r="D146" i="24"/>
  <c r="D267" i="24"/>
  <c r="D286" i="24"/>
  <c r="D331" i="24"/>
  <c r="D166" i="24"/>
  <c r="D348" i="24"/>
  <c r="D133" i="24"/>
  <c r="D287" i="24"/>
  <c r="D391" i="24"/>
  <c r="D76" i="24"/>
  <c r="D460" i="24"/>
  <c r="D490" i="24"/>
  <c r="D106" i="24"/>
  <c r="D48" i="24"/>
  <c r="D325" i="24"/>
  <c r="D158" i="24"/>
  <c r="D468" i="24"/>
  <c r="D392" i="24"/>
  <c r="D184" i="24"/>
  <c r="D155" i="24"/>
  <c r="D112" i="24"/>
  <c r="D491" i="24"/>
  <c r="D107" i="24"/>
  <c r="D366" i="24"/>
  <c r="D321" i="24"/>
  <c r="D459" i="24"/>
  <c r="D319" i="24"/>
  <c r="D236" i="24"/>
  <c r="D248" i="24"/>
  <c r="D360" i="24"/>
  <c r="D177" i="24"/>
  <c r="D268" i="24"/>
  <c r="D387" i="24"/>
  <c r="D276" i="24"/>
  <c r="D173" i="24"/>
  <c r="D175" i="24"/>
  <c r="D320" i="24"/>
  <c r="D500" i="24"/>
  <c r="D492" i="24"/>
  <c r="D379" i="24"/>
  <c r="D394" i="24"/>
  <c r="D91" i="24"/>
  <c r="D442" i="24"/>
  <c r="D70" i="24"/>
  <c r="D457" i="24"/>
  <c r="D482" i="24"/>
  <c r="D342" i="24"/>
  <c r="D305" i="24"/>
  <c r="D302" i="24"/>
  <c r="D334" i="24"/>
  <c r="D324" i="24"/>
  <c r="D294" i="24"/>
  <c r="D150" i="24"/>
  <c r="D359" i="24"/>
  <c r="D381" i="24"/>
  <c r="D420" i="24"/>
  <c r="D246" i="24"/>
  <c r="D249" i="24"/>
  <c r="D301" i="24"/>
  <c r="D198" i="24"/>
  <c r="D456" i="24"/>
  <c r="D204" i="24"/>
  <c r="D239" i="24"/>
  <c r="D290" i="24"/>
  <c r="D375" i="24"/>
  <c r="D196" i="24"/>
  <c r="D125" i="24"/>
  <c r="D327" i="24"/>
  <c r="D49" i="24"/>
  <c r="D111" i="24"/>
  <c r="D447" i="24"/>
  <c r="D169" i="24"/>
  <c r="D441" i="24"/>
  <c r="D333" i="24"/>
  <c r="D344" i="24"/>
  <c r="D454" i="24"/>
  <c r="D404" i="24"/>
  <c r="D69" i="24"/>
  <c r="D450" i="24"/>
  <c r="D156" i="24"/>
  <c r="D277" i="24"/>
  <c r="D192" i="24"/>
  <c r="D306" i="24"/>
  <c r="D86" i="24"/>
  <c r="D295" i="24"/>
  <c r="D369" i="24"/>
  <c r="D413" i="24"/>
  <c r="D446" i="24"/>
  <c r="D380" i="24"/>
  <c r="D220" i="24"/>
  <c r="D414" i="24"/>
  <c r="D428" i="24"/>
  <c r="D224" i="24"/>
  <c r="D258" i="24"/>
  <c r="D363" i="24"/>
  <c r="D481" i="24"/>
  <c r="D151" i="24"/>
  <c r="D210" i="24"/>
  <c r="D265" i="24"/>
  <c r="D144" i="24"/>
  <c r="D96" i="24"/>
  <c r="D299" i="24"/>
  <c r="D202" i="24"/>
  <c r="D458" i="24"/>
  <c r="D465" i="24"/>
  <c r="D389" i="24"/>
  <c r="D285" i="24"/>
  <c r="D93" i="24"/>
  <c r="D243" i="24"/>
  <c r="D427" i="24"/>
  <c r="D269" i="24"/>
  <c r="D50" i="24"/>
  <c r="D323" i="24"/>
  <c r="D235" i="24"/>
  <c r="D314" i="24"/>
  <c r="D339" i="24"/>
  <c r="D73" i="24"/>
  <c r="D289" i="24"/>
  <c r="D376" i="24"/>
  <c r="D89" i="24"/>
  <c r="D398" i="24"/>
  <c r="D182" i="24"/>
  <c r="D270" i="24"/>
  <c r="D293" i="24"/>
  <c r="D211" i="24"/>
  <c r="D382" i="24"/>
  <c r="D297" i="24"/>
  <c r="D336" i="24"/>
  <c r="D216" i="24"/>
  <c r="D263" i="24"/>
  <c r="D480" i="24"/>
  <c r="D189" i="24"/>
  <c r="D240" i="24"/>
  <c r="D212" i="24"/>
  <c r="D87" i="24"/>
  <c r="D403" i="24"/>
  <c r="D199" i="24"/>
  <c r="D52" i="24"/>
  <c r="D329" i="24"/>
  <c r="D251" i="24"/>
  <c r="D418" i="24"/>
  <c r="D68" i="24"/>
  <c r="D443" i="24"/>
  <c r="D234" i="24"/>
  <c r="D483" i="24"/>
  <c r="D455" i="24"/>
  <c r="D439" i="24"/>
  <c r="D119" i="24"/>
  <c r="D471" i="24"/>
  <c r="D201" i="24"/>
  <c r="D400" i="24"/>
  <c r="D383" i="24"/>
  <c r="D475" i="24"/>
  <c r="D390" i="24"/>
  <c r="D495" i="24"/>
  <c r="D397" i="24"/>
  <c r="D222" i="24"/>
  <c r="D283" i="24"/>
  <c r="D188" i="24"/>
  <c r="D494" i="24"/>
  <c r="D113" i="24"/>
  <c r="D136" i="24"/>
  <c r="D164" i="24"/>
  <c r="D256" i="24"/>
  <c r="D170" i="24"/>
  <c r="D126" i="24"/>
  <c r="D128" i="24"/>
  <c r="D345" i="24"/>
  <c r="D131" i="24"/>
  <c r="D165" i="24"/>
  <c r="D372" i="24"/>
  <c r="D88" i="24"/>
  <c r="D264" i="24"/>
  <c r="D407" i="24"/>
  <c r="D75" i="24"/>
  <c r="D109" i="24"/>
  <c r="D266" i="24"/>
  <c r="D149" i="24"/>
  <c r="D213" i="24"/>
  <c r="D186" i="24"/>
  <c r="D284" i="24"/>
  <c r="D326" i="24"/>
  <c r="D180" i="24"/>
  <c r="D162" i="24"/>
  <c r="D154" i="24"/>
  <c r="D176" i="24"/>
  <c r="D161" i="24"/>
  <c r="D108" i="24"/>
  <c r="D81" i="24"/>
  <c r="D219" i="24"/>
  <c r="D254" i="24"/>
  <c r="D114" i="24"/>
  <c r="D159" i="24"/>
  <c r="D84" i="24"/>
  <c r="D469" i="24"/>
  <c r="D142" i="24"/>
  <c r="D163" i="24"/>
  <c r="D322" i="24"/>
  <c r="D432" i="24"/>
  <c r="D337" i="24"/>
  <c r="D352" i="24"/>
  <c r="D343" i="24"/>
  <c r="D496" i="24"/>
  <c r="D51" i="24"/>
  <c r="D250" i="24"/>
  <c r="D273" i="24"/>
  <c r="D291" i="24"/>
  <c r="D477" i="24"/>
  <c r="D318" i="11"/>
  <c r="D480" i="11"/>
  <c r="D293" i="11"/>
  <c r="D160" i="11"/>
  <c r="D423" i="11"/>
  <c r="D91" i="11"/>
  <c r="D523" i="11"/>
  <c r="D137" i="11"/>
  <c r="D424" i="24"/>
  <c r="D226" i="24"/>
  <c r="D47" i="24"/>
  <c r="D513" i="11"/>
  <c r="D259" i="11"/>
  <c r="D341" i="11"/>
  <c r="D476" i="11"/>
  <c r="D344" i="11"/>
  <c r="D486" i="11"/>
  <c r="D362" i="11"/>
  <c r="D262" i="11"/>
  <c r="D520" i="11"/>
  <c r="D175" i="11"/>
  <c r="D373" i="11"/>
  <c r="D446" i="11"/>
  <c r="D277" i="11"/>
  <c r="D505" i="24"/>
  <c r="D209" i="24"/>
  <c r="D134" i="24"/>
  <c r="D313" i="24"/>
  <c r="D502" i="24"/>
  <c r="D252" i="24"/>
  <c r="D215" i="24"/>
  <c r="D99" i="24"/>
  <c r="D112" i="11"/>
  <c r="D159" i="11"/>
  <c r="D387" i="11"/>
  <c r="D85" i="11"/>
  <c r="D418" i="11"/>
  <c r="D472" i="11"/>
  <c r="D65" i="11"/>
  <c r="D432" i="11"/>
  <c r="D115" i="11"/>
  <c r="D86" i="11"/>
  <c r="D245" i="11"/>
  <c r="D81" i="11"/>
  <c r="D44" i="11"/>
  <c r="D275" i="24"/>
  <c r="D479" i="24"/>
  <c r="D157" i="24"/>
  <c r="D147" i="24"/>
  <c r="D181" i="24"/>
  <c r="D183" i="24"/>
  <c r="D237" i="24"/>
  <c r="D230" i="11"/>
  <c r="D271" i="11"/>
  <c r="D282" i="11"/>
  <c r="D438" i="24"/>
  <c r="D532" i="11"/>
  <c r="D497" i="11"/>
  <c r="D495" i="11"/>
  <c r="D46" i="11"/>
  <c r="D142" i="11"/>
  <c r="D357" i="11"/>
  <c r="D235" i="11"/>
  <c r="D409" i="11"/>
  <c r="D148" i="11"/>
  <c r="D94" i="11"/>
  <c r="D410" i="11"/>
  <c r="D219" i="11"/>
  <c r="D527" i="11"/>
  <c r="D214" i="11"/>
  <c r="D472" i="24"/>
  <c r="D315" i="24"/>
  <c r="D449" i="24"/>
  <c r="D310" i="24"/>
  <c r="D335" i="24"/>
  <c r="D179" i="24"/>
  <c r="D288" i="24"/>
  <c r="D338" i="11"/>
  <c r="D218" i="11"/>
  <c r="D196" i="11"/>
  <c r="D447" i="11"/>
  <c r="D77" i="11"/>
  <c r="D165" i="11"/>
  <c r="D98" i="11"/>
  <c r="D183" i="11"/>
  <c r="D413" i="11"/>
  <c r="D295" i="11"/>
  <c r="D170" i="11"/>
  <c r="D248" i="11"/>
  <c r="D554" i="11"/>
  <c r="D408" i="24"/>
  <c r="D143" i="24"/>
  <c r="D167" i="24"/>
  <c r="D416" i="24"/>
  <c r="D274" i="24"/>
  <c r="D282" i="24"/>
  <c r="D397" i="11"/>
  <c r="D80" i="24"/>
  <c r="D84" i="11"/>
  <c r="D261" i="24"/>
  <c r="D384" i="11"/>
  <c r="D327" i="11"/>
  <c r="D208" i="11"/>
  <c r="D232" i="11"/>
  <c r="D374" i="11"/>
  <c r="D326" i="11"/>
  <c r="D232" i="24"/>
  <c r="D97" i="24"/>
  <c r="D498" i="24"/>
  <c r="D233" i="24"/>
  <c r="D356" i="24"/>
  <c r="D396" i="24"/>
  <c r="D51" i="11"/>
  <c r="D390" i="11"/>
  <c r="D389" i="11"/>
  <c r="D111" i="11"/>
  <c r="D353" i="11"/>
  <c r="D127" i="11"/>
  <c r="D173" i="11"/>
  <c r="D364" i="11"/>
  <c r="D320" i="11"/>
  <c r="D154" i="11"/>
  <c r="D452" i="11"/>
  <c r="D256" i="11"/>
  <c r="D108" i="11"/>
  <c r="D522" i="11"/>
  <c r="D254" i="11"/>
  <c r="D188" i="11"/>
  <c r="D425" i="11"/>
  <c r="D119" i="11"/>
  <c r="D553" i="11"/>
  <c r="D272" i="11"/>
  <c r="D155" i="11"/>
  <c r="D336" i="11"/>
  <c r="D99" i="11"/>
  <c r="D355" i="11"/>
  <c r="D332" i="11"/>
  <c r="D195" i="11"/>
  <c r="D514" i="11"/>
  <c r="D66" i="11"/>
  <c r="D95" i="11"/>
  <c r="D231" i="11"/>
  <c r="D407" i="11"/>
  <c r="D47" i="11"/>
  <c r="D267" i="11"/>
  <c r="D498" i="11"/>
  <c r="D465" i="11"/>
  <c r="D546" i="11"/>
  <c r="D89" i="11"/>
  <c r="D250" i="11"/>
  <c r="D392" i="11"/>
  <c r="D134" i="11"/>
  <c r="D528" i="11"/>
  <c r="D172" i="11"/>
  <c r="D347" i="11"/>
  <c r="D279" i="11"/>
  <c r="D393" i="11"/>
  <c r="D342" i="11"/>
  <c r="D217" i="11"/>
  <c r="D129" i="11"/>
  <c r="D225" i="11"/>
  <c r="D50" i="11"/>
  <c r="D180" i="11"/>
  <c r="D211" i="11"/>
  <c r="D236" i="11"/>
  <c r="D414" i="11"/>
  <c r="D317" i="11"/>
  <c r="D403" i="11"/>
  <c r="D103" i="11"/>
  <c r="D415" i="11"/>
  <c r="D213" i="11"/>
  <c r="D545" i="11"/>
  <c r="D275" i="11"/>
  <c r="D169" i="11"/>
  <c r="D257" i="11"/>
  <c r="D49" i="11"/>
  <c r="D337" i="11"/>
  <c r="D240" i="11"/>
  <c r="D525" i="11"/>
  <c r="D428" i="11"/>
  <c r="D193" i="11"/>
  <c r="D515" i="11"/>
  <c r="D164" i="11"/>
  <c r="D547" i="11"/>
  <c r="D177" i="11"/>
  <c r="D350" i="11"/>
  <c r="D294" i="11"/>
  <c r="D75" i="11"/>
  <c r="D234" i="11"/>
  <c r="D340" i="11"/>
  <c r="D285" i="11"/>
  <c r="D278" i="11"/>
  <c r="D153" i="11"/>
  <c r="D238" i="11"/>
  <c r="D289" i="11"/>
  <c r="D427" i="11"/>
  <c r="D482" i="11"/>
  <c r="D92" i="11"/>
  <c r="D68" i="11"/>
  <c r="D396" i="11"/>
  <c r="D87" i="11"/>
  <c r="D442" i="11"/>
  <c r="D200" i="11"/>
  <c r="D368" i="11"/>
  <c r="D118" i="11"/>
  <c r="D483" i="11"/>
  <c r="D114" i="11"/>
  <c r="D506" i="11"/>
  <c r="D380" i="11"/>
  <c r="D138" i="11"/>
  <c r="D304" i="11"/>
  <c r="D74" i="11"/>
  <c r="D128" i="11"/>
  <c r="D312" i="11"/>
  <c r="D324" i="11"/>
  <c r="D136" i="11"/>
  <c r="D319" i="11"/>
  <c r="D303" i="11"/>
  <c r="D500" i="11"/>
  <c r="D449" i="11"/>
  <c r="D511" i="11"/>
  <c r="D292" i="11"/>
  <c r="D435" i="11"/>
  <c r="D305" i="11"/>
  <c r="D222" i="11"/>
  <c r="D121" i="11"/>
  <c r="D310" i="11"/>
  <c r="D298" i="11"/>
  <c r="D276" i="11"/>
  <c r="D221" i="11"/>
  <c r="D479" i="11"/>
  <c r="D166" i="11"/>
  <c r="D366" i="11"/>
  <c r="D161" i="11"/>
  <c r="D491" i="11"/>
  <c r="D504" i="11"/>
  <c r="D485" i="11"/>
  <c r="D457" i="11"/>
  <c r="D434" i="11"/>
  <c r="D345" i="11"/>
  <c r="D186" i="11"/>
  <c r="D456" i="11"/>
  <c r="D335" i="11"/>
  <c r="D496" i="11"/>
  <c r="D378" i="11"/>
  <c r="D460" i="11"/>
  <c r="D201" i="11"/>
  <c r="D395" i="11"/>
  <c r="D484" i="11"/>
  <c r="D244" i="11"/>
  <c r="D315" i="11"/>
  <c r="D406" i="11"/>
  <c r="D517" i="11"/>
  <c r="D458" i="11"/>
  <c r="D551" i="11"/>
  <c r="D266" i="11"/>
  <c r="D343" i="11"/>
  <c r="D455" i="11"/>
  <c r="D253" i="11"/>
  <c r="D197" i="11"/>
  <c r="D149" i="11"/>
  <c r="D187" i="11"/>
  <c r="D90" i="11"/>
  <c r="D135" i="11"/>
  <c r="D274" i="11"/>
  <c r="D233" i="11"/>
  <c r="D493" i="11"/>
  <c r="D307" i="11"/>
  <c r="D360" i="11"/>
  <c r="D96" i="11"/>
  <c r="D509" i="11"/>
  <c r="D349" i="11"/>
  <c r="D143" i="11"/>
  <c r="D311" i="11"/>
  <c r="D417" i="11"/>
  <c r="D162" i="11"/>
  <c r="D284" i="11"/>
  <c r="D101" i="11"/>
  <c r="D379" i="11"/>
  <c r="D333" i="11"/>
  <c r="D401" i="11"/>
  <c r="D264" i="11"/>
  <c r="D499" i="11"/>
  <c r="D130" i="11"/>
  <c r="D436" i="11"/>
  <c r="D370" i="11"/>
  <c r="D270" i="11"/>
  <c r="D419" i="11"/>
  <c r="D224" i="11"/>
  <c r="D329" i="11"/>
  <c r="D146" i="11"/>
  <c r="D367" i="11"/>
  <c r="D420" i="11"/>
  <c r="D243" i="11"/>
  <c r="D488" i="11"/>
  <c r="D377" i="11"/>
  <c r="D468" i="11"/>
  <c r="D157" i="11"/>
  <c r="D198" i="11"/>
  <c r="D439" i="11"/>
  <c r="D52" i="11"/>
  <c r="D226" i="11"/>
  <c r="D220" i="11"/>
  <c r="D505" i="11"/>
  <c r="D123" i="11"/>
  <c r="D132" i="11"/>
  <c r="D382" i="11"/>
  <c r="D209" i="11"/>
  <c r="D405" i="11"/>
  <c r="D478" i="11"/>
  <c r="D404" i="11"/>
  <c r="D93" i="11"/>
  <c r="D110" i="11"/>
  <c r="D107" i="11"/>
  <c r="D290" i="11"/>
  <c r="D79" i="11"/>
  <c r="D385" i="11"/>
  <c r="D126" i="11"/>
  <c r="D358" i="11"/>
  <c r="D70" i="11"/>
  <c r="D97" i="11"/>
  <c r="D399" i="11"/>
  <c r="D314" i="11"/>
  <c r="D508" i="11"/>
  <c r="D144" i="11"/>
  <c r="D215" i="11"/>
  <c r="D291" i="11"/>
  <c r="D185" i="11"/>
  <c r="D117" i="11"/>
  <c r="D475" i="11"/>
  <c r="D473" i="11"/>
  <c r="D556" i="11"/>
  <c r="D179" i="11"/>
  <c r="D176" i="11"/>
  <c r="D464" i="11"/>
  <c r="D156" i="11"/>
  <c r="D388" i="11"/>
  <c r="D227" i="11"/>
  <c r="D251" i="11"/>
  <c r="D400" i="11"/>
  <c r="D67" i="11"/>
  <c r="D242" i="11"/>
  <c r="D269" i="11"/>
  <c r="D190" i="11"/>
  <c r="D550" i="11"/>
  <c r="D300" i="11"/>
  <c r="D334" i="11"/>
  <c r="D237" i="11"/>
  <c r="D106" i="11"/>
  <c r="D104" i="11"/>
  <c r="D167" i="11"/>
  <c r="D255" i="11"/>
  <c r="D426" i="11"/>
  <c r="D477" i="11"/>
  <c r="D519" i="11"/>
  <c r="D105" i="11"/>
  <c r="D216" i="11"/>
  <c r="D363" i="11"/>
  <c r="D412" i="11"/>
  <c r="D229" i="11"/>
  <c r="D140" i="11"/>
  <c r="D470" i="11"/>
  <c r="D131" i="11"/>
  <c r="D313" i="11"/>
  <c r="D263" i="11"/>
  <c r="D489" i="11"/>
  <c r="D369" i="11"/>
  <c r="D431" i="11"/>
  <c r="D474" i="11"/>
  <c r="D443" i="11"/>
  <c r="D299" i="11"/>
  <c r="D486" i="24"/>
  <c r="D440" i="11"/>
  <c r="D421" i="11"/>
  <c r="D171" i="11"/>
  <c r="D212" i="11"/>
  <c r="D526" i="11"/>
  <c r="D365" i="11"/>
  <c r="D402" i="11"/>
  <c r="D145" i="11"/>
  <c r="D178" i="11"/>
  <c r="D348" i="11"/>
  <c r="D88" i="11"/>
  <c r="D223" i="11"/>
  <c r="D490" i="11"/>
  <c r="D207" i="11"/>
  <c r="D433" i="11"/>
  <c r="D109" i="11"/>
  <c r="D549" i="11"/>
  <c r="D391" i="11"/>
  <c r="D41" i="11"/>
  <c r="D350" i="24"/>
  <c r="D279" i="24"/>
  <c r="D463" i="24"/>
  <c r="D355" i="24"/>
  <c r="D435" i="24"/>
  <c r="D332" i="24"/>
  <c r="D489" i="24"/>
  <c r="D331" i="11"/>
  <c r="D130" i="24"/>
  <c r="D338" i="21"/>
  <c r="D162" i="21"/>
  <c r="D105" i="21"/>
  <c r="D434" i="21"/>
  <c r="D295" i="21"/>
  <c r="D296" i="21"/>
  <c r="D89" i="21"/>
  <c r="D312" i="21"/>
  <c r="D432" i="21"/>
  <c r="D189" i="21"/>
  <c r="D156" i="21"/>
  <c r="D229" i="21"/>
  <c r="D388" i="21"/>
  <c r="D221" i="21"/>
  <c r="D231" i="21"/>
  <c r="D155" i="21"/>
  <c r="D42" i="21"/>
  <c r="D248" i="21"/>
  <c r="D409" i="21"/>
  <c r="D352" i="21"/>
  <c r="D439" i="21"/>
  <c r="D251" i="21"/>
  <c r="D353" i="21"/>
  <c r="D151" i="21"/>
  <c r="D419" i="21"/>
  <c r="D167" i="21"/>
  <c r="D438" i="21"/>
  <c r="D68" i="21"/>
  <c r="D293" i="21"/>
  <c r="D140" i="21"/>
  <c r="D200" i="21"/>
  <c r="D67" i="21"/>
  <c r="D95" i="21"/>
  <c r="D154" i="21"/>
  <c r="D430" i="21"/>
  <c r="D234" i="21"/>
  <c r="D242" i="21"/>
  <c r="D195" i="21"/>
  <c r="D360" i="21"/>
  <c r="D582" i="21"/>
  <c r="D215" i="21"/>
  <c r="D381" i="21"/>
  <c r="D291" i="21"/>
  <c r="D96" i="21"/>
  <c r="D165" i="21"/>
  <c r="D378" i="21"/>
  <c r="D358" i="21"/>
  <c r="D331" i="21"/>
  <c r="D275" i="21"/>
  <c r="D398" i="21"/>
  <c r="D356" i="21"/>
  <c r="D444" i="21"/>
  <c r="D334" i="21"/>
  <c r="D199" i="21"/>
  <c r="D386" i="21"/>
  <c r="D319" i="21"/>
  <c r="D245" i="21"/>
  <c r="D404" i="21"/>
  <c r="D273" i="21"/>
  <c r="D71" i="21"/>
  <c r="D413" i="21"/>
  <c r="D309" i="21"/>
  <c r="D367" i="21"/>
  <c r="D230" i="21"/>
  <c r="D70" i="21"/>
  <c r="D311" i="21"/>
  <c r="D387" i="21"/>
  <c r="D93" i="21"/>
  <c r="D373" i="21"/>
  <c r="D332" i="21"/>
  <c r="D278" i="21"/>
  <c r="D362" i="21"/>
  <c r="D47" i="21"/>
  <c r="D370" i="21"/>
  <c r="D163" i="21"/>
  <c r="D203" i="21"/>
  <c r="D447" i="21"/>
  <c r="D103" i="21"/>
  <c r="D586" i="21"/>
  <c r="D284" i="21"/>
  <c r="D261" i="21"/>
  <c r="D339" i="21"/>
  <c r="D90" i="21"/>
  <c r="D279" i="21"/>
  <c r="D256" i="21"/>
  <c r="D198" i="21"/>
  <c r="D108" i="21"/>
  <c r="D366" i="21"/>
  <c r="D196" i="21"/>
  <c r="D350" i="21"/>
  <c r="D48" i="21"/>
  <c r="D588" i="21"/>
  <c r="D290" i="21"/>
  <c r="D143" i="21"/>
  <c r="D359" i="21"/>
  <c r="D276" i="21"/>
  <c r="D172" i="21"/>
  <c r="D179" i="21"/>
  <c r="D410" i="21"/>
  <c r="D255" i="21"/>
  <c r="D369" i="21"/>
  <c r="D285" i="21"/>
  <c r="D364" i="21"/>
  <c r="D235" i="21"/>
  <c r="D147" i="21"/>
  <c r="D335" i="21"/>
  <c r="D211" i="21"/>
  <c r="D49" i="21"/>
  <c r="D393" i="21"/>
  <c r="D141" i="21"/>
  <c r="D443" i="21"/>
  <c r="D122" i="21"/>
  <c r="D250" i="21"/>
  <c r="D408" i="21"/>
  <c r="D192" i="21"/>
  <c r="D116" i="21"/>
  <c r="D227" i="21"/>
  <c r="D269" i="21"/>
  <c r="D289" i="21"/>
  <c r="D157" i="21"/>
  <c r="D435" i="21"/>
  <c r="D348" i="21"/>
  <c r="D318" i="21"/>
  <c r="D303" i="21"/>
  <c r="D150" i="21"/>
  <c r="D258" i="21"/>
  <c r="D392" i="21"/>
  <c r="D403" i="21"/>
  <c r="D321" i="21"/>
  <c r="D176" i="21"/>
  <c r="E244" i="23"/>
  <c r="D4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438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208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53" i="24"/>
  <c r="D54" i="24"/>
  <c r="D55" i="24"/>
  <c r="D56" i="24"/>
  <c r="D57" i="24"/>
  <c r="D58" i="24"/>
  <c r="D59" i="24"/>
  <c r="D60" i="24"/>
  <c r="D61" i="24"/>
  <c r="D62" i="24"/>
  <c r="D63" i="24"/>
  <c r="D64" i="24"/>
  <c r="E242" i="23"/>
  <c r="D207" i="24"/>
  <c r="D175" i="17"/>
  <c r="D279" i="17"/>
  <c r="D350" i="17"/>
  <c r="D84" i="17"/>
  <c r="D190" i="17"/>
  <c r="D66" i="17"/>
  <c r="D44" i="17"/>
  <c r="D316" i="17"/>
  <c r="D280" i="17"/>
  <c r="D143" i="17"/>
  <c r="D45" i="17"/>
  <c r="D239" i="17"/>
  <c r="D89" i="17"/>
  <c r="D77" i="17"/>
  <c r="D249" i="17"/>
  <c r="D365" i="17"/>
  <c r="D107" i="17"/>
  <c r="D410" i="17"/>
  <c r="D317" i="17"/>
  <c r="D486" i="17"/>
  <c r="D162" i="17"/>
  <c r="D307" i="17"/>
  <c r="D81" i="17"/>
  <c r="D165" i="17"/>
  <c r="D407" i="17"/>
  <c r="D157" i="17"/>
  <c r="D43" i="17"/>
  <c r="D71" i="17"/>
  <c r="D444" i="17"/>
  <c r="D437" i="21"/>
  <c r="D184" i="21"/>
  <c r="D112" i="21"/>
  <c r="D397" i="21"/>
  <c r="D581" i="21"/>
  <c r="D239" i="21"/>
  <c r="D178" i="21"/>
  <c r="D323" i="21"/>
  <c r="D201" i="21"/>
  <c r="D322" i="17"/>
  <c r="D235" i="17"/>
  <c r="D372" i="17"/>
  <c r="D283" i="17"/>
  <c r="D268" i="11"/>
  <c r="D74" i="17"/>
  <c r="D351" i="11"/>
  <c r="D383" i="11"/>
  <c r="D43" i="11"/>
  <c r="D210" i="11"/>
  <c r="D46" i="17"/>
  <c r="D494" i="17"/>
  <c r="D381" i="17"/>
  <c r="D488" i="17"/>
  <c r="D151" i="17"/>
  <c r="D268" i="17"/>
  <c r="D402" i="17"/>
  <c r="D82" i="17"/>
  <c r="D201" i="17"/>
  <c r="D259" i="17"/>
  <c r="D68" i="17"/>
  <c r="D391" i="17"/>
  <c r="D256" i="17"/>
  <c r="D164" i="17"/>
  <c r="D408" i="17"/>
  <c r="D126" i="17"/>
  <c r="D445" i="17"/>
  <c r="D393" i="17"/>
  <c r="D219" i="17"/>
  <c r="D304" i="17"/>
  <c r="D205" i="17"/>
  <c r="D163" i="17"/>
  <c r="D264" i="17"/>
  <c r="D122" i="17"/>
  <c r="D177" i="17"/>
  <c r="D439" i="17"/>
  <c r="D303" i="17"/>
  <c r="D50" i="17"/>
  <c r="D276" i="17"/>
  <c r="D424" i="17"/>
  <c r="D363" i="17"/>
  <c r="D492" i="11"/>
  <c r="D288" i="11"/>
  <c r="D346" i="11"/>
  <c r="D296" i="11"/>
  <c r="D518" i="11"/>
  <c r="D308" i="11"/>
  <c r="D150" i="11"/>
  <c r="D139" i="11"/>
  <c r="D521" i="11"/>
  <c r="D501" i="11"/>
  <c r="D302" i="11"/>
  <c r="D459" i="11"/>
  <c r="D69" i="11"/>
  <c r="D555" i="11"/>
  <c r="D451" i="11"/>
  <c r="D246" i="11"/>
  <c r="D383" i="17"/>
  <c r="D192" i="11"/>
  <c r="D430" i="11"/>
  <c r="D301" i="11"/>
  <c r="D236" i="17"/>
  <c r="D485" i="17"/>
  <c r="D147" i="17"/>
  <c r="D304" i="21"/>
  <c r="D98" i="21"/>
  <c r="D356" i="11"/>
  <c r="D377" i="21"/>
  <c r="D347" i="21"/>
  <c r="D590" i="21"/>
  <c r="D106" i="21"/>
  <c r="D456" i="17"/>
  <c r="D127" i="21"/>
  <c r="D78" i="21"/>
  <c r="D132" i="21"/>
  <c r="D94" i="21"/>
  <c r="D174" i="21"/>
  <c r="D97" i="21"/>
  <c r="D299" i="21"/>
  <c r="D374" i="24"/>
  <c r="D340" i="24"/>
  <c r="D138" i="24"/>
  <c r="D102" i="24"/>
  <c r="D434" i="24"/>
  <c r="D193" i="21"/>
  <c r="D139" i="21"/>
  <c r="D238" i="21"/>
  <c r="D138" i="17"/>
  <c r="D188" i="21"/>
  <c r="D282" i="21"/>
  <c r="D437" i="24"/>
  <c r="D451" i="24"/>
  <c r="D503" i="24"/>
  <c r="D247" i="24"/>
  <c r="D218" i="24"/>
  <c r="D206" i="24"/>
  <c r="D429" i="24"/>
  <c r="D194" i="24"/>
  <c r="D120" i="24"/>
  <c r="D357" i="24"/>
  <c r="D327" i="21"/>
  <c r="D182" i="21"/>
  <c r="D302" i="21"/>
  <c r="D297" i="21"/>
  <c r="D272" i="21"/>
  <c r="D128" i="21"/>
  <c r="D137" i="21"/>
  <c r="D52" i="21"/>
  <c r="D220" i="17"/>
  <c r="D447" i="17"/>
  <c r="D257" i="21"/>
  <c r="D436" i="21"/>
  <c r="D244" i="21"/>
  <c r="D427" i="21"/>
  <c r="D307" i="21"/>
  <c r="D86" i="21"/>
  <c r="D109" i="21"/>
  <c r="D117" i="21"/>
  <c r="D421" i="21"/>
  <c r="D355" i="21"/>
  <c r="D271" i="21"/>
  <c r="D153" i="21"/>
  <c r="D205" i="21"/>
  <c r="D69" i="21"/>
  <c r="D223" i="21"/>
  <c r="D294" i="21"/>
  <c r="D264" i="21"/>
  <c r="D357" i="21"/>
  <c r="D185" i="21"/>
  <c r="D204" i="21"/>
  <c r="D328" i="21"/>
  <c r="D171" i="21"/>
  <c r="D324" i="21"/>
  <c r="D173" i="21"/>
  <c r="D209" i="21"/>
  <c r="D145" i="17"/>
  <c r="D45" i="21"/>
  <c r="D335" i="17"/>
  <c r="D140" i="17"/>
  <c r="D360" i="17"/>
  <c r="D195" i="17"/>
  <c r="D137" i="17"/>
  <c r="D404" i="17"/>
  <c r="D417" i="17"/>
  <c r="D112" i="17"/>
  <c r="D362" i="17"/>
  <c r="D149" i="17"/>
  <c r="D487" i="17"/>
  <c r="D118" i="17"/>
  <c r="D242" i="17"/>
  <c r="D324" i="17"/>
  <c r="D298" i="17"/>
  <c r="D464" i="17"/>
  <c r="D301" i="17"/>
  <c r="D426" i="17"/>
  <c r="D132" i="17"/>
  <c r="D191" i="17"/>
  <c r="D292" i="17"/>
  <c r="D359" i="17"/>
  <c r="D277" i="17"/>
  <c r="D251" i="17"/>
  <c r="D245" i="17"/>
  <c r="D336" i="17"/>
  <c r="D215" i="17"/>
  <c r="D492" i="17"/>
  <c r="D293" i="17"/>
  <c r="D188" i="17"/>
  <c r="D184" i="17"/>
  <c r="D182" i="17"/>
  <c r="D516" i="11"/>
  <c r="D98" i="17"/>
  <c r="D375" i="11"/>
  <c r="D330" i="11"/>
  <c r="D113" i="11"/>
  <c r="D376" i="11"/>
  <c r="D86" i="17"/>
  <c r="D90" i="17"/>
  <c r="D152" i="17"/>
  <c r="D345" i="17"/>
  <c r="D134" i="17"/>
  <c r="D78" i="17"/>
  <c r="D390" i="17"/>
  <c r="D194" i="17"/>
  <c r="D131" i="17"/>
  <c r="D343" i="17"/>
  <c r="D425" i="17"/>
  <c r="D341" i="17"/>
  <c r="D329" i="17"/>
  <c r="D161" i="17"/>
  <c r="D253" i="17"/>
  <c r="D170" i="17"/>
  <c r="D282" i="17"/>
  <c r="D216" i="17"/>
  <c r="D374" i="17"/>
  <c r="D358" i="17"/>
  <c r="D471" i="17"/>
  <c r="D423" i="17"/>
  <c r="D111" i="17"/>
  <c r="D183" i="17"/>
  <c r="D102" i="17"/>
  <c r="D495" i="17"/>
  <c r="D218" i="17"/>
  <c r="D354" i="17"/>
  <c r="D203" i="17"/>
  <c r="D65" i="17"/>
  <c r="D300" i="17"/>
  <c r="D448" i="17"/>
  <c r="D217" i="17"/>
  <c r="D437" i="11"/>
  <c r="D462" i="11"/>
  <c r="D228" i="11"/>
  <c r="D241" i="11"/>
  <c r="D239" i="11"/>
  <c r="D502" i="11"/>
  <c r="D265" i="11"/>
  <c r="D408" i="11"/>
  <c r="D325" i="11"/>
  <c r="D122" i="11"/>
  <c r="D247" i="11"/>
  <c r="D203" i="11"/>
  <c r="D316" i="11"/>
  <c r="D469" i="11"/>
  <c r="D260" i="11"/>
  <c r="D507" i="11"/>
  <c r="D453" i="11"/>
  <c r="D147" i="11"/>
  <c r="D146" i="17"/>
  <c r="D48" i="17"/>
  <c r="D387" i="17"/>
  <c r="D181" i="17"/>
  <c r="D378" i="17"/>
  <c r="D115" i="21"/>
  <c r="D363" i="21"/>
  <c r="D585" i="21"/>
  <c r="D65" i="21"/>
  <c r="D130" i="21"/>
  <c r="D365" i="21"/>
  <c r="D524" i="11"/>
  <c r="D342" i="21"/>
  <c r="D214" i="21"/>
  <c r="D416" i="21"/>
  <c r="D322" i="21"/>
  <c r="D173" i="17"/>
  <c r="D316" i="21"/>
  <c r="D400" i="21"/>
  <c r="D118" i="21"/>
  <c r="D241" i="24"/>
  <c r="D298" i="24"/>
  <c r="D487" i="24"/>
  <c r="D72" i="24"/>
  <c r="D467" i="24"/>
  <c r="D191" i="24"/>
  <c r="D414" i="21"/>
  <c r="D74" i="21"/>
  <c r="D110" i="21"/>
  <c r="D159" i="21"/>
  <c r="D88" i="21"/>
  <c r="D325" i="17"/>
  <c r="D385" i="24"/>
  <c r="D153" i="24"/>
  <c r="D110" i="24"/>
  <c r="D115" i="24"/>
  <c r="D65" i="24"/>
  <c r="D341" i="24"/>
  <c r="D281" i="24"/>
  <c r="D368" i="21"/>
  <c r="D277" i="21"/>
  <c r="D133" i="21"/>
  <c r="D405" i="21"/>
  <c r="D135" i="21"/>
  <c r="D354" i="21"/>
  <c r="D181" i="21"/>
  <c r="D152" i="21"/>
  <c r="D349" i="17"/>
  <c r="D385" i="17"/>
  <c r="D93" i="17"/>
  <c r="D224" i="21"/>
  <c r="D301" i="21"/>
  <c r="D219" i="21"/>
  <c r="D240" i="21"/>
  <c r="D394" i="21"/>
  <c r="D341" i="21"/>
  <c r="D100" i="21"/>
  <c r="D267" i="21"/>
  <c r="D233" i="21"/>
  <c r="D310" i="21"/>
  <c r="D206" i="21"/>
  <c r="D44" i="21"/>
  <c r="D402" i="21"/>
  <c r="D329" i="21"/>
  <c r="D131" i="21"/>
  <c r="D583" i="21"/>
  <c r="D220" i="21"/>
  <c r="D216" i="21"/>
  <c r="D79" i="21"/>
  <c r="D66" i="21"/>
  <c r="D81" i="21"/>
  <c r="D589" i="21"/>
  <c r="D371" i="21"/>
  <c r="D268" i="21"/>
  <c r="D379" i="21"/>
  <c r="D466" i="17"/>
  <c r="D443" i="17"/>
  <c r="D272" i="17"/>
  <c r="D254" i="17"/>
  <c r="D442" i="17"/>
  <c r="D334" i="17"/>
  <c r="D99" i="17"/>
  <c r="D207" i="17"/>
  <c r="D493" i="17"/>
  <c r="D289" i="17"/>
  <c r="D353" i="17"/>
  <c r="D252" i="17"/>
  <c r="D185" i="17"/>
  <c r="D274" i="17"/>
  <c r="D468" i="17"/>
  <c r="D45" i="11"/>
  <c r="D127" i="17"/>
  <c r="D152" i="11"/>
  <c r="D548" i="11"/>
  <c r="D168" i="11"/>
  <c r="D151" i="11"/>
  <c r="D73" i="17"/>
  <c r="D80" i="17"/>
  <c r="D192" i="17"/>
  <c r="D231" i="17"/>
  <c r="D470" i="17"/>
  <c r="D85" i="17"/>
  <c r="D92" i="17"/>
  <c r="D129" i="17"/>
  <c r="D209" i="17"/>
  <c r="D394" i="17"/>
  <c r="D441" i="17"/>
  <c r="D133" i="17"/>
  <c r="D180" i="17"/>
  <c r="D392" i="17"/>
  <c r="D105" i="17"/>
  <c r="D332" i="17"/>
  <c r="D352" i="17"/>
  <c r="D266" i="17"/>
  <c r="D386" i="17"/>
  <c r="D302" i="17"/>
  <c r="D465" i="17"/>
  <c r="D230" i="17"/>
  <c r="D295" i="17"/>
  <c r="D130" i="17"/>
  <c r="D309" i="17"/>
  <c r="D248" i="17"/>
  <c r="D109" i="17"/>
  <c r="D414" i="17"/>
  <c r="D376" i="17"/>
  <c r="D120" i="17"/>
  <c r="D396" i="17"/>
  <c r="D467" i="17"/>
  <c r="D181" i="11"/>
  <c r="D120" i="11"/>
  <c r="D429" i="11"/>
  <c r="D83" i="11"/>
  <c r="D297" i="11"/>
  <c r="D394" i="11"/>
  <c r="D125" i="11"/>
  <c r="D174" i="11"/>
  <c r="D124" i="11"/>
  <c r="D461" i="11"/>
  <c r="D361" i="11"/>
  <c r="D42" i="11"/>
  <c r="D444" i="11"/>
  <c r="D102" i="11"/>
  <c r="D205" i="11"/>
  <c r="D199" i="11"/>
  <c r="D424" i="11"/>
  <c r="D451" i="17"/>
  <c r="D155" i="17"/>
  <c r="D172" i="17"/>
  <c r="D224" i="17"/>
  <c r="D286" i="17"/>
  <c r="D396" i="21"/>
  <c r="D46" i="21"/>
  <c r="D41" i="21"/>
  <c r="D330" i="21"/>
  <c r="D433" i="21"/>
  <c r="D422" i="21"/>
  <c r="D99" i="21"/>
  <c r="D160" i="21"/>
  <c r="D183" i="21"/>
  <c r="D383" i="21"/>
  <c r="D102" i="21"/>
  <c r="D587" i="21"/>
  <c r="D286" i="21"/>
  <c r="D591" i="21"/>
  <c r="D454" i="17"/>
  <c r="D95" i="17"/>
  <c r="D103" i="24"/>
  <c r="D104" i="24"/>
  <c r="D280" i="24"/>
  <c r="D90" i="24"/>
  <c r="D402" i="24"/>
  <c r="D177" i="21"/>
  <c r="D243" i="21"/>
  <c r="D365" i="24"/>
  <c r="D389" i="21"/>
  <c r="D420" i="21"/>
  <c r="D144" i="17"/>
  <c r="D85" i="24"/>
  <c r="D171" i="24"/>
  <c r="D208" i="24"/>
  <c r="D368" i="24"/>
  <c r="D278" i="17"/>
  <c r="D168" i="24"/>
  <c r="D426" i="24"/>
  <c r="D410" i="24"/>
  <c r="D300" i="24"/>
  <c r="D226" i="21"/>
  <c r="D166" i="21"/>
  <c r="D445" i="21"/>
  <c r="D187" i="21"/>
  <c r="D274" i="21"/>
  <c r="D169" i="21"/>
  <c r="D222" i="21"/>
  <c r="D262" i="21"/>
  <c r="D266" i="21"/>
  <c r="D240" i="17"/>
  <c r="D431" i="17"/>
  <c r="D409" i="17"/>
  <c r="D340" i="17"/>
  <c r="D336" i="21"/>
  <c r="D280" i="21"/>
  <c r="D241" i="21"/>
  <c r="D197" i="21"/>
  <c r="D412" i="21"/>
  <c r="D111" i="21"/>
  <c r="D144" i="21"/>
  <c r="D259" i="21"/>
  <c r="D382" i="21"/>
  <c r="D395" i="21"/>
  <c r="D124" i="21"/>
  <c r="D92" i="21"/>
  <c r="D305" i="21"/>
  <c r="D232" i="21"/>
  <c r="D228" i="21"/>
  <c r="D384" i="21"/>
  <c r="D440" i="21"/>
  <c r="D146" i="21"/>
  <c r="D376" i="21"/>
  <c r="D333" i="21"/>
  <c r="D349" i="21"/>
  <c r="D138" i="21"/>
  <c r="D161" i="21"/>
  <c r="D141" i="24"/>
  <c r="D317" i="21"/>
  <c r="D270" i="21"/>
  <c r="D217" i="21"/>
  <c r="D377" i="17"/>
  <c r="D169" i="17"/>
  <c r="D265" i="17"/>
  <c r="D373" i="17"/>
  <c r="D406" i="17"/>
  <c r="D469" i="17"/>
  <c r="D299" i="17"/>
  <c r="D491" i="17"/>
  <c r="D233" i="17"/>
  <c r="D375" i="17"/>
  <c r="D223" i="17"/>
  <c r="D159" i="17"/>
  <c r="D422" i="17"/>
  <c r="D357" i="17"/>
  <c r="D313" i="17"/>
  <c r="D457" i="17"/>
  <c r="D114" i="17"/>
  <c r="D208" i="17"/>
  <c r="D267" i="17"/>
  <c r="D174" i="17"/>
  <c r="D101" i="17"/>
  <c r="D153" i="17"/>
  <c r="D416" i="17"/>
  <c r="D403" i="17"/>
  <c r="D310" i="17"/>
  <c r="D87" i="17"/>
  <c r="D552" i="11"/>
  <c r="D531" i="11"/>
  <c r="D116" i="17"/>
  <c r="D117" i="17"/>
  <c r="D421" i="17"/>
  <c r="D344" i="17"/>
  <c r="D369" i="17"/>
  <c r="D320" i="17"/>
  <c r="D49" i="17"/>
  <c r="D461" i="17"/>
  <c r="D186" i="17"/>
  <c r="D88" i="17"/>
  <c r="D405" i="17"/>
  <c r="D367" i="17"/>
  <c r="D397" i="17"/>
  <c r="D41" i="17"/>
  <c r="D441" i="11"/>
  <c r="D204" i="11"/>
  <c r="D73" i="11"/>
  <c r="D69" i="17"/>
  <c r="D322" i="11"/>
  <c r="D445" i="11"/>
  <c r="D359" i="11"/>
  <c r="D76" i="11"/>
  <c r="D395" i="17"/>
  <c r="D167" i="17"/>
  <c r="D204" i="17"/>
  <c r="D79" i="17"/>
  <c r="D496" i="17"/>
  <c r="D446" i="17"/>
  <c r="D124" i="17"/>
  <c r="D232" i="17"/>
  <c r="D321" i="17"/>
  <c r="D187" i="17"/>
  <c r="D413" i="17"/>
  <c r="D370" i="17"/>
  <c r="D453" i="17"/>
  <c r="D319" i="17"/>
  <c r="D326" i="17"/>
  <c r="D263" i="17"/>
  <c r="D368" i="17"/>
  <c r="D275" i="17"/>
  <c r="D189" i="17"/>
  <c r="D434" i="17"/>
  <c r="D72" i="17"/>
  <c r="D214" i="17"/>
  <c r="D312" i="17"/>
  <c r="D270" i="17"/>
  <c r="D103" i="17"/>
  <c r="D296" i="17"/>
  <c r="D437" i="17"/>
  <c r="D258" i="17"/>
  <c r="D269" i="17"/>
  <c r="D411" i="17"/>
  <c r="D250" i="17"/>
  <c r="D211" i="17"/>
  <c r="D283" i="11"/>
  <c r="D448" i="11"/>
  <c r="D339" i="11"/>
  <c r="D487" i="11"/>
  <c r="D530" i="11"/>
  <c r="D381" i="11"/>
  <c r="D281" i="11"/>
  <c r="D450" i="11"/>
  <c r="D184" i="11"/>
  <c r="D80" i="11"/>
  <c r="D481" i="11"/>
  <c r="D386" i="11"/>
  <c r="D133" i="11"/>
  <c r="D422" i="11"/>
  <c r="D328" i="11"/>
  <c r="D116" i="11"/>
  <c r="D463" i="11"/>
  <c r="D466" i="11"/>
  <c r="D399" i="17"/>
  <c r="D323" i="17"/>
  <c r="D331" i="17"/>
  <c r="D366" i="17"/>
  <c r="D206" i="11"/>
  <c r="D416" i="11"/>
  <c r="D292" i="21"/>
  <c r="D72" i="21"/>
  <c r="D210" i="21"/>
  <c r="D213" i="21"/>
  <c r="D346" i="21"/>
  <c r="D194" i="21"/>
  <c r="D82" i="21"/>
  <c r="D158" i="11"/>
  <c r="D75" i="21"/>
  <c r="D372" i="11"/>
  <c r="D249" i="11"/>
  <c r="D380" i="21"/>
  <c r="D300" i="21"/>
  <c r="D306" i="21"/>
  <c r="D374" i="21"/>
  <c r="D229" i="17"/>
  <c r="D411" i="11"/>
  <c r="D115" i="17"/>
  <c r="D284" i="17"/>
  <c r="D245" i="24"/>
  <c r="D244" i="24"/>
  <c r="D444" i="24"/>
  <c r="D142" i="21"/>
  <c r="D207" i="21"/>
  <c r="D83" i="24"/>
  <c r="D260" i="21"/>
  <c r="D446" i="21"/>
  <c r="D51" i="21"/>
  <c r="D197" i="24"/>
  <c r="D354" i="24"/>
  <c r="D148" i="24"/>
  <c r="D67" i="24"/>
  <c r="D419" i="24"/>
  <c r="D105" i="24"/>
  <c r="D453" i="24"/>
  <c r="D212" i="21"/>
  <c r="D43" i="21"/>
  <c r="D281" i="21"/>
  <c r="D225" i="21"/>
  <c r="D426" i="21"/>
  <c r="D361" i="21"/>
  <c r="D418" i="21"/>
  <c r="D337" i="21"/>
  <c r="D342" i="17"/>
  <c r="D222" i="17"/>
  <c r="D136" i="21"/>
  <c r="D202" i="21"/>
  <c r="D50" i="21"/>
  <c r="D126" i="21"/>
  <c r="D314" i="21"/>
  <c r="D254" i="21"/>
  <c r="D448" i="21"/>
  <c r="D218" i="21"/>
  <c r="D121" i="21"/>
  <c r="D114" i="21"/>
  <c r="D391" i="21"/>
  <c r="D372" i="21"/>
  <c r="D237" i="21"/>
  <c r="D129" i="21"/>
  <c r="D83" i="21"/>
  <c r="D91" i="21"/>
  <c r="D247" i="21"/>
  <c r="D123" i="21"/>
  <c r="D246" i="21"/>
  <c r="D320" i="21"/>
  <c r="D298" i="21"/>
  <c r="D399" i="21"/>
  <c r="D401" i="21"/>
  <c r="D344" i="21"/>
  <c r="D141" i="17"/>
  <c r="D462" i="17"/>
  <c r="D420" i="17"/>
  <c r="D380" i="17"/>
  <c r="D228" i="17"/>
  <c r="D246" i="17"/>
  <c r="D238" i="17"/>
  <c r="D197" i="17"/>
  <c r="D436" i="17"/>
  <c r="D196" i="17"/>
  <c r="D237" i="17"/>
  <c r="D347" i="17"/>
  <c r="D252" i="11"/>
  <c r="D189" i="11"/>
  <c r="D352" i="11"/>
  <c r="D100" i="11"/>
  <c r="D309" i="11"/>
  <c r="D398" i="17"/>
  <c r="D91" i="17"/>
  <c r="D160" i="17"/>
  <c r="D460" i="17"/>
  <c r="D128" i="17"/>
  <c r="D328" i="17"/>
  <c r="D247" i="17"/>
  <c r="D225" i="17"/>
  <c r="D285" i="17"/>
  <c r="D202" i="17"/>
  <c r="D401" i="17"/>
  <c r="D418" i="17"/>
  <c r="D255" i="17"/>
  <c r="D241" i="17"/>
  <c r="D97" i="17"/>
  <c r="D412" i="17"/>
  <c r="D171" i="17"/>
  <c r="D262" i="17"/>
  <c r="D244" i="17"/>
  <c r="D327" i="17"/>
  <c r="D94" i="17"/>
  <c r="D287" i="17"/>
  <c r="D226" i="17"/>
  <c r="D70" i="17"/>
  <c r="D371" i="17"/>
  <c r="D472" i="17"/>
  <c r="D51" i="17"/>
  <c r="D123" i="17"/>
  <c r="D76" i="17"/>
  <c r="D200" i="17"/>
  <c r="D210" i="17"/>
  <c r="D82" i="11"/>
  <c r="D287" i="11"/>
  <c r="D467" i="11"/>
  <c r="D286" i="11"/>
  <c r="D182" i="11"/>
  <c r="D510" i="11"/>
  <c r="D454" i="11"/>
  <c r="D194" i="11"/>
  <c r="D306" i="11"/>
  <c r="D191" i="11"/>
  <c r="D280" i="11"/>
  <c r="D258" i="11"/>
  <c r="D261" i="11"/>
  <c r="D398" i="11"/>
  <c r="D273" i="11"/>
  <c r="D503" i="11"/>
  <c r="D321" i="11"/>
  <c r="D311" i="17"/>
  <c r="D382" i="17"/>
  <c r="D346" i="17"/>
  <c r="D249" i="21"/>
  <c r="D158" i="21"/>
  <c r="D113" i="21"/>
  <c r="D283" i="21"/>
  <c r="D186" i="21"/>
  <c r="D180" i="21"/>
  <c r="D76" i="21"/>
  <c r="D139" i="17"/>
  <c r="D202" i="11"/>
  <c r="D323" i="11"/>
  <c r="D407" i="21"/>
  <c r="D273" i="17"/>
  <c r="D423" i="21"/>
  <c r="D313" i="21"/>
  <c r="D107" i="21"/>
  <c r="D361" i="17"/>
  <c r="D185" i="24"/>
  <c r="D497" i="24"/>
  <c r="D77" i="24"/>
  <c r="D73" i="21"/>
  <c r="D252" i="21"/>
  <c r="D278" i="24"/>
  <c r="D168" i="21"/>
  <c r="D87" i="21"/>
  <c r="D351" i="21"/>
  <c r="D485" i="24"/>
  <c r="D430" i="24"/>
  <c r="D160" i="24"/>
  <c r="D339" i="17"/>
  <c r="D139" i="24"/>
  <c r="D401" i="24"/>
  <c r="D351" i="24"/>
  <c r="D85" i="21"/>
  <c r="D190" i="21"/>
  <c r="D425" i="21"/>
  <c r="D84" i="21"/>
  <c r="D148" i="21"/>
  <c r="D308" i="21"/>
  <c r="D119" i="21"/>
  <c r="D125" i="21"/>
  <c r="D156" i="17"/>
  <c r="D406" i="21"/>
  <c r="D417" i="21"/>
  <c r="D415" i="21"/>
  <c r="D375" i="21"/>
  <c r="D343" i="21"/>
  <c r="D191" i="21"/>
  <c r="D134" i="21"/>
  <c r="D288" i="21"/>
  <c r="D164" i="21"/>
  <c r="D287" i="21"/>
  <c r="D340" i="21"/>
  <c r="D77" i="21"/>
  <c r="D265" i="21"/>
  <c r="D101" i="21"/>
  <c r="D424" i="21"/>
  <c r="D315" i="21"/>
  <c r="D429" i="21"/>
  <c r="D236" i="21"/>
  <c r="D390" i="21"/>
  <c r="D253" i="21"/>
  <c r="D80" i="21"/>
  <c r="D345" i="21"/>
  <c r="D584" i="21"/>
  <c r="D149" i="21"/>
  <c r="D411" i="21"/>
  <c r="D170" i="21"/>
  <c r="D288" i="17"/>
  <c r="D441" i="21"/>
  <c r="D83" i="17"/>
  <c r="D400" i="17"/>
  <c r="D42" i="17"/>
  <c r="D166" i="17"/>
  <c r="D379" i="17"/>
  <c r="D351" i="17"/>
  <c r="D104" i="17"/>
  <c r="D260" i="17"/>
  <c r="D356" i="17"/>
  <c r="D330" i="17"/>
  <c r="D257" i="17"/>
  <c r="D227" i="17"/>
  <c r="D108" i="17"/>
  <c r="D355" i="17"/>
  <c r="D110" i="17"/>
  <c r="D291" i="17"/>
  <c r="D47" i="17"/>
  <c r="D136" i="17"/>
  <c r="D429" i="17"/>
  <c r="D243" i="17"/>
  <c r="D261" i="17"/>
  <c r="D333" i="17"/>
  <c r="D106" i="17"/>
  <c r="D290" i="17"/>
  <c r="D348" i="17"/>
  <c r="D142" i="17"/>
  <c r="D455" i="17"/>
  <c r="D119" i="17"/>
  <c r="D125" i="17"/>
  <c r="D463" i="17"/>
  <c r="D121" i="17"/>
  <c r="D419" i="17"/>
  <c r="D438" i="17"/>
  <c r="D179" i="17"/>
  <c r="D428" i="17"/>
  <c r="D430" i="17"/>
  <c r="D100" i="17"/>
  <c r="D306" i="17"/>
  <c r="D305" i="17"/>
  <c r="D271" i="17"/>
  <c r="D168" i="17"/>
  <c r="D281" i="17"/>
  <c r="D213" i="17"/>
  <c r="D176" i="17"/>
  <c r="D459" i="17"/>
  <c r="D384" i="17"/>
  <c r="D315" i="17"/>
  <c r="D297" i="17"/>
  <c r="D113" i="17"/>
  <c r="D212" i="17"/>
  <c r="D294" i="17"/>
  <c r="D458" i="17"/>
  <c r="D52" i="17"/>
  <c r="D337" i="17"/>
  <c r="D148" i="17"/>
  <c r="D308" i="17"/>
  <c r="D450" i="17"/>
  <c r="D199" i="17"/>
  <c r="D198" i="17"/>
  <c r="D433" i="17"/>
  <c r="D135" i="17"/>
  <c r="D364" i="17"/>
  <c r="D221" i="17"/>
  <c r="D490" i="17"/>
  <c r="D435" i="17"/>
  <c r="D427" i="17"/>
  <c r="D489" i="17"/>
  <c r="D440" i="17"/>
  <c r="D432" i="17"/>
  <c r="D314" i="17"/>
  <c r="D338" i="17"/>
  <c r="D67" i="17"/>
  <c r="D415" i="17"/>
  <c r="D178" i="17"/>
  <c r="D150" i="17"/>
  <c r="E224" i="20"/>
</calcChain>
</file>

<file path=xl/sharedStrings.xml><?xml version="1.0" encoding="utf-8"?>
<sst xmlns="http://schemas.openxmlformats.org/spreadsheetml/2006/main" count="1482" uniqueCount="304">
  <si>
    <t>Month</t>
  </si>
  <si>
    <t>Nominal</t>
  </si>
  <si>
    <t>Real</t>
  </si>
  <si>
    <t>Quarter</t>
  </si>
  <si>
    <t>Year</t>
  </si>
  <si>
    <t>Consumer Price Index (all urban consumers):</t>
  </si>
  <si>
    <t>Motor Gasoline Regular Grade Retail Price (including taxes)</t>
  </si>
  <si>
    <t>Imported Crude Oil Price (refiner average imported crude oil acquisition cost)</t>
  </si>
  <si>
    <t>DATA SOURCES</t>
  </si>
  <si>
    <t>Historical data</t>
  </si>
  <si>
    <t>Forecast data</t>
  </si>
  <si>
    <t>All Prices:</t>
  </si>
  <si>
    <t>Consumer Price Index</t>
  </si>
  <si>
    <t>NOTES</t>
  </si>
  <si>
    <t>- Quarterly values calculated as weighted average of monthly data using the following weights:</t>
  </si>
  <si>
    <t>- Imported Crude Oil Price:  U.S. crude oil net imports</t>
  </si>
  <si>
    <t>- Heating Oil Retail Price:  U.S. distillate fuel oil supplied to residential sector</t>
  </si>
  <si>
    <t>Consumer Price</t>
  </si>
  <si>
    <t>Index (1982-84=1)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</si>
  <si>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</si>
  <si>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</si>
  <si>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</si>
  <si>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</si>
  <si>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</si>
  <si>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</si>
  <si>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</si>
  <si>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</si>
  <si>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</si>
  <si>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</si>
  <si>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</si>
  <si>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</si>
  <si>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</si>
  <si>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</si>
  <si>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</si>
  <si>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</si>
  <si>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</si>
  <si>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</si>
  <si>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</si>
  <si>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</si>
  <si>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</si>
  <si>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</si>
  <si>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</si>
  <si>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</si>
  <si>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</si>
  <si>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</si>
  <si>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</si>
  <si>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</si>
  <si>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</si>
  <si>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</si>
  <si>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</si>
  <si>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</si>
  <si>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</si>
  <si>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</si>
  <si>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</si>
  <si>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</si>
  <si>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</si>
  <si>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</si>
  <si>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</si>
  <si>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</si>
  <si>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</si>
  <si>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</si>
  <si>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</si>
  <si>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</si>
  <si>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</si>
  <si>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</si>
  <si>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</si>
  <si>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</si>
  <si>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</si>
  <si>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</si>
  <si>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</si>
  <si>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</si>
  <si>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</si>
  <si>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</si>
  <si>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</si>
  <si>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</si>
  <si>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</si>
  <si>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</si>
  <si>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</si>
  <si>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</si>
  <si>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</si>
  <si>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</si>
  <si>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</si>
  <si>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</si>
  <si>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</si>
  <si>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</si>
  <si>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</si>
  <si>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</si>
  <si>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</si>
  <si>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</si>
  <si>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</si>
  <si>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</si>
  <si>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</si>
  <si>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</si>
  <si>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</si>
  <si>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</si>
  <si>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</si>
  <si>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</si>
  <si>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</si>
  <si>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</si>
  <si>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</si>
  <si>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</si>
  <si>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</si>
  <si>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</si>
  <si>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</si>
  <si>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</si>
  <si>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</si>
  <si>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</si>
  <si>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</si>
  <si>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</si>
  <si>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</si>
  <si>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</si>
  <si>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</si>
  <si>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</si>
  <si>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</si>
  <si>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</si>
  <si>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</si>
  <si>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</si>
  <si>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</si>
  <si>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</si>
  <si>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</si>
  <si>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</si>
  <si>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</si>
  <si>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</si>
  <si>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</si>
  <si>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</si>
  <si>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</si>
  <si>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</si>
  <si>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</si>
  <si>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</si>
  <si>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</si>
  <si>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</si>
  <si>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</si>
  <si>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</si>
  <si>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</si>
  <si>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</si>
  <si>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</si>
  <si>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</si>
  <si>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</si>
  <si>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</si>
  <si>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</si>
  <si>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</si>
  <si>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</si>
  <si>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</si>
  <si>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</si>
  <si>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</si>
  <si>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</si>
  <si>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</si>
  <si>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</si>
  <si>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</si>
  <si>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</si>
  <si>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</si>
  <si>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</si>
  <si>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</si>
  <si>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</si>
  <si>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</si>
  <si>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</si>
  <si>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</si>
  <si>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</si>
  <si>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</si>
  <si>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</si>
  <si>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</si>
  <si>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</si>
  <si>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</si>
  <si>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</si>
  <si>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</si>
  <si>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</si>
  <si>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</si>
  <si>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See Notes and Sources for more information</t>
  </si>
  <si>
    <t>EIA Short-Term Energy Outlook,</t>
  </si>
  <si>
    <t>Annual Average Imported Crude Oil Price</t>
  </si>
  <si>
    <t>Imported Crude Oil Price ($/barrel)</t>
  </si>
  <si>
    <t>Motor Gasoline Price ($/gallon)</t>
  </si>
  <si>
    <t>Quarterly Average Imported Crude Oil Price</t>
  </si>
  <si>
    <t>Monthly Average Imported Crude Oil Price</t>
  </si>
  <si>
    <t>Annual Average Heating Oil Price</t>
  </si>
  <si>
    <t>Heating Oil Price ($/gallon)</t>
  </si>
  <si>
    <t>Quarterly Average Heating Oil Price</t>
  </si>
  <si>
    <t>Monthly Average Heating Oil Price</t>
  </si>
  <si>
    <t>Annual Average Diesel Price</t>
  </si>
  <si>
    <t>Diesel Price ($/gallon)</t>
  </si>
  <si>
    <t>Quarterly Average Diesel Price</t>
  </si>
  <si>
    <t>Monthly Average Diesel Price</t>
  </si>
  <si>
    <t>Forecast</t>
  </si>
  <si>
    <t>Values</t>
  </si>
  <si>
    <r>
      <t xml:space="preserve">Forecast / estimated values shown in </t>
    </r>
    <r>
      <rPr>
        <b/>
        <sz val="10"/>
        <color indexed="12"/>
        <rFont val="Arial"/>
        <family val="2"/>
      </rPr>
      <t>blue</t>
    </r>
  </si>
  <si>
    <t>Annual Average Residential Natural Gas Price</t>
  </si>
  <si>
    <t>Residential Natural Gas Price ($/mcf)</t>
  </si>
  <si>
    <t>Quarterly Average Residential Natural Gas Price</t>
  </si>
  <si>
    <t>Monthly Average Residential Natural Gas Price</t>
  </si>
  <si>
    <t>Annual Average Residential Electricity Price</t>
  </si>
  <si>
    <t>Quarterly Average Residential Electricity Price</t>
  </si>
  <si>
    <r>
      <t>Residential Electricity Price (</t>
    </r>
    <r>
      <rPr>
        <b/>
        <sz val="10"/>
        <rFont val="Arial"/>
        <family val="2"/>
      </rPr>
      <t>¢</t>
    </r>
    <r>
      <rPr>
        <b/>
        <sz val="10"/>
        <rFont val="Arial"/>
        <family val="2"/>
      </rPr>
      <t>/kwh)</t>
    </r>
  </si>
  <si>
    <t>Monthly Average Residential Electricity Price</t>
  </si>
  <si>
    <t>Imported Crude Oil Prices (Annual)</t>
  </si>
  <si>
    <t>Imported Crude Oil Prices (Quarterly)</t>
  </si>
  <si>
    <t>Imported Crude Oil Prices (Monthly)</t>
  </si>
  <si>
    <t>Notes and Sources</t>
  </si>
  <si>
    <t>EIA Short-Term Energy Outlook model &lt;http://www.eia.doe.gov/emeu/steo/pub/contents.html&gt;</t>
  </si>
  <si>
    <t>IHS Global Insight macroeconomic model &lt;http://www.ihsglobalinsight.com/&gt;</t>
  </si>
  <si>
    <t>Short-Term Energy Outlook,</t>
  </si>
  <si>
    <t>1994 - Present: EIA Weekly Petroleum Status Report &lt;http://www.eia.gov/oil_gas/petroleum/data_publications/weekly_petroleum_status_report/wpsr.html&gt;</t>
  </si>
  <si>
    <t>1967 - 1980: EIA Annual Energy Review &lt;http://www.eia.doe.gov/emeu/aer/natgas.html&gt;</t>
  </si>
  <si>
    <t>1981 - Present: EIA Natural Gas Monthly &lt;http://www.eia.gov/oil_gas/natural_gas/data_publications/natural_gas_monthly/ngm.html&gt;</t>
  </si>
  <si>
    <t>1979 - 1993: EIA estimates based on refiner end-use diesel fuel price (excluding taxes) from EIA Monthly Energy Review &lt;http://www.eia.doe.gov/emeu/mer/prices.html&gt;</t>
  </si>
  <si>
    <t>1960 - 1975: EIA Annual Energy Review &lt;http://www.eia.doe.gov/emeu/aer/elect.html&gt;</t>
  </si>
  <si>
    <t>1976 - Present: EIA Monthly Energy Review &lt;http://www.eia.doe.gov/emeu/mer/prices.html&gt;</t>
  </si>
  <si>
    <t>Return to Contents</t>
  </si>
  <si>
    <t>Values shown for recent months are estimates if official historical data has not yet been released</t>
  </si>
  <si>
    <t>1919 - Present: U.S. Bureau of Labor Statistics (BLS) &lt;http://www.bls.gov/cpi/&gt;</t>
  </si>
  <si>
    <t>1968 - Present: EIA Petroleum Marketing Monthly &lt;http://www.eia.gov/oil_gas/petroleum/data_publications/petroleum_marketing_monthly/pmm.html&gt;</t>
  </si>
  <si>
    <t>1976 - 1990: EIA Monthly Energy Review &lt;http://www.eia.doe.gov/emeu/mer/prices.html&gt;, unleaded gasoline</t>
  </si>
  <si>
    <t>1991 - Present: EIA Weekly Petroleum Status Report &lt;http://www.eia.gov/oil_gas/petroleum/data_publications/weekly_petroleum_status_report/wpsr.html&gt;, unleaded gasoline</t>
  </si>
  <si>
    <t>1978 - Present: U.S. Bureau of Labor Statistics (BLS), consumer price survey &lt;http://www.bls.gov/cpi/&gt;</t>
  </si>
  <si>
    <t>2012Q1</t>
  </si>
  <si>
    <t>2012Q2</t>
  </si>
  <si>
    <t>2012Q3</t>
  </si>
  <si>
    <t>2012Q4</t>
  </si>
  <si>
    <t>Motor Gasoline Regular Grade Retail Prices (Annual)</t>
  </si>
  <si>
    <t>Motor Gasoline Regular Grade Retail Prices (Quarterly)</t>
  </si>
  <si>
    <t>Motor Gasoline Regular Grade Retail Prices (Monthly)</t>
  </si>
  <si>
    <t>Annual Average Motor Gasoline Regular Retail Price</t>
  </si>
  <si>
    <t>Quarterly Average Motor Gasoline Regular Grade Retail Price</t>
  </si>
  <si>
    <t>Monthly Average Motor Gasoline Regular Grade Retail Price</t>
  </si>
  <si>
    <t>- Motor Gasoline Regular Grade Retail Price:  U.S. total motor gasoline consumption</t>
  </si>
  <si>
    <t>- Residential Electricity Retail Price:  U.S. retail sales of electricity to residential sector</t>
  </si>
  <si>
    <t>On-highway Diesel Retail Prices (Annual)</t>
  </si>
  <si>
    <t>On-highway Diesel Retail Prices (Quarterly)</t>
  </si>
  <si>
    <t>On-highway Diesel Retail Prices (Monthly)</t>
  </si>
  <si>
    <t>Heating Oil Retail Prices (Annual)</t>
  </si>
  <si>
    <t>Heating Oil Retail Prices (Quarterly)</t>
  </si>
  <si>
    <t>Heating Oil Retail Prices (Monthly)</t>
  </si>
  <si>
    <t>Residential Natural Gas Retail Prices (Annual)</t>
  </si>
  <si>
    <t>Residential Natural Gas Retail Prices (Quarterly)</t>
  </si>
  <si>
    <t>Residential Natural Gas Retail Prices (Monthly)</t>
  </si>
  <si>
    <t>Residential Electricity Retail Prices (Annual)</t>
  </si>
  <si>
    <t>Residential Electricity Retail Prices (Quarterly)</t>
  </si>
  <si>
    <t>Residential Electricity Retail Prices (Monthly)</t>
  </si>
  <si>
    <t>- Residential Natural Gas Retail Price:  U.S. natural gas consumption by residential sector</t>
  </si>
  <si>
    <t>- On-Highway Diesel Fuel Retail Price:  U.S. distillate fuel oil supplied for on-highway use</t>
  </si>
  <si>
    <t>On-Highway Diesel Fuel Retail Price (including taxes)</t>
  </si>
  <si>
    <t>Heating Oil Retail Price (No. 2 fuel oil, including taxes)</t>
  </si>
  <si>
    <t xml:space="preserve">Residential Natural Gas Retail Price (including taxes)   </t>
  </si>
  <si>
    <t xml:space="preserve">Residential Electricity Retail Price (including taxes)   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</si>
  <si>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</si>
  <si>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</si>
  <si>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</si>
  <si>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</si>
  <si>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</si>
  <si>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</si>
  <si>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</si>
  <si>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</si>
  <si>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</si>
  <si>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</si>
  <si>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</si>
  <si>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</si>
  <si>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1974Q1</t>
  </si>
  <si>
    <t>1974Q2</t>
  </si>
  <si>
    <t>1974Q3</t>
  </si>
  <si>
    <t>1974Q4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</si>
  <si>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</si>
  <si>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</si>
  <si>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</si>
  <si>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</si>
  <si>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</si>
  <si>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</si>
  <si>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</si>
  <si>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</si>
  <si>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</si>
  <si>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</si>
  <si>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</si>
  <si>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</si>
  <si>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</si>
  <si>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</si>
  <si>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</si>
  <si>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</si>
  <si>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</si>
  <si>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</si>
  <si>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</si>
  <si>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</si>
  <si>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</si>
  <si>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</si>
  <si>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</si>
  <si>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</si>
  <si>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CIQANR_8c7c9f0b6be24fbfb7e9cbee13b7d50e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</si>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</sst>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quotePrefix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6" fillId="0" borderId="0" xfId="1" applyNumberFormat="1" applyFill="1" applyBorder="1" applyAlignment="1" applyProtection="1">
      <alignment horizontal="left"/>
    </xf>
    <xf numFmtId="0" fontId="0" fillId="0" borderId="1" xfId="0" applyBorder="1"/>
    <xf numFmtId="2" fontId="7" fillId="0" borderId="0" xfId="0" applyNumberFormat="1" applyFont="1"/>
    <xf numFmtId="165" fontId="4" fillId="0" borderId="2" xfId="0" applyNumberFormat="1" applyFont="1" applyBorder="1"/>
    <xf numFmtId="0" fontId="0" fillId="0" borderId="2" xfId="0" applyBorder="1"/>
    <xf numFmtId="0" fontId="6" fillId="0" borderId="2" xfId="1" applyBorder="1" applyAlignment="1" applyProtection="1"/>
    <xf numFmtId="166" fontId="1" fillId="0" borderId="0" xfId="0" applyNumberFormat="1" applyFont="1"/>
    <xf numFmtId="166" fontId="7" fillId="0" borderId="0" xfId="0" applyNumberFormat="1" applyFont="1"/>
    <xf numFmtId="166" fontId="1" fillId="0" borderId="1" xfId="0" applyNumberFormat="1" applyFont="1" applyBorder="1"/>
    <xf numFmtId="0" fontId="8" fillId="0" borderId="0" xfId="1" applyFont="1" applyAlignment="1" applyProtection="1"/>
    <xf numFmtId="0" fontId="0" fillId="0" borderId="0" xfId="0" applyAlignment="1">
      <alignment horizontal="left"/>
    </xf>
    <xf numFmtId="0" fontId="9" fillId="0" borderId="0" xfId="1" applyFont="1" applyAlignment="1" applyProtection="1">
      <alignment horizontal="left"/>
    </xf>
    <xf numFmtId="0" fontId="6" fillId="0" borderId="0" xfId="1" applyAlignment="1" applyProtection="1">
      <alignment horizontal="left"/>
    </xf>
    <xf numFmtId="0" fontId="10" fillId="0" borderId="0" xfId="0" applyFont="1"/>
    <xf numFmtId="22" fontId="0" fillId="0" borderId="0" xfId="0" applyNumberFormat="1"/>
    <xf numFmtId="0" fontId="0" fillId="0" borderId="0" xfId="0" applyAlignment="1">
      <alignment horizontal="left"/>
    </xf>
    <xf numFmtId="0" fontId="6" fillId="0" borderId="0" xfId="1" applyNumberFormat="1" applyFill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1" applyAlignment="1" applyProtection="1">
      <alignment horizontal="left"/>
    </xf>
    <xf numFmtId="0" fontId="9" fillId="0" borderId="0" xfId="1" applyFont="1" applyAlignment="1" applyProtection="1">
      <alignment horizontal="left"/>
    </xf>
    <xf numFmtId="164" fontId="5" fillId="0" borderId="0" xfId="0" applyNumberFormat="1" applyFont="1" applyAlignment="1">
      <alignment horizontal="right"/>
    </xf>
    <xf numFmtId="0" fontId="8" fillId="0" borderId="0" xfId="1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14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Imported Crude Oil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barrel</a:t>
            </a:r>
          </a:p>
        </c:rich>
      </c:tx>
      <c:layout>
        <c:manualLayout>
          <c:xMode val="edge"/>
          <c:yMode val="edge"/>
          <c:x val="2.3490285190861208E-2"/>
          <c:y val="2.083333333333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29847999083534E-2"/>
          <c:y val="0.1464124015748052"/>
          <c:w val="0.87136560508162608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'Crude Oil-A'!$A$41:$A$86</c:f>
              <c:numCache>
                <c:formatCode>General</c:formatCode>
                <c:ptCount val="46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</c:numCache>
            </c:numRef>
          </c:cat>
          <c:val>
            <c:numRef>
              <c:f>'Crude Oil-A'!$E$41:$E$99</c:f>
              <c:numCache>
                <c:formatCode>General</c:formatCode>
                <c:ptCount val="59"/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A-414C-9F75-94860C3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06928"/>
        <c:axId val="1815714544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'Crude Oil-A'!$A$41:$A$99</c:f>
              <c:numCache>
                <c:formatCode>General</c:formatCode>
                <c:ptCount val="59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  <c:pt idx="57">
                  <c:v>2025</c:v>
                </c:pt>
                <c:pt idx="58">
                  <c:v>2026</c:v>
                </c:pt>
              </c:numCache>
            </c:numRef>
          </c:cat>
          <c:val>
            <c:numRef>
              <c:f>'Crude Oil-A'!$C$41:$C$99</c:f>
              <c:numCache>
                <c:formatCode>0.00</c:formatCode>
                <c:ptCount val="59"/>
                <c:pt idx="0">
                  <c:v>2.9</c:v>
                </c:pt>
                <c:pt idx="1">
                  <c:v>2.8</c:v>
                </c:pt>
                <c:pt idx="2">
                  <c:v>2.96</c:v>
                </c:pt>
                <c:pt idx="3">
                  <c:v>3.17</c:v>
                </c:pt>
                <c:pt idx="4">
                  <c:v>3.22</c:v>
                </c:pt>
                <c:pt idx="5">
                  <c:v>4.08</c:v>
                </c:pt>
                <c:pt idx="6">
                  <c:v>12.52</c:v>
                </c:pt>
                <c:pt idx="7">
                  <c:v>13.946718203</c:v>
                </c:pt>
                <c:pt idx="8">
                  <c:v>13.483572863999999</c:v>
                </c:pt>
                <c:pt idx="9">
                  <c:v>14.525864502999999</c:v>
                </c:pt>
                <c:pt idx="10">
                  <c:v>14.56930006</c:v>
                </c:pt>
                <c:pt idx="11">
                  <c:v>21.573135913000002</c:v>
                </c:pt>
                <c:pt idx="12">
                  <c:v>33.858791771</c:v>
                </c:pt>
                <c:pt idx="13">
                  <c:v>37.099725198999998</c:v>
                </c:pt>
                <c:pt idx="14">
                  <c:v>33.568900286999998</c:v>
                </c:pt>
                <c:pt idx="15">
                  <c:v>29.314416294000001</c:v>
                </c:pt>
                <c:pt idx="16">
                  <c:v>28.876823650999999</c:v>
                </c:pt>
                <c:pt idx="17">
                  <c:v>26.991316866999998</c:v>
                </c:pt>
                <c:pt idx="18">
                  <c:v>13.934331794</c:v>
                </c:pt>
                <c:pt idx="19">
                  <c:v>18.138013121</c:v>
                </c:pt>
                <c:pt idx="20">
                  <c:v>14.602182092</c:v>
                </c:pt>
                <c:pt idx="21">
                  <c:v>18.071612658999999</c:v>
                </c:pt>
                <c:pt idx="22">
                  <c:v>21.733567231999999</c:v>
                </c:pt>
                <c:pt idx="23">
                  <c:v>18.725637669000001</c:v>
                </c:pt>
                <c:pt idx="24">
                  <c:v>18.208122711000001</c:v>
                </c:pt>
                <c:pt idx="25">
                  <c:v>16.133509063000002</c:v>
                </c:pt>
                <c:pt idx="26">
                  <c:v>15.538111376</c:v>
                </c:pt>
                <c:pt idx="27">
                  <c:v>17.141829372</c:v>
                </c:pt>
                <c:pt idx="28">
                  <c:v>20.618924849999999</c:v>
                </c:pt>
                <c:pt idx="29">
                  <c:v>18.488877165000002</c:v>
                </c:pt>
                <c:pt idx="30">
                  <c:v>12.066664086999999</c:v>
                </c:pt>
                <c:pt idx="31">
                  <c:v>17.271496745</c:v>
                </c:pt>
                <c:pt idx="32">
                  <c:v>27.721609297000001</c:v>
                </c:pt>
                <c:pt idx="33">
                  <c:v>21.993048731999998</c:v>
                </c:pt>
                <c:pt idx="34">
                  <c:v>23.712193128999999</c:v>
                </c:pt>
                <c:pt idx="35">
                  <c:v>27.727315847</c:v>
                </c:pt>
                <c:pt idx="36">
                  <c:v>35.892836543999998</c:v>
                </c:pt>
                <c:pt idx="37">
                  <c:v>48.887001327</c:v>
                </c:pt>
                <c:pt idx="38">
                  <c:v>59.048347649999997</c:v>
                </c:pt>
                <c:pt idx="39">
                  <c:v>67.185930995000007</c:v>
                </c:pt>
                <c:pt idx="40">
                  <c:v>92.573664398000005</c:v>
                </c:pt>
                <c:pt idx="41">
                  <c:v>59.036944044999998</c:v>
                </c:pt>
                <c:pt idx="42">
                  <c:v>75.825637925999999</c:v>
                </c:pt>
                <c:pt idx="43">
                  <c:v>102.58033188</c:v>
                </c:pt>
                <c:pt idx="44">
                  <c:v>101.08643607</c:v>
                </c:pt>
                <c:pt idx="45">
                  <c:v>98.121134243</c:v>
                </c:pt>
                <c:pt idx="46">
                  <c:v>89.634869330000001</c:v>
                </c:pt>
                <c:pt idx="47">
                  <c:v>46.342751346</c:v>
                </c:pt>
                <c:pt idx="48">
                  <c:v>38.702707109999999</c:v>
                </c:pt>
                <c:pt idx="49">
                  <c:v>48.982184339</c:v>
                </c:pt>
                <c:pt idx="50">
                  <c:v>61.340983965</c:v>
                </c:pt>
                <c:pt idx="51">
                  <c:v>57.952591071999997</c:v>
                </c:pt>
                <c:pt idx="52">
                  <c:v>37.219147436999997</c:v>
                </c:pt>
                <c:pt idx="53">
                  <c:v>65.921221713999998</c:v>
                </c:pt>
                <c:pt idx="54">
                  <c:v>92.826857344000004</c:v>
                </c:pt>
                <c:pt idx="55">
                  <c:v>74.623864417999997</c:v>
                </c:pt>
                <c:pt idx="56">
                  <c:v>74.198985289000007</c:v>
                </c:pt>
                <c:pt idx="57">
                  <c:v>61.658444391000003</c:v>
                </c:pt>
                <c:pt idx="58">
                  <c:v>54.723927347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A-414C-9F75-94860C326D51}"/>
            </c:ext>
          </c:extLst>
        </c:ser>
        <c:ser>
          <c:idx val="1"/>
          <c:order val="1"/>
          <c:tx>
            <c:strRef>
              <c:f>'Crude Oil-A'!$A$103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'Crude Oil-A'!$A$41:$A$99</c:f>
              <c:numCache>
                <c:formatCode>General</c:formatCode>
                <c:ptCount val="59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  <c:pt idx="57">
                  <c:v>2025</c:v>
                </c:pt>
                <c:pt idx="58">
                  <c:v>2026</c:v>
                </c:pt>
              </c:numCache>
            </c:numRef>
          </c:cat>
          <c:val>
            <c:numRef>
              <c:f>'Crude Oil-A'!$D$41:$D$99</c:f>
              <c:numCache>
                <c:formatCode>0.00</c:formatCode>
                <c:ptCount val="59"/>
                <c:pt idx="0">
                  <c:v>26.739608333333337</c:v>
                </c:pt>
                <c:pt idx="1">
                  <c:v>24.480949318801088</c:v>
                </c:pt>
                <c:pt idx="2">
                  <c:v>24.479146597938147</c:v>
                </c:pt>
                <c:pt idx="3">
                  <c:v>25.115424716049382</c:v>
                </c:pt>
                <c:pt idx="4">
                  <c:v>24.71814511961723</c:v>
                </c:pt>
                <c:pt idx="5">
                  <c:v>29.485838378378382</c:v>
                </c:pt>
                <c:pt idx="6">
                  <c:v>81.488007221095344</c:v>
                </c:pt>
                <c:pt idx="7">
                  <c:v>83.142728981014145</c:v>
                </c:pt>
                <c:pt idx="8">
                  <c:v>75.993187725407324</c:v>
                </c:pt>
                <c:pt idx="9">
                  <c:v>76.89289739016516</c:v>
                </c:pt>
                <c:pt idx="10">
                  <c:v>71.6555656280797</c:v>
                </c:pt>
                <c:pt idx="11">
                  <c:v>95.370192303877474</c:v>
                </c:pt>
                <c:pt idx="12">
                  <c:v>131.87679507021383</c:v>
                </c:pt>
                <c:pt idx="13">
                  <c:v>130.91332976382319</c:v>
                </c:pt>
                <c:pt idx="14">
                  <c:v>111.58250293817409</c:v>
                </c:pt>
                <c:pt idx="15">
                  <c:v>94.456289098178658</c:v>
                </c:pt>
                <c:pt idx="16">
                  <c:v>89.151951113138793</c:v>
                </c:pt>
                <c:pt idx="17">
                  <c:v>80.491142166298189</c:v>
                </c:pt>
                <c:pt idx="18">
                  <c:v>40.76137258585505</c:v>
                </c:pt>
                <c:pt idx="19">
                  <c:v>51.225234573279103</c:v>
                </c:pt>
                <c:pt idx="20">
                  <c:v>39.615130496090707</c:v>
                </c:pt>
                <c:pt idx="21">
                  <c:v>46.785994486259419</c:v>
                </c:pt>
                <c:pt idx="22">
                  <c:v>53.374053746918165</c:v>
                </c:pt>
                <c:pt idx="23">
                  <c:v>44.126765761943119</c:v>
                </c:pt>
                <c:pt idx="24">
                  <c:v>41.640697303327727</c:v>
                </c:pt>
                <c:pt idx="25">
                  <c:v>35.832113242033884</c:v>
                </c:pt>
                <c:pt idx="26">
                  <c:v>33.636674982003122</c:v>
                </c:pt>
                <c:pt idx="27">
                  <c:v>36.095743032328322</c:v>
                </c:pt>
                <c:pt idx="28">
                  <c:v>42.178847348850667</c:v>
                </c:pt>
                <c:pt idx="29">
                  <c:v>36.957632810979753</c:v>
                </c:pt>
                <c:pt idx="30">
                  <c:v>23.752739383433525</c:v>
                </c:pt>
                <c:pt idx="31">
                  <c:v>33.268614504923228</c:v>
                </c:pt>
                <c:pt idx="32">
                  <c:v>51.658595747870891</c:v>
                </c:pt>
                <c:pt idx="33">
                  <c:v>39.86082057705201</c:v>
                </c:pt>
                <c:pt idx="34">
                  <c:v>42.301651688944453</c:v>
                </c:pt>
                <c:pt idx="35">
                  <c:v>48.353319514135208</c:v>
                </c:pt>
                <c:pt idx="36">
                  <c:v>60.966737098823167</c:v>
                </c:pt>
                <c:pt idx="37">
                  <c:v>80.334403635884641</c:v>
                </c:pt>
                <c:pt idx="38">
                  <c:v>94.003338654705701</c:v>
                </c:pt>
                <c:pt idx="39">
                  <c:v>103.9735340040272</c:v>
                </c:pt>
                <c:pt idx="40">
                  <c:v>137.99775073341212</c:v>
                </c:pt>
                <c:pt idx="41">
                  <c:v>88.288055184116814</c:v>
                </c:pt>
                <c:pt idx="42">
                  <c:v>111.5691581006853</c:v>
                </c:pt>
                <c:pt idx="43">
                  <c:v>146.34116904938386</c:v>
                </c:pt>
                <c:pt idx="44">
                  <c:v>141.2809523531501</c:v>
                </c:pt>
                <c:pt idx="45">
                  <c:v>135.15523444903462</c:v>
                </c:pt>
                <c:pt idx="46">
                  <c:v>121.50313916196501</c:v>
                </c:pt>
                <c:pt idx="47">
                  <c:v>62.743183292837109</c:v>
                </c:pt>
                <c:pt idx="48">
                  <c:v>51.743593653174791</c:v>
                </c:pt>
                <c:pt idx="49">
                  <c:v>64.120059458112223</c:v>
                </c:pt>
                <c:pt idx="50">
                  <c:v>78.386482777005</c:v>
                </c:pt>
                <c:pt idx="51">
                  <c:v>72.737598829587867</c:v>
                </c:pt>
                <c:pt idx="52">
                  <c:v>46.136526229730677</c:v>
                </c:pt>
                <c:pt idx="53">
                  <c:v>78.062716995410796</c:v>
                </c:pt>
                <c:pt idx="54">
                  <c:v>101.78830683017307</c:v>
                </c:pt>
                <c:pt idx="55">
                  <c:v>78.584271242401101</c:v>
                </c:pt>
                <c:pt idx="56">
                  <c:v>75.896672321793062</c:v>
                </c:pt>
                <c:pt idx="57">
                  <c:v>61.246747621852641</c:v>
                </c:pt>
                <c:pt idx="58">
                  <c:v>53.169301506686274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A-414C-9F75-94860C3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3664"/>
        <c:axId val="1815710192"/>
      </c:lineChart>
      <c:catAx>
        <c:axId val="181570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01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15710192"/>
        <c:scaling>
          <c:orientation val="minMax"/>
          <c:max val="15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3664"/>
        <c:crosses val="autoZero"/>
        <c:crossBetween val="between"/>
        <c:majorUnit val="10"/>
      </c:valAx>
      <c:catAx>
        <c:axId val="181570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14544"/>
        <c:crosses val="autoZero"/>
        <c:auto val="1"/>
        <c:lblAlgn val="ctr"/>
        <c:lblOffset val="100"/>
        <c:noMultiLvlLbl val="0"/>
      </c:catAx>
      <c:valAx>
        <c:axId val="181571454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06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2588238167171932E-2"/>
          <c:y val="0.15645123916408737"/>
          <c:w val="0.24201905532743276"/>
          <c:h val="7.47332817033318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Imported Crude Oil Price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4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barrel</a:t>
            </a:r>
          </a:p>
        </c:rich>
      </c:tx>
      <c:layout>
        <c:manualLayout>
          <c:xMode val="edge"/>
          <c:yMode val="edge"/>
          <c:x val="2.9083126354172182E-2"/>
          <c:y val="2.083333333333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29847999083534E-2"/>
          <c:y val="0.14872721638961792"/>
          <c:w val="0.86912846617256312"/>
          <c:h val="0.6811353528725575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'Crude Oil-Q'!$A$41:$A$252</c:f>
              <c:strCache>
                <c:ptCount val="212"/>
                <c:pt idx="0">
                  <c:v>1974Q1</c:v>
                </c:pt>
                <c:pt idx="1">
                  <c:v>1974Q2</c:v>
                </c:pt>
                <c:pt idx="2">
                  <c:v>1974Q3</c:v>
                </c:pt>
                <c:pt idx="3">
                  <c:v>1974Q4</c:v>
                </c:pt>
                <c:pt idx="4">
                  <c:v>1975Q1</c:v>
                </c:pt>
                <c:pt idx="5">
                  <c:v>1975Q2</c:v>
                </c:pt>
                <c:pt idx="6">
                  <c:v>1975Q3</c:v>
                </c:pt>
                <c:pt idx="7">
                  <c:v>1975Q4</c:v>
                </c:pt>
                <c:pt idx="8">
                  <c:v>1976Q1</c:v>
                </c:pt>
                <c:pt idx="9">
                  <c:v>1976Q2</c:v>
                </c:pt>
                <c:pt idx="10">
                  <c:v>1976Q3</c:v>
                </c:pt>
                <c:pt idx="11">
                  <c:v>1976Q4</c:v>
                </c:pt>
                <c:pt idx="12">
                  <c:v>1977Q1</c:v>
                </c:pt>
                <c:pt idx="13">
                  <c:v>1977Q2</c:v>
                </c:pt>
                <c:pt idx="14">
                  <c:v>1977Q3</c:v>
                </c:pt>
                <c:pt idx="15">
                  <c:v>1977Q4</c:v>
                </c:pt>
                <c:pt idx="16">
                  <c:v>1978Q1</c:v>
                </c:pt>
                <c:pt idx="17">
                  <c:v>1978Q2</c:v>
                </c:pt>
                <c:pt idx="18">
                  <c:v>1978Q3</c:v>
                </c:pt>
                <c:pt idx="19">
                  <c:v>1978Q4</c:v>
                </c:pt>
                <c:pt idx="20">
                  <c:v>1979Q1</c:v>
                </c:pt>
                <c:pt idx="21">
                  <c:v>1979Q2</c:v>
                </c:pt>
                <c:pt idx="22">
                  <c:v>1979Q3</c:v>
                </c:pt>
                <c:pt idx="23">
                  <c:v>1979Q4</c:v>
                </c:pt>
                <c:pt idx="24">
                  <c:v>1980Q1</c:v>
                </c:pt>
                <c:pt idx="25">
                  <c:v>1980Q2</c:v>
                </c:pt>
                <c:pt idx="26">
                  <c:v>1980Q3</c:v>
                </c:pt>
                <c:pt idx="27">
                  <c:v>1980Q4</c:v>
                </c:pt>
                <c:pt idx="28">
                  <c:v>1981Q1</c:v>
                </c:pt>
                <c:pt idx="29">
                  <c:v>1981Q2</c:v>
                </c:pt>
                <c:pt idx="30">
                  <c:v>1981Q3</c:v>
                </c:pt>
                <c:pt idx="31">
                  <c:v>1981Q4</c:v>
                </c:pt>
                <c:pt idx="32">
                  <c:v>1982Q1</c:v>
                </c:pt>
                <c:pt idx="33">
                  <c:v>1982Q2</c:v>
                </c:pt>
                <c:pt idx="34">
                  <c:v>1982Q3</c:v>
                </c:pt>
                <c:pt idx="35">
                  <c:v>1982Q4</c:v>
                </c:pt>
                <c:pt idx="36">
                  <c:v>1983Q1</c:v>
                </c:pt>
                <c:pt idx="37">
                  <c:v>1983Q2</c:v>
                </c:pt>
                <c:pt idx="38">
                  <c:v>1983Q3</c:v>
                </c:pt>
                <c:pt idx="39">
                  <c:v>1983Q4</c:v>
                </c:pt>
                <c:pt idx="40">
                  <c:v>1984Q1</c:v>
                </c:pt>
                <c:pt idx="41">
                  <c:v>1984Q2</c:v>
                </c:pt>
                <c:pt idx="42">
                  <c:v>1984Q3</c:v>
                </c:pt>
                <c:pt idx="43">
                  <c:v>1984Q4</c:v>
                </c:pt>
                <c:pt idx="44">
                  <c:v>1985Q1</c:v>
                </c:pt>
                <c:pt idx="45">
                  <c:v>1985Q2</c:v>
                </c:pt>
                <c:pt idx="46">
                  <c:v>1985Q3</c:v>
                </c:pt>
                <c:pt idx="47">
                  <c:v>1985Q4</c:v>
                </c:pt>
                <c:pt idx="48">
                  <c:v>1986Q1</c:v>
                </c:pt>
                <c:pt idx="49">
                  <c:v>1986Q2</c:v>
                </c:pt>
                <c:pt idx="50">
                  <c:v>1986Q3</c:v>
                </c:pt>
                <c:pt idx="51">
                  <c:v>1986Q4</c:v>
                </c:pt>
                <c:pt idx="52">
                  <c:v>1987Q1</c:v>
                </c:pt>
                <c:pt idx="53">
                  <c:v>1987Q2</c:v>
                </c:pt>
                <c:pt idx="54">
                  <c:v>1987Q3</c:v>
                </c:pt>
                <c:pt idx="55">
                  <c:v>1987Q4</c:v>
                </c:pt>
                <c:pt idx="56">
                  <c:v>1988Q1</c:v>
                </c:pt>
                <c:pt idx="57">
                  <c:v>1988Q2</c:v>
                </c:pt>
                <c:pt idx="58">
                  <c:v>1988Q3</c:v>
                </c:pt>
                <c:pt idx="59">
                  <c:v>1988Q4</c:v>
                </c:pt>
                <c:pt idx="60">
                  <c:v>1989Q1</c:v>
                </c:pt>
                <c:pt idx="61">
                  <c:v>1989Q2</c:v>
                </c:pt>
                <c:pt idx="62">
                  <c:v>1989Q3</c:v>
                </c:pt>
                <c:pt idx="63">
                  <c:v>1989Q4</c:v>
                </c:pt>
                <c:pt idx="64">
                  <c:v>1990Q1</c:v>
                </c:pt>
                <c:pt idx="65">
                  <c:v>1990Q2</c:v>
                </c:pt>
                <c:pt idx="66">
                  <c:v>1990Q3</c:v>
                </c:pt>
                <c:pt idx="67">
                  <c:v>1990Q4</c:v>
                </c:pt>
                <c:pt idx="68">
                  <c:v>1991Q1</c:v>
                </c:pt>
                <c:pt idx="69">
                  <c:v>1991Q2</c:v>
                </c:pt>
                <c:pt idx="70">
                  <c:v>1991Q3</c:v>
                </c:pt>
                <c:pt idx="71">
                  <c:v>1991Q4</c:v>
                </c:pt>
                <c:pt idx="72">
                  <c:v>1992Q1</c:v>
                </c:pt>
                <c:pt idx="73">
                  <c:v>1992Q2</c:v>
                </c:pt>
                <c:pt idx="74">
                  <c:v>1992Q3</c:v>
                </c:pt>
                <c:pt idx="75">
                  <c:v>1992Q4</c:v>
                </c:pt>
                <c:pt idx="76">
                  <c:v>1993Q1</c:v>
                </c:pt>
                <c:pt idx="77">
                  <c:v>1993Q2</c:v>
                </c:pt>
                <c:pt idx="78">
                  <c:v>1993Q3</c:v>
                </c:pt>
                <c:pt idx="79">
                  <c:v>1993Q4</c:v>
                </c:pt>
                <c:pt idx="80">
                  <c:v>1994Q1</c:v>
                </c:pt>
                <c:pt idx="81">
                  <c:v>1994Q2</c:v>
                </c:pt>
                <c:pt idx="82">
                  <c:v>1994Q3</c:v>
                </c:pt>
                <c:pt idx="83">
                  <c:v>1994Q4</c:v>
                </c:pt>
                <c:pt idx="84">
                  <c:v>1995Q1</c:v>
                </c:pt>
                <c:pt idx="85">
                  <c:v>1995Q2</c:v>
                </c:pt>
                <c:pt idx="86">
                  <c:v>1995Q3</c:v>
                </c:pt>
                <c:pt idx="87">
                  <c:v>1995Q4</c:v>
                </c:pt>
                <c:pt idx="88">
                  <c:v>1996Q1</c:v>
                </c:pt>
                <c:pt idx="89">
                  <c:v>1996Q2</c:v>
                </c:pt>
                <c:pt idx="90">
                  <c:v>1996Q3</c:v>
                </c:pt>
                <c:pt idx="91">
                  <c:v>1996Q4</c:v>
                </c:pt>
                <c:pt idx="92">
                  <c:v>1997Q1</c:v>
                </c:pt>
                <c:pt idx="93">
                  <c:v>1997Q2</c:v>
                </c:pt>
                <c:pt idx="94">
                  <c:v>1997Q3</c:v>
                </c:pt>
                <c:pt idx="95">
                  <c:v>1997Q4</c:v>
                </c:pt>
                <c:pt idx="96">
                  <c:v>1998Q1</c:v>
                </c:pt>
                <c:pt idx="97">
                  <c:v>1998Q2</c:v>
                </c:pt>
                <c:pt idx="98">
                  <c:v>1998Q3</c:v>
                </c:pt>
                <c:pt idx="99">
                  <c:v>1998Q4</c:v>
                </c:pt>
                <c:pt idx="100">
                  <c:v>1999Q1</c:v>
                </c:pt>
                <c:pt idx="101">
                  <c:v>1999Q2</c:v>
                </c:pt>
                <c:pt idx="102">
                  <c:v>1999Q3</c:v>
                </c:pt>
                <c:pt idx="103">
                  <c:v>1999Q4</c:v>
                </c:pt>
                <c:pt idx="104">
                  <c:v>2000Q1</c:v>
                </c:pt>
                <c:pt idx="105">
                  <c:v>2000Q2</c:v>
                </c:pt>
                <c:pt idx="106">
                  <c:v>2000Q3</c:v>
                </c:pt>
                <c:pt idx="107">
                  <c:v>2000Q4</c:v>
                </c:pt>
                <c:pt idx="108">
                  <c:v>2001Q1</c:v>
                </c:pt>
                <c:pt idx="109">
                  <c:v>2001Q2</c:v>
                </c:pt>
                <c:pt idx="110">
                  <c:v>2001Q3</c:v>
                </c:pt>
                <c:pt idx="111">
                  <c:v>2001Q4</c:v>
                </c:pt>
                <c:pt idx="112">
                  <c:v>2002Q1</c:v>
                </c:pt>
                <c:pt idx="113">
                  <c:v>2002Q2</c:v>
                </c:pt>
                <c:pt idx="114">
                  <c:v>2002Q3</c:v>
                </c:pt>
                <c:pt idx="115">
                  <c:v>2002Q4</c:v>
                </c:pt>
                <c:pt idx="116">
                  <c:v>2003Q1</c:v>
                </c:pt>
                <c:pt idx="117">
                  <c:v>2003Q2</c:v>
                </c:pt>
                <c:pt idx="118">
                  <c:v>2003Q3</c:v>
                </c:pt>
                <c:pt idx="119">
                  <c:v>2003Q4</c:v>
                </c:pt>
                <c:pt idx="120">
                  <c:v>2004Q1</c:v>
                </c:pt>
                <c:pt idx="121">
                  <c:v>2004Q2</c:v>
                </c:pt>
                <c:pt idx="122">
                  <c:v>2004Q3</c:v>
                </c:pt>
                <c:pt idx="123">
                  <c:v>2004Q4</c:v>
                </c:pt>
                <c:pt idx="124">
                  <c:v>2005Q1</c:v>
                </c:pt>
                <c:pt idx="125">
                  <c:v>2005Q2</c:v>
                </c:pt>
                <c:pt idx="126">
                  <c:v>2005Q3</c:v>
                </c:pt>
                <c:pt idx="127">
                  <c:v>2005Q4</c:v>
                </c:pt>
                <c:pt idx="128">
                  <c:v>2006Q1</c:v>
                </c:pt>
                <c:pt idx="129">
                  <c:v>2006Q2</c:v>
                </c:pt>
                <c:pt idx="130">
                  <c:v>2006Q3</c:v>
                </c:pt>
                <c:pt idx="131">
                  <c:v>2006Q4</c:v>
                </c:pt>
                <c:pt idx="132">
                  <c:v>2007Q1</c:v>
                </c:pt>
                <c:pt idx="133">
                  <c:v>2007Q2</c:v>
                </c:pt>
                <c:pt idx="134">
                  <c:v>2007Q3</c:v>
                </c:pt>
                <c:pt idx="135">
                  <c:v>2007Q4</c:v>
                </c:pt>
                <c:pt idx="136">
                  <c:v>2008Q1</c:v>
                </c:pt>
                <c:pt idx="137">
                  <c:v>2008Q2</c:v>
                </c:pt>
                <c:pt idx="138">
                  <c:v>2008Q3</c:v>
                </c:pt>
                <c:pt idx="139">
                  <c:v>2008Q4</c:v>
                </c:pt>
                <c:pt idx="140">
                  <c:v>2009Q1</c:v>
                </c:pt>
                <c:pt idx="141">
                  <c:v>2009Q2</c:v>
                </c:pt>
                <c:pt idx="142">
                  <c:v>2009Q3</c:v>
                </c:pt>
                <c:pt idx="143">
                  <c:v>2009Q4</c:v>
                </c:pt>
                <c:pt idx="144">
                  <c:v>2010Q1</c:v>
                </c:pt>
                <c:pt idx="145">
                  <c:v>2010Q2</c:v>
                </c:pt>
                <c:pt idx="146">
                  <c:v>2010Q3</c:v>
                </c:pt>
                <c:pt idx="147">
                  <c:v>2010Q4</c:v>
                </c:pt>
                <c:pt idx="148">
                  <c:v>2011Q1</c:v>
                </c:pt>
                <c:pt idx="149">
                  <c:v>2011Q2</c:v>
                </c:pt>
                <c:pt idx="150">
                  <c:v>2011Q3</c:v>
                </c:pt>
                <c:pt idx="151">
                  <c:v>2011Q4</c:v>
                </c:pt>
                <c:pt idx="152">
                  <c:v>2012Q1</c:v>
                </c:pt>
                <c:pt idx="153">
                  <c:v>2012Q2</c:v>
                </c:pt>
                <c:pt idx="154">
                  <c:v>2012Q3</c:v>
                </c:pt>
                <c:pt idx="155">
                  <c:v>2012Q4</c:v>
                </c:pt>
                <c:pt idx="156">
                  <c:v>2013Q1</c:v>
                </c:pt>
                <c:pt idx="157">
                  <c:v>2013Q2</c:v>
                </c:pt>
                <c:pt idx="158">
                  <c:v>2013Q3</c:v>
                </c:pt>
                <c:pt idx="159">
                  <c:v>2013Q4</c:v>
                </c:pt>
                <c:pt idx="160">
                  <c:v>2014Q1</c:v>
                </c:pt>
                <c:pt idx="161">
                  <c:v>2014Q2</c:v>
                </c:pt>
                <c:pt idx="162">
                  <c:v>2014Q3</c:v>
                </c:pt>
                <c:pt idx="163">
                  <c:v>2014Q4</c:v>
                </c:pt>
                <c:pt idx="164">
                  <c:v>2015Q1</c:v>
                </c:pt>
                <c:pt idx="165">
                  <c:v>2015Q2</c:v>
                </c:pt>
                <c:pt idx="166">
                  <c:v>2015Q3</c:v>
                </c:pt>
                <c:pt idx="167">
                  <c:v>2015Q4</c:v>
                </c:pt>
                <c:pt idx="168">
                  <c:v>2016Q1</c:v>
                </c:pt>
                <c:pt idx="169">
                  <c:v>2016Q2</c:v>
                </c:pt>
                <c:pt idx="170">
                  <c:v>2016Q3</c:v>
                </c:pt>
                <c:pt idx="171">
                  <c:v>2016Q4</c:v>
                </c:pt>
                <c:pt idx="172">
                  <c:v>2017Q1</c:v>
                </c:pt>
                <c:pt idx="173">
                  <c:v>2017Q2</c:v>
                </c:pt>
                <c:pt idx="174">
                  <c:v>2017Q3</c:v>
                </c:pt>
                <c:pt idx="175">
                  <c:v>2017Q4</c:v>
                </c:pt>
                <c:pt idx="176">
                  <c:v>2018Q1</c:v>
                </c:pt>
                <c:pt idx="177">
                  <c:v>2018Q2</c:v>
                </c:pt>
                <c:pt idx="178">
                  <c:v>2018Q3</c:v>
                </c:pt>
                <c:pt idx="179">
                  <c:v>2018Q4</c:v>
                </c:pt>
                <c:pt idx="180">
                  <c:v>2019Q1</c:v>
                </c:pt>
                <c:pt idx="181">
                  <c:v>2019Q2</c:v>
                </c:pt>
                <c:pt idx="182">
                  <c:v>2019Q3</c:v>
                </c:pt>
                <c:pt idx="183">
                  <c:v>2019Q4</c:v>
                </c:pt>
                <c:pt idx="184">
                  <c:v>2020Q1</c:v>
                </c:pt>
                <c:pt idx="185">
                  <c:v>2020Q2</c:v>
                </c:pt>
                <c:pt idx="186">
                  <c:v>2020Q3</c:v>
                </c:pt>
                <c:pt idx="187">
                  <c:v>2020Q4</c:v>
                </c:pt>
                <c:pt idx="188">
                  <c:v>2021Q1</c:v>
                </c:pt>
                <c:pt idx="189">
                  <c:v>2021Q2</c:v>
                </c:pt>
                <c:pt idx="190">
                  <c:v>2021Q3</c:v>
                </c:pt>
                <c:pt idx="191">
                  <c:v>2021Q4</c:v>
                </c:pt>
                <c:pt idx="192">
                  <c:v>2022Q1</c:v>
                </c:pt>
                <c:pt idx="193">
                  <c:v>2022Q2</c:v>
                </c:pt>
                <c:pt idx="194">
                  <c:v>2022Q3</c:v>
                </c:pt>
                <c:pt idx="195">
                  <c:v>2022Q4</c:v>
                </c:pt>
                <c:pt idx="196">
                  <c:v>2023Q1</c:v>
                </c:pt>
                <c:pt idx="197">
                  <c:v>2023Q2</c:v>
                </c:pt>
                <c:pt idx="198">
                  <c:v>2023Q3</c:v>
                </c:pt>
                <c:pt idx="199">
                  <c:v>2023Q4</c:v>
                </c:pt>
                <c:pt idx="200">
                  <c:v>2024Q1</c:v>
                </c:pt>
                <c:pt idx="201">
                  <c:v>2024Q2</c:v>
                </c:pt>
                <c:pt idx="202">
                  <c:v>2024Q3</c:v>
                </c:pt>
                <c:pt idx="203">
                  <c:v>2024Q4</c:v>
                </c:pt>
                <c:pt idx="204">
                  <c:v>2025Q1</c:v>
                </c:pt>
                <c:pt idx="205">
                  <c:v>2025Q2</c:v>
                </c:pt>
                <c:pt idx="206">
                  <c:v>2025Q3</c:v>
                </c:pt>
                <c:pt idx="207">
                  <c:v>2025Q4</c:v>
                </c:pt>
                <c:pt idx="208">
                  <c:v>2026Q1</c:v>
                </c:pt>
                <c:pt idx="209">
                  <c:v>2026Q2</c:v>
                </c:pt>
                <c:pt idx="210">
                  <c:v>2026Q3</c:v>
                </c:pt>
                <c:pt idx="211">
                  <c:v>2026Q4</c:v>
                </c:pt>
              </c:strCache>
            </c:strRef>
          </c:cat>
          <c:val>
            <c:numRef>
              <c:f>'Crude Oil-Q'!$E$41:$E$252</c:f>
              <c:numCache>
                <c:formatCode>General</c:formatCode>
                <c:ptCount val="212"/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6-418D-B353-879BA3A8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31408"/>
        <c:axId val="1815706384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'Crude Oil-Q'!$A$41:$A$252</c:f>
              <c:strCache>
                <c:ptCount val="212"/>
                <c:pt idx="0">
                  <c:v>1974Q1</c:v>
                </c:pt>
                <c:pt idx="1">
                  <c:v>1974Q2</c:v>
                </c:pt>
                <c:pt idx="2">
                  <c:v>1974Q3</c:v>
                </c:pt>
                <c:pt idx="3">
                  <c:v>1974Q4</c:v>
                </c:pt>
                <c:pt idx="4">
                  <c:v>1975Q1</c:v>
                </c:pt>
                <c:pt idx="5">
                  <c:v>1975Q2</c:v>
                </c:pt>
                <c:pt idx="6">
                  <c:v>1975Q3</c:v>
                </c:pt>
                <c:pt idx="7">
                  <c:v>1975Q4</c:v>
                </c:pt>
                <c:pt idx="8">
                  <c:v>1976Q1</c:v>
                </c:pt>
                <c:pt idx="9">
                  <c:v>1976Q2</c:v>
                </c:pt>
                <c:pt idx="10">
                  <c:v>1976Q3</c:v>
                </c:pt>
                <c:pt idx="11">
                  <c:v>1976Q4</c:v>
                </c:pt>
                <c:pt idx="12">
                  <c:v>1977Q1</c:v>
                </c:pt>
                <c:pt idx="13">
                  <c:v>1977Q2</c:v>
                </c:pt>
                <c:pt idx="14">
                  <c:v>1977Q3</c:v>
                </c:pt>
                <c:pt idx="15">
                  <c:v>1977Q4</c:v>
                </c:pt>
                <c:pt idx="16">
                  <c:v>1978Q1</c:v>
                </c:pt>
                <c:pt idx="17">
                  <c:v>1978Q2</c:v>
                </c:pt>
                <c:pt idx="18">
                  <c:v>1978Q3</c:v>
                </c:pt>
                <c:pt idx="19">
                  <c:v>1978Q4</c:v>
                </c:pt>
                <c:pt idx="20">
                  <c:v>1979Q1</c:v>
                </c:pt>
                <c:pt idx="21">
                  <c:v>1979Q2</c:v>
                </c:pt>
                <c:pt idx="22">
                  <c:v>1979Q3</c:v>
                </c:pt>
                <c:pt idx="23">
                  <c:v>1979Q4</c:v>
                </c:pt>
                <c:pt idx="24">
                  <c:v>1980Q1</c:v>
                </c:pt>
                <c:pt idx="25">
                  <c:v>1980Q2</c:v>
                </c:pt>
                <c:pt idx="26">
                  <c:v>1980Q3</c:v>
                </c:pt>
                <c:pt idx="27">
                  <c:v>1980Q4</c:v>
                </c:pt>
                <c:pt idx="28">
                  <c:v>1981Q1</c:v>
                </c:pt>
                <c:pt idx="29">
                  <c:v>1981Q2</c:v>
                </c:pt>
                <c:pt idx="30">
                  <c:v>1981Q3</c:v>
                </c:pt>
                <c:pt idx="31">
                  <c:v>1981Q4</c:v>
                </c:pt>
                <c:pt idx="32">
                  <c:v>1982Q1</c:v>
                </c:pt>
                <c:pt idx="33">
                  <c:v>1982Q2</c:v>
                </c:pt>
                <c:pt idx="34">
                  <c:v>1982Q3</c:v>
                </c:pt>
                <c:pt idx="35">
                  <c:v>1982Q4</c:v>
                </c:pt>
                <c:pt idx="36">
                  <c:v>1983Q1</c:v>
                </c:pt>
                <c:pt idx="37">
                  <c:v>1983Q2</c:v>
                </c:pt>
                <c:pt idx="38">
                  <c:v>1983Q3</c:v>
                </c:pt>
                <c:pt idx="39">
                  <c:v>1983Q4</c:v>
                </c:pt>
                <c:pt idx="40">
                  <c:v>1984Q1</c:v>
                </c:pt>
                <c:pt idx="41">
                  <c:v>1984Q2</c:v>
                </c:pt>
                <c:pt idx="42">
                  <c:v>1984Q3</c:v>
                </c:pt>
                <c:pt idx="43">
                  <c:v>1984Q4</c:v>
                </c:pt>
                <c:pt idx="44">
                  <c:v>1985Q1</c:v>
                </c:pt>
                <c:pt idx="45">
                  <c:v>1985Q2</c:v>
                </c:pt>
                <c:pt idx="46">
                  <c:v>1985Q3</c:v>
                </c:pt>
                <c:pt idx="47">
                  <c:v>1985Q4</c:v>
                </c:pt>
                <c:pt idx="48">
                  <c:v>1986Q1</c:v>
                </c:pt>
                <c:pt idx="49">
                  <c:v>1986Q2</c:v>
                </c:pt>
                <c:pt idx="50">
                  <c:v>1986Q3</c:v>
                </c:pt>
                <c:pt idx="51">
                  <c:v>1986Q4</c:v>
                </c:pt>
                <c:pt idx="52">
                  <c:v>1987Q1</c:v>
                </c:pt>
                <c:pt idx="53">
                  <c:v>1987Q2</c:v>
                </c:pt>
                <c:pt idx="54">
                  <c:v>1987Q3</c:v>
                </c:pt>
                <c:pt idx="55">
                  <c:v>1987Q4</c:v>
                </c:pt>
                <c:pt idx="56">
                  <c:v>1988Q1</c:v>
                </c:pt>
                <c:pt idx="57">
                  <c:v>1988Q2</c:v>
                </c:pt>
                <c:pt idx="58">
                  <c:v>1988Q3</c:v>
                </c:pt>
                <c:pt idx="59">
                  <c:v>1988Q4</c:v>
                </c:pt>
                <c:pt idx="60">
                  <c:v>1989Q1</c:v>
                </c:pt>
                <c:pt idx="61">
                  <c:v>1989Q2</c:v>
                </c:pt>
                <c:pt idx="62">
                  <c:v>1989Q3</c:v>
                </c:pt>
                <c:pt idx="63">
                  <c:v>1989Q4</c:v>
                </c:pt>
                <c:pt idx="64">
                  <c:v>1990Q1</c:v>
                </c:pt>
                <c:pt idx="65">
                  <c:v>1990Q2</c:v>
                </c:pt>
                <c:pt idx="66">
                  <c:v>1990Q3</c:v>
                </c:pt>
                <c:pt idx="67">
                  <c:v>1990Q4</c:v>
                </c:pt>
                <c:pt idx="68">
                  <c:v>1991Q1</c:v>
                </c:pt>
                <c:pt idx="69">
                  <c:v>1991Q2</c:v>
                </c:pt>
                <c:pt idx="70">
                  <c:v>1991Q3</c:v>
                </c:pt>
                <c:pt idx="71">
                  <c:v>1991Q4</c:v>
                </c:pt>
                <c:pt idx="72">
                  <c:v>1992Q1</c:v>
                </c:pt>
                <c:pt idx="73">
                  <c:v>1992Q2</c:v>
                </c:pt>
                <c:pt idx="74">
                  <c:v>1992Q3</c:v>
                </c:pt>
                <c:pt idx="75">
                  <c:v>1992Q4</c:v>
                </c:pt>
                <c:pt idx="76">
                  <c:v>1993Q1</c:v>
                </c:pt>
                <c:pt idx="77">
                  <c:v>1993Q2</c:v>
                </c:pt>
                <c:pt idx="78">
                  <c:v>1993Q3</c:v>
                </c:pt>
                <c:pt idx="79">
                  <c:v>1993Q4</c:v>
                </c:pt>
                <c:pt idx="80">
                  <c:v>1994Q1</c:v>
                </c:pt>
                <c:pt idx="81">
                  <c:v>1994Q2</c:v>
                </c:pt>
                <c:pt idx="82">
                  <c:v>1994Q3</c:v>
                </c:pt>
                <c:pt idx="83">
                  <c:v>1994Q4</c:v>
                </c:pt>
                <c:pt idx="84">
                  <c:v>1995Q1</c:v>
                </c:pt>
                <c:pt idx="85">
                  <c:v>1995Q2</c:v>
                </c:pt>
                <c:pt idx="86">
                  <c:v>1995Q3</c:v>
                </c:pt>
                <c:pt idx="87">
                  <c:v>1995Q4</c:v>
                </c:pt>
                <c:pt idx="88">
                  <c:v>1996Q1</c:v>
                </c:pt>
                <c:pt idx="89">
                  <c:v>1996Q2</c:v>
                </c:pt>
                <c:pt idx="90">
                  <c:v>1996Q3</c:v>
                </c:pt>
                <c:pt idx="91">
                  <c:v>1996Q4</c:v>
                </c:pt>
                <c:pt idx="92">
                  <c:v>1997Q1</c:v>
                </c:pt>
                <c:pt idx="93">
                  <c:v>1997Q2</c:v>
                </c:pt>
                <c:pt idx="94">
                  <c:v>1997Q3</c:v>
                </c:pt>
                <c:pt idx="95">
                  <c:v>1997Q4</c:v>
                </c:pt>
                <c:pt idx="96">
                  <c:v>1998Q1</c:v>
                </c:pt>
                <c:pt idx="97">
                  <c:v>1998Q2</c:v>
                </c:pt>
                <c:pt idx="98">
                  <c:v>1998Q3</c:v>
                </c:pt>
                <c:pt idx="99">
                  <c:v>1998Q4</c:v>
                </c:pt>
                <c:pt idx="100">
                  <c:v>1999Q1</c:v>
                </c:pt>
                <c:pt idx="101">
                  <c:v>1999Q2</c:v>
                </c:pt>
                <c:pt idx="102">
                  <c:v>1999Q3</c:v>
                </c:pt>
                <c:pt idx="103">
                  <c:v>1999Q4</c:v>
                </c:pt>
                <c:pt idx="104">
                  <c:v>2000Q1</c:v>
                </c:pt>
                <c:pt idx="105">
                  <c:v>2000Q2</c:v>
                </c:pt>
                <c:pt idx="106">
                  <c:v>2000Q3</c:v>
                </c:pt>
                <c:pt idx="107">
                  <c:v>2000Q4</c:v>
                </c:pt>
                <c:pt idx="108">
                  <c:v>2001Q1</c:v>
                </c:pt>
                <c:pt idx="109">
                  <c:v>2001Q2</c:v>
                </c:pt>
                <c:pt idx="110">
                  <c:v>2001Q3</c:v>
                </c:pt>
                <c:pt idx="111">
                  <c:v>2001Q4</c:v>
                </c:pt>
                <c:pt idx="112">
                  <c:v>2002Q1</c:v>
                </c:pt>
                <c:pt idx="113">
                  <c:v>2002Q2</c:v>
                </c:pt>
                <c:pt idx="114">
                  <c:v>2002Q3</c:v>
                </c:pt>
                <c:pt idx="115">
                  <c:v>2002Q4</c:v>
                </c:pt>
                <c:pt idx="116">
                  <c:v>2003Q1</c:v>
                </c:pt>
                <c:pt idx="117">
                  <c:v>2003Q2</c:v>
                </c:pt>
                <c:pt idx="118">
                  <c:v>2003Q3</c:v>
                </c:pt>
                <c:pt idx="119">
                  <c:v>2003Q4</c:v>
                </c:pt>
                <c:pt idx="120">
                  <c:v>2004Q1</c:v>
                </c:pt>
                <c:pt idx="121">
                  <c:v>2004Q2</c:v>
                </c:pt>
                <c:pt idx="122">
                  <c:v>2004Q3</c:v>
                </c:pt>
                <c:pt idx="123">
                  <c:v>2004Q4</c:v>
                </c:pt>
                <c:pt idx="124">
                  <c:v>2005Q1</c:v>
                </c:pt>
                <c:pt idx="125">
                  <c:v>2005Q2</c:v>
                </c:pt>
                <c:pt idx="126">
                  <c:v>2005Q3</c:v>
                </c:pt>
                <c:pt idx="127">
                  <c:v>2005Q4</c:v>
                </c:pt>
                <c:pt idx="128">
                  <c:v>2006Q1</c:v>
                </c:pt>
                <c:pt idx="129">
                  <c:v>2006Q2</c:v>
                </c:pt>
                <c:pt idx="130">
                  <c:v>2006Q3</c:v>
                </c:pt>
                <c:pt idx="131">
                  <c:v>2006Q4</c:v>
                </c:pt>
                <c:pt idx="132">
                  <c:v>2007Q1</c:v>
                </c:pt>
                <c:pt idx="133">
                  <c:v>2007Q2</c:v>
                </c:pt>
                <c:pt idx="134">
                  <c:v>2007Q3</c:v>
                </c:pt>
                <c:pt idx="135">
                  <c:v>2007Q4</c:v>
                </c:pt>
                <c:pt idx="136">
                  <c:v>2008Q1</c:v>
                </c:pt>
                <c:pt idx="137">
                  <c:v>2008Q2</c:v>
                </c:pt>
                <c:pt idx="138">
                  <c:v>2008Q3</c:v>
                </c:pt>
                <c:pt idx="139">
                  <c:v>2008Q4</c:v>
                </c:pt>
                <c:pt idx="140">
                  <c:v>2009Q1</c:v>
                </c:pt>
                <c:pt idx="141">
                  <c:v>2009Q2</c:v>
                </c:pt>
                <c:pt idx="142">
                  <c:v>2009Q3</c:v>
                </c:pt>
                <c:pt idx="143">
                  <c:v>2009Q4</c:v>
                </c:pt>
                <c:pt idx="144">
                  <c:v>2010Q1</c:v>
                </c:pt>
                <c:pt idx="145">
                  <c:v>2010Q2</c:v>
                </c:pt>
                <c:pt idx="146">
                  <c:v>2010Q3</c:v>
                </c:pt>
                <c:pt idx="147">
                  <c:v>2010Q4</c:v>
                </c:pt>
                <c:pt idx="148">
                  <c:v>2011Q1</c:v>
                </c:pt>
                <c:pt idx="149">
                  <c:v>2011Q2</c:v>
                </c:pt>
                <c:pt idx="150">
                  <c:v>2011Q3</c:v>
                </c:pt>
                <c:pt idx="151">
                  <c:v>2011Q4</c:v>
                </c:pt>
                <c:pt idx="152">
                  <c:v>2012Q1</c:v>
                </c:pt>
                <c:pt idx="153">
                  <c:v>2012Q2</c:v>
                </c:pt>
                <c:pt idx="154">
                  <c:v>2012Q3</c:v>
                </c:pt>
                <c:pt idx="155">
                  <c:v>2012Q4</c:v>
                </c:pt>
                <c:pt idx="156">
                  <c:v>2013Q1</c:v>
                </c:pt>
                <c:pt idx="157">
                  <c:v>2013Q2</c:v>
                </c:pt>
                <c:pt idx="158">
                  <c:v>2013Q3</c:v>
                </c:pt>
                <c:pt idx="159">
                  <c:v>2013Q4</c:v>
                </c:pt>
                <c:pt idx="160">
                  <c:v>2014Q1</c:v>
                </c:pt>
                <c:pt idx="161">
                  <c:v>2014Q2</c:v>
                </c:pt>
                <c:pt idx="162">
                  <c:v>2014Q3</c:v>
                </c:pt>
                <c:pt idx="163">
                  <c:v>2014Q4</c:v>
                </c:pt>
                <c:pt idx="164">
                  <c:v>2015Q1</c:v>
                </c:pt>
                <c:pt idx="165">
                  <c:v>2015Q2</c:v>
                </c:pt>
                <c:pt idx="166">
                  <c:v>2015Q3</c:v>
                </c:pt>
                <c:pt idx="167">
                  <c:v>2015Q4</c:v>
                </c:pt>
                <c:pt idx="168">
                  <c:v>2016Q1</c:v>
                </c:pt>
                <c:pt idx="169">
                  <c:v>2016Q2</c:v>
                </c:pt>
                <c:pt idx="170">
                  <c:v>2016Q3</c:v>
                </c:pt>
                <c:pt idx="171">
                  <c:v>2016Q4</c:v>
                </c:pt>
                <c:pt idx="172">
                  <c:v>2017Q1</c:v>
                </c:pt>
                <c:pt idx="173">
                  <c:v>2017Q2</c:v>
                </c:pt>
                <c:pt idx="174">
                  <c:v>2017Q3</c:v>
                </c:pt>
                <c:pt idx="175">
                  <c:v>2017Q4</c:v>
                </c:pt>
                <c:pt idx="176">
                  <c:v>2018Q1</c:v>
                </c:pt>
                <c:pt idx="177">
                  <c:v>2018Q2</c:v>
                </c:pt>
                <c:pt idx="178">
                  <c:v>2018Q3</c:v>
                </c:pt>
                <c:pt idx="179">
                  <c:v>2018Q4</c:v>
                </c:pt>
                <c:pt idx="180">
                  <c:v>2019Q1</c:v>
                </c:pt>
                <c:pt idx="181">
                  <c:v>2019Q2</c:v>
                </c:pt>
                <c:pt idx="182">
                  <c:v>2019Q3</c:v>
                </c:pt>
                <c:pt idx="183">
                  <c:v>2019Q4</c:v>
                </c:pt>
                <c:pt idx="184">
                  <c:v>2020Q1</c:v>
                </c:pt>
                <c:pt idx="185">
                  <c:v>2020Q2</c:v>
                </c:pt>
                <c:pt idx="186">
                  <c:v>2020Q3</c:v>
                </c:pt>
                <c:pt idx="187">
                  <c:v>2020Q4</c:v>
                </c:pt>
                <c:pt idx="188">
                  <c:v>2021Q1</c:v>
                </c:pt>
                <c:pt idx="189">
                  <c:v>2021Q2</c:v>
                </c:pt>
                <c:pt idx="190">
                  <c:v>2021Q3</c:v>
                </c:pt>
                <c:pt idx="191">
                  <c:v>2021Q4</c:v>
                </c:pt>
                <c:pt idx="192">
                  <c:v>2022Q1</c:v>
                </c:pt>
                <c:pt idx="193">
                  <c:v>2022Q2</c:v>
                </c:pt>
                <c:pt idx="194">
                  <c:v>2022Q3</c:v>
                </c:pt>
                <c:pt idx="195">
                  <c:v>2022Q4</c:v>
                </c:pt>
                <c:pt idx="196">
                  <c:v>2023Q1</c:v>
                </c:pt>
                <c:pt idx="197">
                  <c:v>2023Q2</c:v>
                </c:pt>
                <c:pt idx="198">
                  <c:v>2023Q3</c:v>
                </c:pt>
                <c:pt idx="199">
                  <c:v>2023Q4</c:v>
                </c:pt>
                <c:pt idx="200">
                  <c:v>2024Q1</c:v>
                </c:pt>
                <c:pt idx="201">
                  <c:v>2024Q2</c:v>
                </c:pt>
                <c:pt idx="202">
                  <c:v>2024Q3</c:v>
                </c:pt>
                <c:pt idx="203">
                  <c:v>2024Q4</c:v>
                </c:pt>
                <c:pt idx="204">
                  <c:v>2025Q1</c:v>
                </c:pt>
                <c:pt idx="205">
                  <c:v>2025Q2</c:v>
                </c:pt>
                <c:pt idx="206">
                  <c:v>2025Q3</c:v>
                </c:pt>
                <c:pt idx="207">
                  <c:v>2025Q4</c:v>
                </c:pt>
                <c:pt idx="208">
                  <c:v>2026Q1</c:v>
                </c:pt>
                <c:pt idx="209">
                  <c:v>2026Q2</c:v>
                </c:pt>
                <c:pt idx="210">
                  <c:v>2026Q3</c:v>
                </c:pt>
                <c:pt idx="211">
                  <c:v>2026Q4</c:v>
                </c:pt>
              </c:strCache>
            </c:strRef>
          </c:cat>
          <c:val>
            <c:numRef>
              <c:f>'Crude Oil-Q'!$C$41:$C$252</c:f>
              <c:numCache>
                <c:formatCode>0.00</c:formatCode>
                <c:ptCount val="212"/>
                <c:pt idx="0">
                  <c:v>11.53313138</c:v>
                </c:pt>
                <c:pt idx="1">
                  <c:v>12.94757147</c:v>
                </c:pt>
                <c:pt idx="2">
                  <c:v>12.65865513</c:v>
                </c:pt>
                <c:pt idx="3">
                  <c:v>12.59843491</c:v>
                </c:pt>
                <c:pt idx="4">
                  <c:v>13.024515604999999</c:v>
                </c:pt>
                <c:pt idx="5">
                  <c:v>13.582592479000001</c:v>
                </c:pt>
                <c:pt idx="6">
                  <c:v>14.109122048</c:v>
                </c:pt>
                <c:pt idx="7">
                  <c:v>14.837788635000001</c:v>
                </c:pt>
                <c:pt idx="8">
                  <c:v>13.352714812</c:v>
                </c:pt>
                <c:pt idx="9">
                  <c:v>13.429560935</c:v>
                </c:pt>
                <c:pt idx="10">
                  <c:v>13.51943749</c:v>
                </c:pt>
                <c:pt idx="11">
                  <c:v>13.594780811</c:v>
                </c:pt>
                <c:pt idx="12">
                  <c:v>14.384747919</c:v>
                </c:pt>
                <c:pt idx="13">
                  <c:v>14.538393927</c:v>
                </c:pt>
                <c:pt idx="14">
                  <c:v>14.537092471999999</c:v>
                </c:pt>
                <c:pt idx="15">
                  <c:v>14.642956174</c:v>
                </c:pt>
                <c:pt idx="16">
                  <c:v>14.504710196</c:v>
                </c:pt>
                <c:pt idx="17">
                  <c:v>14.486095718</c:v>
                </c:pt>
                <c:pt idx="18">
                  <c:v>14.493979951</c:v>
                </c:pt>
                <c:pt idx="19">
                  <c:v>14.773566659</c:v>
                </c:pt>
                <c:pt idx="20">
                  <c:v>15.913621966999999</c:v>
                </c:pt>
                <c:pt idx="21">
                  <c:v>19.244762049999999</c:v>
                </c:pt>
                <c:pt idx="22">
                  <c:v>24.026100183</c:v>
                </c:pt>
                <c:pt idx="23">
                  <c:v>26.929249971000001</c:v>
                </c:pt>
                <c:pt idx="24">
                  <c:v>32.127674781000003</c:v>
                </c:pt>
                <c:pt idx="25">
                  <c:v>34.103416156999998</c:v>
                </c:pt>
                <c:pt idx="26">
                  <c:v>34.470002162</c:v>
                </c:pt>
                <c:pt idx="27">
                  <c:v>35.127800526999998</c:v>
                </c:pt>
                <c:pt idx="28">
                  <c:v>38.720920339999999</c:v>
                </c:pt>
                <c:pt idx="29">
                  <c:v>37.771952669000001</c:v>
                </c:pt>
                <c:pt idx="30">
                  <c:v>35.932543031000002</c:v>
                </c:pt>
                <c:pt idx="31">
                  <c:v>35.846812133999997</c:v>
                </c:pt>
                <c:pt idx="32">
                  <c:v>35.077678802999998</c:v>
                </c:pt>
                <c:pt idx="33">
                  <c:v>33.186329563999998</c:v>
                </c:pt>
                <c:pt idx="34">
                  <c:v>33.155041365000002</c:v>
                </c:pt>
                <c:pt idx="35">
                  <c:v>33.08711855</c:v>
                </c:pt>
                <c:pt idx="36">
                  <c:v>30.301096788999999</c:v>
                </c:pt>
                <c:pt idx="37">
                  <c:v>28.596928039000002</c:v>
                </c:pt>
                <c:pt idx="38">
                  <c:v>29.277370873999999</c:v>
                </c:pt>
                <c:pt idx="39">
                  <c:v>29.361518290999999</c:v>
                </c:pt>
                <c:pt idx="40">
                  <c:v>28.888234530999998</c:v>
                </c:pt>
                <c:pt idx="41">
                  <c:v>29.190927175999999</c:v>
                </c:pt>
                <c:pt idx="42">
                  <c:v>28.879266493999999</c:v>
                </c:pt>
                <c:pt idx="43">
                  <c:v>28.542271559</c:v>
                </c:pt>
                <c:pt idx="44">
                  <c:v>27.256454618999999</c:v>
                </c:pt>
                <c:pt idx="45">
                  <c:v>27.490118548000002</c:v>
                </c:pt>
                <c:pt idx="46">
                  <c:v>26.579805106999999</c:v>
                </c:pt>
                <c:pt idx="47">
                  <c:v>26.707332783999998</c:v>
                </c:pt>
                <c:pt idx="48">
                  <c:v>19.477832635999999</c:v>
                </c:pt>
                <c:pt idx="49">
                  <c:v>12.834752808999999</c:v>
                </c:pt>
                <c:pt idx="50">
                  <c:v>11.880283272</c:v>
                </c:pt>
                <c:pt idx="51">
                  <c:v>13.469154788999999</c:v>
                </c:pt>
                <c:pt idx="52">
                  <c:v>16.866851237999999</c:v>
                </c:pt>
                <c:pt idx="53">
                  <c:v>18.308442803999998</c:v>
                </c:pt>
                <c:pt idx="54">
                  <c:v>19.063685935999999</c:v>
                </c:pt>
                <c:pt idx="55">
                  <c:v>17.986016751000001</c:v>
                </c:pt>
                <c:pt idx="56">
                  <c:v>15.192126931000001</c:v>
                </c:pt>
                <c:pt idx="57">
                  <c:v>15.686863566</c:v>
                </c:pt>
                <c:pt idx="58">
                  <c:v>14.322856016999999</c:v>
                </c:pt>
                <c:pt idx="59">
                  <c:v>13.282751711</c:v>
                </c:pt>
                <c:pt idx="60">
                  <c:v>16.777307107999999</c:v>
                </c:pt>
                <c:pt idx="61">
                  <c:v>18.965834148999999</c:v>
                </c:pt>
                <c:pt idx="62">
                  <c:v>17.607800889</c:v>
                </c:pt>
                <c:pt idx="63">
                  <c:v>18.834051189</c:v>
                </c:pt>
                <c:pt idx="64">
                  <c:v>19.745981473000001</c:v>
                </c:pt>
                <c:pt idx="65">
                  <c:v>15.937427387</c:v>
                </c:pt>
                <c:pt idx="66">
                  <c:v>23.085735657000001</c:v>
                </c:pt>
                <c:pt idx="67">
                  <c:v>29.693996114000001</c:v>
                </c:pt>
                <c:pt idx="68">
                  <c:v>19.450286092999999</c:v>
                </c:pt>
                <c:pt idx="69">
                  <c:v>18.146832230000001</c:v>
                </c:pt>
                <c:pt idx="70">
                  <c:v>18.614335636</c:v>
                </c:pt>
                <c:pt idx="71">
                  <c:v>18.796819836000001</c:v>
                </c:pt>
                <c:pt idx="72">
                  <c:v>16.155946175</c:v>
                </c:pt>
                <c:pt idx="73">
                  <c:v>18.661184422000002</c:v>
                </c:pt>
                <c:pt idx="74">
                  <c:v>19.426844710000001</c:v>
                </c:pt>
                <c:pt idx="75">
                  <c:v>18.272901335</c:v>
                </c:pt>
                <c:pt idx="76">
                  <c:v>17.345451849</c:v>
                </c:pt>
                <c:pt idx="77">
                  <c:v>17.672368208000002</c:v>
                </c:pt>
                <c:pt idx="78">
                  <c:v>15.601326465</c:v>
                </c:pt>
                <c:pt idx="79">
                  <c:v>14.092182586</c:v>
                </c:pt>
                <c:pt idx="80">
                  <c:v>13.009649579</c:v>
                </c:pt>
                <c:pt idx="81">
                  <c:v>15.797116303999999</c:v>
                </c:pt>
                <c:pt idx="82">
                  <c:v>16.704784961000001</c:v>
                </c:pt>
                <c:pt idx="83">
                  <c:v>16.164525796</c:v>
                </c:pt>
                <c:pt idx="84">
                  <c:v>16.997386593000002</c:v>
                </c:pt>
                <c:pt idx="85">
                  <c:v>18.205092413999999</c:v>
                </c:pt>
                <c:pt idx="86">
                  <c:v>16.585850179000001</c:v>
                </c:pt>
                <c:pt idx="87">
                  <c:v>16.772395676999999</c:v>
                </c:pt>
                <c:pt idx="88">
                  <c:v>18.409872046</c:v>
                </c:pt>
                <c:pt idx="89">
                  <c:v>20.226256256999999</c:v>
                </c:pt>
                <c:pt idx="90">
                  <c:v>20.680479678000001</c:v>
                </c:pt>
                <c:pt idx="91">
                  <c:v>23.041041135</c:v>
                </c:pt>
                <c:pt idx="92">
                  <c:v>21.002378033999999</c:v>
                </c:pt>
                <c:pt idx="93">
                  <c:v>17.917867885</c:v>
                </c:pt>
                <c:pt idx="94">
                  <c:v>17.770865468</c:v>
                </c:pt>
                <c:pt idx="95">
                  <c:v>17.590243921999999</c:v>
                </c:pt>
                <c:pt idx="96">
                  <c:v>13.334003499</c:v>
                </c:pt>
                <c:pt idx="97">
                  <c:v>12.348954818999999</c:v>
                </c:pt>
                <c:pt idx="98">
                  <c:v>11.852316719999999</c:v>
                </c:pt>
                <c:pt idx="99">
                  <c:v>10.848078783</c:v>
                </c:pt>
                <c:pt idx="100">
                  <c:v>10.897660669</c:v>
                </c:pt>
                <c:pt idx="101">
                  <c:v>15.432487755</c:v>
                </c:pt>
                <c:pt idx="102">
                  <c:v>19.678383428</c:v>
                </c:pt>
                <c:pt idx="103">
                  <c:v>23.009409563999998</c:v>
                </c:pt>
                <c:pt idx="104">
                  <c:v>26.833256582000001</c:v>
                </c:pt>
                <c:pt idx="105">
                  <c:v>26.541945937000001</c:v>
                </c:pt>
                <c:pt idx="106">
                  <c:v>29.102452459999999</c:v>
                </c:pt>
                <c:pt idx="107">
                  <c:v>28.249284781</c:v>
                </c:pt>
                <c:pt idx="108">
                  <c:v>24.092230287</c:v>
                </c:pt>
                <c:pt idx="109">
                  <c:v>23.854549228</c:v>
                </c:pt>
                <c:pt idx="110">
                  <c:v>23.017495379</c:v>
                </c:pt>
                <c:pt idx="111">
                  <c:v>16.942789949000002</c:v>
                </c:pt>
                <c:pt idx="112">
                  <c:v>19.231111881</c:v>
                </c:pt>
                <c:pt idx="113">
                  <c:v>23.961912050999999</c:v>
                </c:pt>
                <c:pt idx="114">
                  <c:v>25.904497494000001</c:v>
                </c:pt>
                <c:pt idx="115">
                  <c:v>25.427344384000001</c:v>
                </c:pt>
                <c:pt idx="116">
                  <c:v>30.492312831</c:v>
                </c:pt>
                <c:pt idx="117">
                  <c:v>25.612100706</c:v>
                </c:pt>
                <c:pt idx="118">
                  <c:v>27.373963701000001</c:v>
                </c:pt>
                <c:pt idx="119">
                  <c:v>27.808042948000001</c:v>
                </c:pt>
                <c:pt idx="120">
                  <c:v>31.023718684999999</c:v>
                </c:pt>
                <c:pt idx="121">
                  <c:v>33.860517655999999</c:v>
                </c:pt>
                <c:pt idx="122">
                  <c:v>38.538237131000002</c:v>
                </c:pt>
                <c:pt idx="123">
                  <c:v>39.821653400000002</c:v>
                </c:pt>
                <c:pt idx="124">
                  <c:v>41.075950562999999</c:v>
                </c:pt>
                <c:pt idx="125">
                  <c:v>45.920110061000003</c:v>
                </c:pt>
                <c:pt idx="126">
                  <c:v>56.648864310999997</c:v>
                </c:pt>
                <c:pt idx="127">
                  <c:v>51.988706776000001</c:v>
                </c:pt>
                <c:pt idx="128">
                  <c:v>54.700790972</c:v>
                </c:pt>
                <c:pt idx="129">
                  <c:v>63.558795298</c:v>
                </c:pt>
                <c:pt idx="130">
                  <c:v>63.909904509999997</c:v>
                </c:pt>
                <c:pt idx="131">
                  <c:v>53.442199226</c:v>
                </c:pt>
                <c:pt idx="132">
                  <c:v>53.192000055999998</c:v>
                </c:pt>
                <c:pt idx="133">
                  <c:v>62.383008576999998</c:v>
                </c:pt>
                <c:pt idx="134">
                  <c:v>70.432358805000007</c:v>
                </c:pt>
                <c:pt idx="135">
                  <c:v>82.439279330999994</c:v>
                </c:pt>
                <c:pt idx="136">
                  <c:v>89.700056185999998</c:v>
                </c:pt>
                <c:pt idx="137">
                  <c:v>115.84063838</c:v>
                </c:pt>
                <c:pt idx="138">
                  <c:v>112.83819320000001</c:v>
                </c:pt>
                <c:pt idx="139">
                  <c:v>52.261450775</c:v>
                </c:pt>
                <c:pt idx="140">
                  <c:v>40.482948493999999</c:v>
                </c:pt>
                <c:pt idx="141">
                  <c:v>57.496338532000003</c:v>
                </c:pt>
                <c:pt idx="142">
                  <c:v>66.375164515999998</c:v>
                </c:pt>
                <c:pt idx="143">
                  <c:v>73.044835156999994</c:v>
                </c:pt>
                <c:pt idx="144">
                  <c:v>75.275746893000004</c:v>
                </c:pt>
                <c:pt idx="145">
                  <c:v>74.318890726999996</c:v>
                </c:pt>
                <c:pt idx="146">
                  <c:v>73.316462611000006</c:v>
                </c:pt>
                <c:pt idx="147">
                  <c:v>80.833789906999996</c:v>
                </c:pt>
                <c:pt idx="148">
                  <c:v>93.995566655999994</c:v>
                </c:pt>
                <c:pt idx="149">
                  <c:v>108.72754415</c:v>
                </c:pt>
                <c:pt idx="150">
                  <c:v>102.05216806</c:v>
                </c:pt>
                <c:pt idx="151">
                  <c:v>105.34282897999999</c:v>
                </c:pt>
                <c:pt idx="152">
                  <c:v>108.1394748</c:v>
                </c:pt>
                <c:pt idx="153">
                  <c:v>101.18306376</c:v>
                </c:pt>
                <c:pt idx="154">
                  <c:v>97.177817390000001</c:v>
                </c:pt>
                <c:pt idx="155">
                  <c:v>97.642869512000004</c:v>
                </c:pt>
                <c:pt idx="156">
                  <c:v>98.711920653999996</c:v>
                </c:pt>
                <c:pt idx="157">
                  <c:v>97.385304552999997</c:v>
                </c:pt>
                <c:pt idx="158">
                  <c:v>103.06653350000001</c:v>
                </c:pt>
                <c:pt idx="159">
                  <c:v>92.953698277000001</c:v>
                </c:pt>
                <c:pt idx="160">
                  <c:v>94.177982764000006</c:v>
                </c:pt>
                <c:pt idx="161">
                  <c:v>98.640333173000002</c:v>
                </c:pt>
                <c:pt idx="162">
                  <c:v>93.851153397000004</c:v>
                </c:pt>
                <c:pt idx="163">
                  <c:v>71.430436717000006</c:v>
                </c:pt>
                <c:pt idx="164">
                  <c:v>46.373521259</c:v>
                </c:pt>
                <c:pt idx="165">
                  <c:v>56.068872196000001</c:v>
                </c:pt>
                <c:pt idx="166">
                  <c:v>45.586301094</c:v>
                </c:pt>
                <c:pt idx="167">
                  <c:v>37.876982722999998</c:v>
                </c:pt>
                <c:pt idx="168">
                  <c:v>28.854523986</c:v>
                </c:pt>
                <c:pt idx="169">
                  <c:v>40.321342733999998</c:v>
                </c:pt>
                <c:pt idx="170">
                  <c:v>41.190826319000003</c:v>
                </c:pt>
                <c:pt idx="171">
                  <c:v>44.443114246999997</c:v>
                </c:pt>
                <c:pt idx="172">
                  <c:v>47.937687216999997</c:v>
                </c:pt>
                <c:pt idx="173">
                  <c:v>46.246610787000002</c:v>
                </c:pt>
                <c:pt idx="174">
                  <c:v>47.427646611999997</c:v>
                </c:pt>
                <c:pt idx="175">
                  <c:v>55.084180402999998</c:v>
                </c:pt>
                <c:pt idx="176">
                  <c:v>58.278107853999998</c:v>
                </c:pt>
                <c:pt idx="177">
                  <c:v>64.610132794999998</c:v>
                </c:pt>
                <c:pt idx="178">
                  <c:v>66.237859911000001</c:v>
                </c:pt>
                <c:pt idx="179">
                  <c:v>55.324543616</c:v>
                </c:pt>
                <c:pt idx="180">
                  <c:v>55.391700964999998</c:v>
                </c:pt>
                <c:pt idx="181">
                  <c:v>62.926211160999998</c:v>
                </c:pt>
                <c:pt idx="182">
                  <c:v>57.306131593000003</c:v>
                </c:pt>
                <c:pt idx="183">
                  <c:v>55.595875098999997</c:v>
                </c:pt>
                <c:pt idx="184">
                  <c:v>43.752120582000003</c:v>
                </c:pt>
                <c:pt idx="185">
                  <c:v>26.237424243</c:v>
                </c:pt>
                <c:pt idx="186">
                  <c:v>39.866757456000002</c:v>
                </c:pt>
                <c:pt idx="187">
                  <c:v>40.693649250999997</c:v>
                </c:pt>
                <c:pt idx="188">
                  <c:v>55.286814864</c:v>
                </c:pt>
                <c:pt idx="189">
                  <c:v>64.748218919999999</c:v>
                </c:pt>
                <c:pt idx="190">
                  <c:v>68.422612919000002</c:v>
                </c:pt>
                <c:pt idx="191">
                  <c:v>73.659959708000002</c:v>
                </c:pt>
                <c:pt idx="192">
                  <c:v>90.063290358000003</c:v>
                </c:pt>
                <c:pt idx="193">
                  <c:v>108.09559212000001</c:v>
                </c:pt>
                <c:pt idx="194">
                  <c:v>92.178549122000007</c:v>
                </c:pt>
                <c:pt idx="195">
                  <c:v>78.135605108999997</c:v>
                </c:pt>
                <c:pt idx="196">
                  <c:v>69.630876095999994</c:v>
                </c:pt>
                <c:pt idx="197">
                  <c:v>71.344104138000006</c:v>
                </c:pt>
                <c:pt idx="198">
                  <c:v>81.092271401999994</c:v>
                </c:pt>
                <c:pt idx="199">
                  <c:v>76.210959815999999</c:v>
                </c:pt>
                <c:pt idx="200">
                  <c:v>72.401165892999998</c:v>
                </c:pt>
                <c:pt idx="201">
                  <c:v>79.615249243999997</c:v>
                </c:pt>
                <c:pt idx="202">
                  <c:v>74.846195190000003</c:v>
                </c:pt>
                <c:pt idx="203">
                  <c:v>69.356187560999999</c:v>
                </c:pt>
                <c:pt idx="204">
                  <c:v>69.756234554000002</c:v>
                </c:pt>
                <c:pt idx="205">
                  <c:v>59.557054694999998</c:v>
                </c:pt>
                <c:pt idx="206">
                  <c:v>58.933521216999999</c:v>
                </c:pt>
                <c:pt idx="207">
                  <c:v>57.25</c:v>
                </c:pt>
                <c:pt idx="208">
                  <c:v>56.25</c:v>
                </c:pt>
                <c:pt idx="209">
                  <c:v>55.25</c:v>
                </c:pt>
                <c:pt idx="210">
                  <c:v>54.25</c:v>
                </c:pt>
                <c:pt idx="211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6-418D-B353-879BA3A8A8E2}"/>
            </c:ext>
          </c:extLst>
        </c:ser>
        <c:ser>
          <c:idx val="1"/>
          <c:order val="1"/>
          <c:tx>
            <c:strRef>
              <c:f>'Crude Oil-Q'!$A$256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'Crude Oil-Q'!$A$41:$A$252</c:f>
              <c:strCache>
                <c:ptCount val="212"/>
                <c:pt idx="0">
                  <c:v>1974Q1</c:v>
                </c:pt>
                <c:pt idx="1">
                  <c:v>1974Q2</c:v>
                </c:pt>
                <c:pt idx="2">
                  <c:v>1974Q3</c:v>
                </c:pt>
                <c:pt idx="3">
                  <c:v>1974Q4</c:v>
                </c:pt>
                <c:pt idx="4">
                  <c:v>1975Q1</c:v>
                </c:pt>
                <c:pt idx="5">
                  <c:v>1975Q2</c:v>
                </c:pt>
                <c:pt idx="6">
                  <c:v>1975Q3</c:v>
                </c:pt>
                <c:pt idx="7">
                  <c:v>1975Q4</c:v>
                </c:pt>
                <c:pt idx="8">
                  <c:v>1976Q1</c:v>
                </c:pt>
                <c:pt idx="9">
                  <c:v>1976Q2</c:v>
                </c:pt>
                <c:pt idx="10">
                  <c:v>1976Q3</c:v>
                </c:pt>
                <c:pt idx="11">
                  <c:v>1976Q4</c:v>
                </c:pt>
                <c:pt idx="12">
                  <c:v>1977Q1</c:v>
                </c:pt>
                <c:pt idx="13">
                  <c:v>1977Q2</c:v>
                </c:pt>
                <c:pt idx="14">
                  <c:v>1977Q3</c:v>
                </c:pt>
                <c:pt idx="15">
                  <c:v>1977Q4</c:v>
                </c:pt>
                <c:pt idx="16">
                  <c:v>1978Q1</c:v>
                </c:pt>
                <c:pt idx="17">
                  <c:v>1978Q2</c:v>
                </c:pt>
                <c:pt idx="18">
                  <c:v>1978Q3</c:v>
                </c:pt>
                <c:pt idx="19">
                  <c:v>1978Q4</c:v>
                </c:pt>
                <c:pt idx="20">
                  <c:v>1979Q1</c:v>
                </c:pt>
                <c:pt idx="21">
                  <c:v>1979Q2</c:v>
                </c:pt>
                <c:pt idx="22">
                  <c:v>1979Q3</c:v>
                </c:pt>
                <c:pt idx="23">
                  <c:v>1979Q4</c:v>
                </c:pt>
                <c:pt idx="24">
                  <c:v>1980Q1</c:v>
                </c:pt>
                <c:pt idx="25">
                  <c:v>1980Q2</c:v>
                </c:pt>
                <c:pt idx="26">
                  <c:v>1980Q3</c:v>
                </c:pt>
                <c:pt idx="27">
                  <c:v>1980Q4</c:v>
                </c:pt>
                <c:pt idx="28">
                  <c:v>1981Q1</c:v>
                </c:pt>
                <c:pt idx="29">
                  <c:v>1981Q2</c:v>
                </c:pt>
                <c:pt idx="30">
                  <c:v>1981Q3</c:v>
                </c:pt>
                <c:pt idx="31">
                  <c:v>1981Q4</c:v>
                </c:pt>
                <c:pt idx="32">
                  <c:v>1982Q1</c:v>
                </c:pt>
                <c:pt idx="33">
                  <c:v>1982Q2</c:v>
                </c:pt>
                <c:pt idx="34">
                  <c:v>1982Q3</c:v>
                </c:pt>
                <c:pt idx="35">
                  <c:v>1982Q4</c:v>
                </c:pt>
                <c:pt idx="36">
                  <c:v>1983Q1</c:v>
                </c:pt>
                <c:pt idx="37">
                  <c:v>1983Q2</c:v>
                </c:pt>
                <c:pt idx="38">
                  <c:v>1983Q3</c:v>
                </c:pt>
                <c:pt idx="39">
                  <c:v>1983Q4</c:v>
                </c:pt>
                <c:pt idx="40">
                  <c:v>1984Q1</c:v>
                </c:pt>
                <c:pt idx="41">
                  <c:v>1984Q2</c:v>
                </c:pt>
                <c:pt idx="42">
                  <c:v>1984Q3</c:v>
                </c:pt>
                <c:pt idx="43">
                  <c:v>1984Q4</c:v>
                </c:pt>
                <c:pt idx="44">
                  <c:v>1985Q1</c:v>
                </c:pt>
                <c:pt idx="45">
                  <c:v>1985Q2</c:v>
                </c:pt>
                <c:pt idx="46">
                  <c:v>1985Q3</c:v>
                </c:pt>
                <c:pt idx="47">
                  <c:v>1985Q4</c:v>
                </c:pt>
                <c:pt idx="48">
                  <c:v>1986Q1</c:v>
                </c:pt>
                <c:pt idx="49">
                  <c:v>1986Q2</c:v>
                </c:pt>
                <c:pt idx="50">
                  <c:v>1986Q3</c:v>
                </c:pt>
                <c:pt idx="51">
                  <c:v>1986Q4</c:v>
                </c:pt>
                <c:pt idx="52">
                  <c:v>1987Q1</c:v>
                </c:pt>
                <c:pt idx="53">
                  <c:v>1987Q2</c:v>
                </c:pt>
                <c:pt idx="54">
                  <c:v>1987Q3</c:v>
                </c:pt>
                <c:pt idx="55">
                  <c:v>1987Q4</c:v>
                </c:pt>
                <c:pt idx="56">
                  <c:v>1988Q1</c:v>
                </c:pt>
                <c:pt idx="57">
                  <c:v>1988Q2</c:v>
                </c:pt>
                <c:pt idx="58">
                  <c:v>1988Q3</c:v>
                </c:pt>
                <c:pt idx="59">
                  <c:v>1988Q4</c:v>
                </c:pt>
                <c:pt idx="60">
                  <c:v>1989Q1</c:v>
                </c:pt>
                <c:pt idx="61">
                  <c:v>1989Q2</c:v>
                </c:pt>
                <c:pt idx="62">
                  <c:v>1989Q3</c:v>
                </c:pt>
                <c:pt idx="63">
                  <c:v>1989Q4</c:v>
                </c:pt>
                <c:pt idx="64">
                  <c:v>1990Q1</c:v>
                </c:pt>
                <c:pt idx="65">
                  <c:v>1990Q2</c:v>
                </c:pt>
                <c:pt idx="66">
                  <c:v>1990Q3</c:v>
                </c:pt>
                <c:pt idx="67">
                  <c:v>1990Q4</c:v>
                </c:pt>
                <c:pt idx="68">
                  <c:v>1991Q1</c:v>
                </c:pt>
                <c:pt idx="69">
                  <c:v>1991Q2</c:v>
                </c:pt>
                <c:pt idx="70">
                  <c:v>1991Q3</c:v>
                </c:pt>
                <c:pt idx="71">
                  <c:v>1991Q4</c:v>
                </c:pt>
                <c:pt idx="72">
                  <c:v>1992Q1</c:v>
                </c:pt>
                <c:pt idx="73">
                  <c:v>1992Q2</c:v>
                </c:pt>
                <c:pt idx="74">
                  <c:v>1992Q3</c:v>
                </c:pt>
                <c:pt idx="75">
                  <c:v>1992Q4</c:v>
                </c:pt>
                <c:pt idx="76">
                  <c:v>1993Q1</c:v>
                </c:pt>
                <c:pt idx="77">
                  <c:v>1993Q2</c:v>
                </c:pt>
                <c:pt idx="78">
                  <c:v>1993Q3</c:v>
                </c:pt>
                <c:pt idx="79">
                  <c:v>1993Q4</c:v>
                </c:pt>
                <c:pt idx="80">
                  <c:v>1994Q1</c:v>
                </c:pt>
                <c:pt idx="81">
                  <c:v>1994Q2</c:v>
                </c:pt>
                <c:pt idx="82">
                  <c:v>1994Q3</c:v>
                </c:pt>
                <c:pt idx="83">
                  <c:v>1994Q4</c:v>
                </c:pt>
                <c:pt idx="84">
                  <c:v>1995Q1</c:v>
                </c:pt>
                <c:pt idx="85">
                  <c:v>1995Q2</c:v>
                </c:pt>
                <c:pt idx="86">
                  <c:v>1995Q3</c:v>
                </c:pt>
                <c:pt idx="87">
                  <c:v>1995Q4</c:v>
                </c:pt>
                <c:pt idx="88">
                  <c:v>1996Q1</c:v>
                </c:pt>
                <c:pt idx="89">
                  <c:v>1996Q2</c:v>
                </c:pt>
                <c:pt idx="90">
                  <c:v>1996Q3</c:v>
                </c:pt>
                <c:pt idx="91">
                  <c:v>1996Q4</c:v>
                </c:pt>
                <c:pt idx="92">
                  <c:v>1997Q1</c:v>
                </c:pt>
                <c:pt idx="93">
                  <c:v>1997Q2</c:v>
                </c:pt>
                <c:pt idx="94">
                  <c:v>1997Q3</c:v>
                </c:pt>
                <c:pt idx="95">
                  <c:v>1997Q4</c:v>
                </c:pt>
                <c:pt idx="96">
                  <c:v>1998Q1</c:v>
                </c:pt>
                <c:pt idx="97">
                  <c:v>1998Q2</c:v>
                </c:pt>
                <c:pt idx="98">
                  <c:v>1998Q3</c:v>
                </c:pt>
                <c:pt idx="99">
                  <c:v>1998Q4</c:v>
                </c:pt>
                <c:pt idx="100">
                  <c:v>1999Q1</c:v>
                </c:pt>
                <c:pt idx="101">
                  <c:v>1999Q2</c:v>
                </c:pt>
                <c:pt idx="102">
                  <c:v>1999Q3</c:v>
                </c:pt>
                <c:pt idx="103">
                  <c:v>1999Q4</c:v>
                </c:pt>
                <c:pt idx="104">
                  <c:v>2000Q1</c:v>
                </c:pt>
                <c:pt idx="105">
                  <c:v>2000Q2</c:v>
                </c:pt>
                <c:pt idx="106">
                  <c:v>2000Q3</c:v>
                </c:pt>
                <c:pt idx="107">
                  <c:v>2000Q4</c:v>
                </c:pt>
                <c:pt idx="108">
                  <c:v>2001Q1</c:v>
                </c:pt>
                <c:pt idx="109">
                  <c:v>2001Q2</c:v>
                </c:pt>
                <c:pt idx="110">
                  <c:v>2001Q3</c:v>
                </c:pt>
                <c:pt idx="111">
                  <c:v>2001Q4</c:v>
                </c:pt>
                <c:pt idx="112">
                  <c:v>2002Q1</c:v>
                </c:pt>
                <c:pt idx="113">
                  <c:v>2002Q2</c:v>
                </c:pt>
                <c:pt idx="114">
                  <c:v>2002Q3</c:v>
                </c:pt>
                <c:pt idx="115">
                  <c:v>2002Q4</c:v>
                </c:pt>
                <c:pt idx="116">
                  <c:v>2003Q1</c:v>
                </c:pt>
                <c:pt idx="117">
                  <c:v>2003Q2</c:v>
                </c:pt>
                <c:pt idx="118">
                  <c:v>2003Q3</c:v>
                </c:pt>
                <c:pt idx="119">
                  <c:v>2003Q4</c:v>
                </c:pt>
                <c:pt idx="120">
                  <c:v>2004Q1</c:v>
                </c:pt>
                <c:pt idx="121">
                  <c:v>2004Q2</c:v>
                </c:pt>
                <c:pt idx="122">
                  <c:v>2004Q3</c:v>
                </c:pt>
                <c:pt idx="123">
                  <c:v>2004Q4</c:v>
                </c:pt>
                <c:pt idx="124">
                  <c:v>2005Q1</c:v>
                </c:pt>
                <c:pt idx="125">
                  <c:v>2005Q2</c:v>
                </c:pt>
                <c:pt idx="126">
                  <c:v>2005Q3</c:v>
                </c:pt>
                <c:pt idx="127">
                  <c:v>2005Q4</c:v>
                </c:pt>
                <c:pt idx="128">
                  <c:v>2006Q1</c:v>
                </c:pt>
                <c:pt idx="129">
                  <c:v>2006Q2</c:v>
                </c:pt>
                <c:pt idx="130">
                  <c:v>2006Q3</c:v>
                </c:pt>
                <c:pt idx="131">
                  <c:v>2006Q4</c:v>
                </c:pt>
                <c:pt idx="132">
                  <c:v>2007Q1</c:v>
                </c:pt>
                <c:pt idx="133">
                  <c:v>2007Q2</c:v>
                </c:pt>
                <c:pt idx="134">
                  <c:v>2007Q3</c:v>
                </c:pt>
                <c:pt idx="135">
                  <c:v>2007Q4</c:v>
                </c:pt>
                <c:pt idx="136">
                  <c:v>2008Q1</c:v>
                </c:pt>
                <c:pt idx="137">
                  <c:v>2008Q2</c:v>
                </c:pt>
                <c:pt idx="138">
                  <c:v>2008Q3</c:v>
                </c:pt>
                <c:pt idx="139">
                  <c:v>2008Q4</c:v>
                </c:pt>
                <c:pt idx="140">
                  <c:v>2009Q1</c:v>
                </c:pt>
                <c:pt idx="141">
                  <c:v>2009Q2</c:v>
                </c:pt>
                <c:pt idx="142">
                  <c:v>2009Q3</c:v>
                </c:pt>
                <c:pt idx="143">
                  <c:v>2009Q4</c:v>
                </c:pt>
                <c:pt idx="144">
                  <c:v>2010Q1</c:v>
                </c:pt>
                <c:pt idx="145">
                  <c:v>2010Q2</c:v>
                </c:pt>
                <c:pt idx="146">
                  <c:v>2010Q3</c:v>
                </c:pt>
                <c:pt idx="147">
                  <c:v>2010Q4</c:v>
                </c:pt>
                <c:pt idx="148">
                  <c:v>2011Q1</c:v>
                </c:pt>
                <c:pt idx="149">
                  <c:v>2011Q2</c:v>
                </c:pt>
                <c:pt idx="150">
                  <c:v>2011Q3</c:v>
                </c:pt>
                <c:pt idx="151">
                  <c:v>2011Q4</c:v>
                </c:pt>
                <c:pt idx="152">
                  <c:v>2012Q1</c:v>
                </c:pt>
                <c:pt idx="153">
                  <c:v>2012Q2</c:v>
                </c:pt>
                <c:pt idx="154">
                  <c:v>2012Q3</c:v>
                </c:pt>
                <c:pt idx="155">
                  <c:v>2012Q4</c:v>
                </c:pt>
                <c:pt idx="156">
                  <c:v>2013Q1</c:v>
                </c:pt>
                <c:pt idx="157">
                  <c:v>2013Q2</c:v>
                </c:pt>
                <c:pt idx="158">
                  <c:v>2013Q3</c:v>
                </c:pt>
                <c:pt idx="159">
                  <c:v>2013Q4</c:v>
                </c:pt>
                <c:pt idx="160">
                  <c:v>2014Q1</c:v>
                </c:pt>
                <c:pt idx="161">
                  <c:v>2014Q2</c:v>
                </c:pt>
                <c:pt idx="162">
                  <c:v>2014Q3</c:v>
                </c:pt>
                <c:pt idx="163">
                  <c:v>2014Q4</c:v>
                </c:pt>
                <c:pt idx="164">
                  <c:v>2015Q1</c:v>
                </c:pt>
                <c:pt idx="165">
                  <c:v>2015Q2</c:v>
                </c:pt>
                <c:pt idx="166">
                  <c:v>2015Q3</c:v>
                </c:pt>
                <c:pt idx="167">
                  <c:v>2015Q4</c:v>
                </c:pt>
                <c:pt idx="168">
                  <c:v>2016Q1</c:v>
                </c:pt>
                <c:pt idx="169">
                  <c:v>2016Q2</c:v>
                </c:pt>
                <c:pt idx="170">
                  <c:v>2016Q3</c:v>
                </c:pt>
                <c:pt idx="171">
                  <c:v>2016Q4</c:v>
                </c:pt>
                <c:pt idx="172">
                  <c:v>2017Q1</c:v>
                </c:pt>
                <c:pt idx="173">
                  <c:v>2017Q2</c:v>
                </c:pt>
                <c:pt idx="174">
                  <c:v>2017Q3</c:v>
                </c:pt>
                <c:pt idx="175">
                  <c:v>2017Q4</c:v>
                </c:pt>
                <c:pt idx="176">
                  <c:v>2018Q1</c:v>
                </c:pt>
                <c:pt idx="177">
                  <c:v>2018Q2</c:v>
                </c:pt>
                <c:pt idx="178">
                  <c:v>2018Q3</c:v>
                </c:pt>
                <c:pt idx="179">
                  <c:v>2018Q4</c:v>
                </c:pt>
                <c:pt idx="180">
                  <c:v>2019Q1</c:v>
                </c:pt>
                <c:pt idx="181">
                  <c:v>2019Q2</c:v>
                </c:pt>
                <c:pt idx="182">
                  <c:v>2019Q3</c:v>
                </c:pt>
                <c:pt idx="183">
                  <c:v>2019Q4</c:v>
                </c:pt>
                <c:pt idx="184">
                  <c:v>2020Q1</c:v>
                </c:pt>
                <c:pt idx="185">
                  <c:v>2020Q2</c:v>
                </c:pt>
                <c:pt idx="186">
                  <c:v>2020Q3</c:v>
                </c:pt>
                <c:pt idx="187">
                  <c:v>2020Q4</c:v>
                </c:pt>
                <c:pt idx="188">
                  <c:v>2021Q1</c:v>
                </c:pt>
                <c:pt idx="189">
                  <c:v>2021Q2</c:v>
                </c:pt>
                <c:pt idx="190">
                  <c:v>2021Q3</c:v>
                </c:pt>
                <c:pt idx="191">
                  <c:v>2021Q4</c:v>
                </c:pt>
                <c:pt idx="192">
                  <c:v>2022Q1</c:v>
                </c:pt>
                <c:pt idx="193">
                  <c:v>2022Q2</c:v>
                </c:pt>
                <c:pt idx="194">
                  <c:v>2022Q3</c:v>
                </c:pt>
                <c:pt idx="195">
                  <c:v>2022Q4</c:v>
                </c:pt>
                <c:pt idx="196">
                  <c:v>2023Q1</c:v>
                </c:pt>
                <c:pt idx="197">
                  <c:v>2023Q2</c:v>
                </c:pt>
                <c:pt idx="198">
                  <c:v>2023Q3</c:v>
                </c:pt>
                <c:pt idx="199">
                  <c:v>2023Q4</c:v>
                </c:pt>
                <c:pt idx="200">
                  <c:v>2024Q1</c:v>
                </c:pt>
                <c:pt idx="201">
                  <c:v>2024Q2</c:v>
                </c:pt>
                <c:pt idx="202">
                  <c:v>2024Q3</c:v>
                </c:pt>
                <c:pt idx="203">
                  <c:v>2024Q4</c:v>
                </c:pt>
                <c:pt idx="204">
                  <c:v>2025Q1</c:v>
                </c:pt>
                <c:pt idx="205">
                  <c:v>2025Q2</c:v>
                </c:pt>
                <c:pt idx="206">
                  <c:v>2025Q3</c:v>
                </c:pt>
                <c:pt idx="207">
                  <c:v>2025Q4</c:v>
                </c:pt>
                <c:pt idx="208">
                  <c:v>2026Q1</c:v>
                </c:pt>
                <c:pt idx="209">
                  <c:v>2026Q2</c:v>
                </c:pt>
                <c:pt idx="210">
                  <c:v>2026Q3</c:v>
                </c:pt>
                <c:pt idx="211">
                  <c:v>2026Q4</c:v>
                </c:pt>
              </c:strCache>
            </c:strRef>
          </c:cat>
          <c:val>
            <c:numRef>
              <c:f>'Crude Oil-Q'!$D$41:$D$252</c:f>
              <c:numCache>
                <c:formatCode>0.00</c:formatCode>
                <c:ptCount val="212"/>
                <c:pt idx="0">
                  <c:v>78.238837029533073</c:v>
                </c:pt>
                <c:pt idx="1">
                  <c:v>85.543360597374956</c:v>
                </c:pt>
                <c:pt idx="2">
                  <c:v>81.345455857057487</c:v>
                </c:pt>
                <c:pt idx="3">
                  <c:v>78.546500931033819</c:v>
                </c:pt>
                <c:pt idx="4">
                  <c:v>79.503716272971886</c:v>
                </c:pt>
                <c:pt idx="5">
                  <c:v>81.923278881144157</c:v>
                </c:pt>
                <c:pt idx="6">
                  <c:v>83.426328682938689</c:v>
                </c:pt>
                <c:pt idx="7">
                  <c:v>86.147404334683358</c:v>
                </c:pt>
                <c:pt idx="8">
                  <c:v>76.646804492217228</c:v>
                </c:pt>
                <c:pt idx="9">
                  <c:v>76.404510529900818</c:v>
                </c:pt>
                <c:pt idx="10">
                  <c:v>75.707741019807983</c:v>
                </c:pt>
                <c:pt idx="11">
                  <c:v>75.038349275038087</c:v>
                </c:pt>
                <c:pt idx="12">
                  <c:v>77.968079458336177</c:v>
                </c:pt>
                <c:pt idx="13">
                  <c:v>77.449001320477905</c:v>
                </c:pt>
                <c:pt idx="14">
                  <c:v>76.38527142011921</c:v>
                </c:pt>
                <c:pt idx="15">
                  <c:v>75.824039083278564</c:v>
                </c:pt>
                <c:pt idx="16">
                  <c:v>73.837174546470195</c:v>
                </c:pt>
                <c:pt idx="17">
                  <c:v>72.102848645055801</c:v>
                </c:pt>
                <c:pt idx="18">
                  <c:v>70.501670009311937</c:v>
                </c:pt>
                <c:pt idx="19">
                  <c:v>70.229224204098117</c:v>
                </c:pt>
                <c:pt idx="20">
                  <c:v>73.79029223623867</c:v>
                </c:pt>
                <c:pt idx="21">
                  <c:v>86.486957930285229</c:v>
                </c:pt>
                <c:pt idx="22">
                  <c:v>104.60491321642037</c:v>
                </c:pt>
                <c:pt idx="23">
                  <c:v>113.64661766669222</c:v>
                </c:pt>
                <c:pt idx="24">
                  <c:v>130.43834606114666</c:v>
                </c:pt>
                <c:pt idx="25">
                  <c:v>133.94056169402964</c:v>
                </c:pt>
                <c:pt idx="26">
                  <c:v>132.88633101453777</c:v>
                </c:pt>
                <c:pt idx="27">
                  <c:v>131.72937513514654</c:v>
                </c:pt>
                <c:pt idx="28">
                  <c:v>141.29552991380632</c:v>
                </c:pt>
                <c:pt idx="29">
                  <c:v>135.01767520467328</c:v>
                </c:pt>
                <c:pt idx="30">
                  <c:v>124.96241536987047</c:v>
                </c:pt>
                <c:pt idx="31">
                  <c:v>122.66999570742979</c:v>
                </c:pt>
                <c:pt idx="32">
                  <c:v>118.98055717987597</c:v>
                </c:pt>
                <c:pt idx="33">
                  <c:v>110.96221036516549</c:v>
                </c:pt>
                <c:pt idx="34">
                  <c:v>108.96518106394443</c:v>
                </c:pt>
                <c:pt idx="35">
                  <c:v>108.40884027470679</c:v>
                </c:pt>
                <c:pt idx="36">
                  <c:v>99.212995127545028</c:v>
                </c:pt>
                <c:pt idx="37">
                  <c:v>92.56268860413644</c:v>
                </c:pt>
                <c:pt idx="38">
                  <c:v>93.850001622437702</c:v>
                </c:pt>
                <c:pt idx="39">
                  <c:v>93.188783284669768</c:v>
                </c:pt>
                <c:pt idx="40">
                  <c:v>90.404950473728874</c:v>
                </c:pt>
                <c:pt idx="41">
                  <c:v>90.499009805576364</c:v>
                </c:pt>
                <c:pt idx="42">
                  <c:v>88.760951149829495</c:v>
                </c:pt>
                <c:pt idx="43">
                  <c:v>86.975403126074013</c:v>
                </c:pt>
                <c:pt idx="44">
                  <c:v>82.30165984191035</c:v>
                </c:pt>
                <c:pt idx="45">
                  <c:v>82.258937237170613</c:v>
                </c:pt>
                <c:pt idx="46">
                  <c:v>79.043586076461139</c:v>
                </c:pt>
                <c:pt idx="47">
                  <c:v>78.621315773081051</c:v>
                </c:pt>
                <c:pt idx="48">
                  <c:v>57.042489110764983</c:v>
                </c:pt>
                <c:pt idx="49">
                  <c:v>37.771523920571283</c:v>
                </c:pt>
                <c:pt idx="50">
                  <c:v>34.750131804812959</c:v>
                </c:pt>
                <c:pt idx="51">
                  <c:v>39.124192065809275</c:v>
                </c:pt>
                <c:pt idx="52">
                  <c:v>48.409266109558324</c:v>
                </c:pt>
                <c:pt idx="53">
                  <c:v>51.958081460139866</c:v>
                </c:pt>
                <c:pt idx="54">
                  <c:v>53.533249215064203</c:v>
                </c:pt>
                <c:pt idx="55">
                  <c:v>50.039900470655638</c:v>
                </c:pt>
                <c:pt idx="56">
                  <c:v>41.939589504696038</c:v>
                </c:pt>
                <c:pt idx="57">
                  <c:v>42.814236342415136</c:v>
                </c:pt>
                <c:pt idx="58">
                  <c:v>38.620594296736812</c:v>
                </c:pt>
                <c:pt idx="59">
                  <c:v>35.428985370678618</c:v>
                </c:pt>
                <c:pt idx="60">
                  <c:v>44.247316038280616</c:v>
                </c:pt>
                <c:pt idx="61">
                  <c:v>49.223518919989473</c:v>
                </c:pt>
                <c:pt idx="62">
                  <c:v>45.344369121975461</c:v>
                </c:pt>
                <c:pt idx="63">
                  <c:v>48.014156451210425</c:v>
                </c:pt>
                <c:pt idx="64">
                  <c:v>49.48709499433695</c:v>
                </c:pt>
                <c:pt idx="65">
                  <c:v>39.550864609681682</c:v>
                </c:pt>
                <c:pt idx="66">
                  <c:v>56.317605333362636</c:v>
                </c:pt>
                <c:pt idx="67">
                  <c:v>71.229029985356263</c:v>
                </c:pt>
                <c:pt idx="68">
                  <c:v>46.310534640288168</c:v>
                </c:pt>
                <c:pt idx="69">
                  <c:v>42.952079437234424</c:v>
                </c:pt>
                <c:pt idx="70">
                  <c:v>43.72533331992819</c:v>
                </c:pt>
                <c:pt idx="71">
                  <c:v>43.790671859160845</c:v>
                </c:pt>
                <c:pt idx="72">
                  <c:v>37.384933237228566</c:v>
                </c:pt>
                <c:pt idx="73">
                  <c:v>42.852431893421411</c:v>
                </c:pt>
                <c:pt idx="74">
                  <c:v>44.272689093570058</c:v>
                </c:pt>
                <c:pt idx="75">
                  <c:v>41.281314465215658</c:v>
                </c:pt>
                <c:pt idx="76">
                  <c:v>38.903031679080286</c:v>
                </c:pt>
                <c:pt idx="77">
                  <c:v>39.352022556922023</c:v>
                </c:pt>
                <c:pt idx="78">
                  <c:v>34.580338312730007</c:v>
                </c:pt>
                <c:pt idx="79">
                  <c:v>30.978533785117133</c:v>
                </c:pt>
                <c:pt idx="80">
                  <c:v>28.455863746124734</c:v>
                </c:pt>
                <c:pt idx="81">
                  <c:v>34.357689335486334</c:v>
                </c:pt>
                <c:pt idx="82">
                  <c:v>35.998340401587399</c:v>
                </c:pt>
                <c:pt idx="83">
                  <c:v>34.632519902295556</c:v>
                </c:pt>
                <c:pt idx="84">
                  <c:v>36.15140204678093</c:v>
                </c:pt>
                <c:pt idx="85">
                  <c:v>38.406078171400232</c:v>
                </c:pt>
                <c:pt idx="86">
                  <c:v>34.814585598510448</c:v>
                </c:pt>
                <c:pt idx="87">
                  <c:v>35.015273224307599</c:v>
                </c:pt>
                <c:pt idx="88">
                  <c:v>38.095055130663461</c:v>
                </c:pt>
                <c:pt idx="89">
                  <c:v>41.496841715740103</c:v>
                </c:pt>
                <c:pt idx="90">
                  <c:v>42.185982967718715</c:v>
                </c:pt>
                <c:pt idx="91">
                  <c:v>46.596434787921076</c:v>
                </c:pt>
                <c:pt idx="92">
                  <c:v>42.216398115559919</c:v>
                </c:pt>
                <c:pt idx="93">
                  <c:v>35.933757705998381</c:v>
                </c:pt>
                <c:pt idx="94">
                  <c:v>35.461640474528238</c:v>
                </c:pt>
                <c:pt idx="95">
                  <c:v>34.913039971722988</c:v>
                </c:pt>
                <c:pt idx="96">
                  <c:v>26.41081711693009</c:v>
                </c:pt>
                <c:pt idx="97">
                  <c:v>24.379458053615686</c:v>
                </c:pt>
                <c:pt idx="98">
                  <c:v>23.279630788496739</c:v>
                </c:pt>
                <c:pt idx="99">
                  <c:v>21.207639321625418</c:v>
                </c:pt>
                <c:pt idx="100">
                  <c:v>21.22697371429178</c:v>
                </c:pt>
                <c:pt idx="101">
                  <c:v>29.836739132551696</c:v>
                </c:pt>
                <c:pt idx="102">
                  <c:v>37.764995131426609</c:v>
                </c:pt>
                <c:pt idx="103">
                  <c:v>43.834263982688405</c:v>
                </c:pt>
                <c:pt idx="104">
                  <c:v>50.618043831429894</c:v>
                </c:pt>
                <c:pt idx="105">
                  <c:v>49.679106738970958</c:v>
                </c:pt>
                <c:pt idx="106">
                  <c:v>53.97837088923837</c:v>
                </c:pt>
                <c:pt idx="107">
                  <c:v>52.025049143268951</c:v>
                </c:pt>
                <c:pt idx="108">
                  <c:v>43.948843780615192</c:v>
                </c:pt>
                <c:pt idx="109">
                  <c:v>43.212282499303591</c:v>
                </c:pt>
                <c:pt idx="110">
                  <c:v>41.578602374500854</c:v>
                </c:pt>
                <c:pt idx="111">
                  <c:v>30.628297508294992</c:v>
                </c:pt>
                <c:pt idx="112">
                  <c:v>34.654373609325674</c:v>
                </c:pt>
                <c:pt idx="113">
                  <c:v>42.842416703912143</c:v>
                </c:pt>
                <c:pt idx="114">
                  <c:v>46.067504553242514</c:v>
                </c:pt>
                <c:pt idx="115">
                  <c:v>44.953205275037554</c:v>
                </c:pt>
                <c:pt idx="116">
                  <c:v>53.358825816195854</c:v>
                </c:pt>
                <c:pt idx="117">
                  <c:v>44.892337022132125</c:v>
                </c:pt>
                <c:pt idx="118">
                  <c:v>47.624952909305456</c:v>
                </c:pt>
                <c:pt idx="119">
                  <c:v>48.197231491788131</c:v>
                </c:pt>
                <c:pt idx="120">
                  <c:v>53.319469952677991</c:v>
                </c:pt>
                <c:pt idx="121">
                  <c:v>57.741384025678443</c:v>
                </c:pt>
                <c:pt idx="122">
                  <c:v>65.301716602691926</c:v>
                </c:pt>
                <c:pt idx="123">
                  <c:v>66.759587153714847</c:v>
                </c:pt>
                <c:pt idx="124">
                  <c:v>68.516329714743051</c:v>
                </c:pt>
                <c:pt idx="125">
                  <c:v>76.082422159738996</c:v>
                </c:pt>
                <c:pt idx="126">
                  <c:v>92.457890795785445</c:v>
                </c:pt>
                <c:pt idx="127">
                  <c:v>84.067992022381631</c:v>
                </c:pt>
                <c:pt idx="128">
                  <c:v>87.995317746078584</c:v>
                </c:pt>
                <c:pt idx="129">
                  <c:v>101.33047784968485</c:v>
                </c:pt>
                <c:pt idx="130">
                  <c:v>100.93737382583008</c:v>
                </c:pt>
                <c:pt idx="131">
                  <c:v>84.752627889217592</c:v>
                </c:pt>
                <c:pt idx="132">
                  <c:v>83.536851928958527</c:v>
                </c:pt>
                <c:pt idx="133">
                  <c:v>96.873976276780581</c:v>
                </c:pt>
                <c:pt idx="134">
                  <c:v>108.68574082428991</c:v>
                </c:pt>
                <c:pt idx="135">
                  <c:v>125.6723377712897</c:v>
                </c:pt>
                <c:pt idx="136">
                  <c:v>135.2755441561157</c:v>
                </c:pt>
                <c:pt idx="137">
                  <c:v>172.45431003613834</c:v>
                </c:pt>
                <c:pt idx="138">
                  <c:v>165.43371863652254</c:v>
                </c:pt>
                <c:pt idx="139">
                  <c:v>78.417176768004012</c:v>
                </c:pt>
                <c:pt idx="140">
                  <c:v>61.164520952577803</c:v>
                </c:pt>
                <c:pt idx="141">
                  <c:v>86.4100702803986</c:v>
                </c:pt>
                <c:pt idx="142">
                  <c:v>98.902921960309357</c:v>
                </c:pt>
                <c:pt idx="143">
                  <c:v>107.99559228886753</c:v>
                </c:pt>
                <c:pt idx="144">
                  <c:v>111.11783316779122</c:v>
                </c:pt>
                <c:pt idx="145">
                  <c:v>109.74408195556545</c:v>
                </c:pt>
                <c:pt idx="146">
                  <c:v>107.94738752622689</c:v>
                </c:pt>
                <c:pt idx="147">
                  <c:v>118.05955687802674</c:v>
                </c:pt>
                <c:pt idx="148">
                  <c:v>135.83299222958198</c:v>
                </c:pt>
                <c:pt idx="149">
                  <c:v>155.35575666461887</c:v>
                </c:pt>
                <c:pt idx="150">
                  <c:v>144.87295365015089</c:v>
                </c:pt>
                <c:pt idx="151">
                  <c:v>148.87605749888766</c:v>
                </c:pt>
                <c:pt idx="152">
                  <c:v>151.97255861484214</c:v>
                </c:pt>
                <c:pt idx="153">
                  <c:v>141.89690019102974</c:v>
                </c:pt>
                <c:pt idx="154">
                  <c:v>135.66753237395184</c:v>
                </c:pt>
                <c:pt idx="155">
                  <c:v>135.41632590882938</c:v>
                </c:pt>
                <c:pt idx="156">
                  <c:v>136.3508741044584</c:v>
                </c:pt>
                <c:pt idx="157">
                  <c:v>134.66585711407373</c:v>
                </c:pt>
                <c:pt idx="158">
                  <c:v>141.75527156782061</c:v>
                </c:pt>
                <c:pt idx="159">
                  <c:v>127.37532521687463</c:v>
                </c:pt>
                <c:pt idx="160">
                  <c:v>128.25422382891733</c:v>
                </c:pt>
                <c:pt idx="161">
                  <c:v>133.62154226298441</c:v>
                </c:pt>
                <c:pt idx="162">
                  <c:v>126.80953491349146</c:v>
                </c:pt>
                <c:pt idx="163">
                  <c:v>96.755557728413152</c:v>
                </c:pt>
                <c:pt idx="164">
                  <c:v>63.224140324352589</c:v>
                </c:pt>
                <c:pt idx="165">
                  <c:v>75.924696938526154</c:v>
                </c:pt>
                <c:pt idx="166">
                  <c:v>61.497626871108778</c:v>
                </c:pt>
                <c:pt idx="167">
                  <c:v>51.101334924075907</c:v>
                </c:pt>
                <c:pt idx="168">
                  <c:v>38.952963983076465</c:v>
                </c:pt>
                <c:pt idx="169">
                  <c:v>54.001022354915847</c:v>
                </c:pt>
                <c:pt idx="170">
                  <c:v>54.932318850936078</c:v>
                </c:pt>
                <c:pt idx="171">
                  <c:v>58.895728616902225</c:v>
                </c:pt>
                <c:pt idx="172">
                  <c:v>63.08277508701422</c:v>
                </c:pt>
                <c:pt idx="173">
                  <c:v>60.78729768254081</c:v>
                </c:pt>
                <c:pt idx="174">
                  <c:v>62.043077435491831</c:v>
                </c:pt>
                <c:pt idx="175">
                  <c:v>71.49034162301578</c:v>
                </c:pt>
                <c:pt idx="176">
                  <c:v>75.003530943966354</c:v>
                </c:pt>
                <c:pt idx="177">
                  <c:v>82.702562813939196</c:v>
                </c:pt>
                <c:pt idx="178">
                  <c:v>84.446751196588309</c:v>
                </c:pt>
                <c:pt idx="179">
                  <c:v>70.247355794354363</c:v>
                </c:pt>
                <c:pt idx="180">
                  <c:v>70.145359436619714</c:v>
                </c:pt>
                <c:pt idx="181">
                  <c:v>79.105495915384978</c:v>
                </c:pt>
                <c:pt idx="182">
                  <c:v>71.80354576911715</c:v>
                </c:pt>
                <c:pt idx="183">
                  <c:v>69.174770059693174</c:v>
                </c:pt>
                <c:pt idx="184">
                  <c:v>54.242722291772779</c:v>
                </c:pt>
                <c:pt idx="185">
                  <c:v>32.849021331917882</c:v>
                </c:pt>
                <c:pt idx="186">
                  <c:v>49.348721204722118</c:v>
                </c:pt>
                <c:pt idx="187">
                  <c:v>50.0115039213917</c:v>
                </c:pt>
                <c:pt idx="188">
                  <c:v>67.277560734741854</c:v>
                </c:pt>
                <c:pt idx="189">
                  <c:v>77.355461893353151</c:v>
                </c:pt>
                <c:pt idx="190">
                  <c:v>80.455207042625261</c:v>
                </c:pt>
                <c:pt idx="191">
                  <c:v>84.800940741732134</c:v>
                </c:pt>
                <c:pt idx="192">
                  <c:v>101.45559560744982</c:v>
                </c:pt>
                <c:pt idx="193">
                  <c:v>118.92709282732662</c:v>
                </c:pt>
                <c:pt idx="194">
                  <c:v>100.09154732393695</c:v>
                </c:pt>
                <c:pt idx="195">
                  <c:v>83.993050984020741</c:v>
                </c:pt>
                <c:pt idx="196">
                  <c:v>74.181429066716845</c:v>
                </c:pt>
                <c:pt idx="197">
                  <c:v>75.447346517243133</c:v>
                </c:pt>
                <c:pt idx="198">
                  <c:v>85.022573938294741</c:v>
                </c:pt>
                <c:pt idx="199">
                  <c:v>79.356006147850835</c:v>
                </c:pt>
                <c:pt idx="200">
                  <c:v>74.706312824901403</c:v>
                </c:pt>
                <c:pt idx="201">
                  <c:v>81.593486289508846</c:v>
                </c:pt>
                <c:pt idx="202">
                  <c:v>76.440548391790145</c:v>
                </c:pt>
                <c:pt idx="203">
                  <c:v>70.306379074039796</c:v>
                </c:pt>
                <c:pt idx="204">
                  <c:v>70.036201431380633</c:v>
                </c:pt>
                <c:pt idx="205">
                  <c:v>59.392080447052408</c:v>
                </c:pt>
                <c:pt idx="206">
                  <c:v>58.297414580159916</c:v>
                </c:pt>
                <c:pt idx="207">
                  <c:v>56.282166887106378</c:v>
                </c:pt>
                <c:pt idx="208">
                  <c:v>54.998394542587469</c:v>
                </c:pt>
                <c:pt idx="209">
                  <c:v>53.82716912736965</c:v>
                </c:pt>
                <c:pt idx="210">
                  <c:v>52.608215335591289</c:v>
                </c:pt>
                <c:pt idx="211">
                  <c:v>51.371922710353999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6-418D-B353-879BA3A8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12368"/>
        <c:axId val="1815723792"/>
      </c:lineChart>
      <c:catAx>
        <c:axId val="18157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3792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23792"/>
        <c:scaling>
          <c:orientation val="minMax"/>
          <c:max val="20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2368"/>
        <c:crosses val="autoZero"/>
        <c:crossBetween val="between"/>
      </c:valAx>
      <c:catAx>
        <c:axId val="181573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06384"/>
        <c:crosses val="autoZero"/>
        <c:auto val="1"/>
        <c:lblAlgn val="ctr"/>
        <c:lblOffset val="100"/>
        <c:noMultiLvlLbl val="0"/>
      </c:catAx>
      <c:valAx>
        <c:axId val="181570638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314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1535229562853163E-2"/>
          <c:y val="0.17658147716429703"/>
          <c:w val="0.23020349638395335"/>
          <c:h val="8.1446944006118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Imported Crude Oil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barrel</a:t>
            </a:r>
          </a:p>
        </c:rich>
      </c:tx>
      <c:layout>
        <c:manualLayout>
          <c:xMode val="edge"/>
          <c:yMode val="edge"/>
          <c:x val="2.7218845966401856E-2"/>
          <c:y val="2.083333333333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29847999083534E-2"/>
          <c:y val="0.1464124015748052"/>
          <c:w val="0.86689132726350027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'Crude Oil-M'!$A$41:$A$676</c:f>
              <c:numCache>
                <c:formatCode>mmmm\ yyyy</c:formatCode>
                <c:ptCount val="636"/>
                <c:pt idx="0">
                  <c:v>27030</c:v>
                </c:pt>
                <c:pt idx="1">
                  <c:v>27061</c:v>
                </c:pt>
                <c:pt idx="2">
                  <c:v>27089</c:v>
                </c:pt>
                <c:pt idx="3">
                  <c:v>27120</c:v>
                </c:pt>
                <c:pt idx="4">
                  <c:v>27150</c:v>
                </c:pt>
                <c:pt idx="5">
                  <c:v>27181</c:v>
                </c:pt>
                <c:pt idx="6">
                  <c:v>27211</c:v>
                </c:pt>
                <c:pt idx="7">
                  <c:v>27242</c:v>
                </c:pt>
                <c:pt idx="8">
                  <c:v>27273</c:v>
                </c:pt>
                <c:pt idx="9">
                  <c:v>27303</c:v>
                </c:pt>
                <c:pt idx="10">
                  <c:v>27334</c:v>
                </c:pt>
                <c:pt idx="11">
                  <c:v>27364</c:v>
                </c:pt>
                <c:pt idx="12">
                  <c:v>27395</c:v>
                </c:pt>
                <c:pt idx="13">
                  <c:v>27426</c:v>
                </c:pt>
                <c:pt idx="14">
                  <c:v>27454</c:v>
                </c:pt>
                <c:pt idx="15">
                  <c:v>27485</c:v>
                </c:pt>
                <c:pt idx="16">
                  <c:v>27515</c:v>
                </c:pt>
                <c:pt idx="17">
                  <c:v>27546</c:v>
                </c:pt>
                <c:pt idx="18">
                  <c:v>27576</c:v>
                </c:pt>
                <c:pt idx="19">
                  <c:v>27607</c:v>
                </c:pt>
                <c:pt idx="20">
                  <c:v>27638</c:v>
                </c:pt>
                <c:pt idx="21">
                  <c:v>27668</c:v>
                </c:pt>
                <c:pt idx="22">
                  <c:v>27699</c:v>
                </c:pt>
                <c:pt idx="23">
                  <c:v>27729</c:v>
                </c:pt>
                <c:pt idx="24">
                  <c:v>27760</c:v>
                </c:pt>
                <c:pt idx="25">
                  <c:v>27791</c:v>
                </c:pt>
                <c:pt idx="26">
                  <c:v>27820</c:v>
                </c:pt>
                <c:pt idx="27">
                  <c:v>27851</c:v>
                </c:pt>
                <c:pt idx="28">
                  <c:v>27881</c:v>
                </c:pt>
                <c:pt idx="29">
                  <c:v>27912</c:v>
                </c:pt>
                <c:pt idx="30">
                  <c:v>27942</c:v>
                </c:pt>
                <c:pt idx="31">
                  <c:v>27973</c:v>
                </c:pt>
                <c:pt idx="32">
                  <c:v>28004</c:v>
                </c:pt>
                <c:pt idx="33">
                  <c:v>28034</c:v>
                </c:pt>
                <c:pt idx="34">
                  <c:v>28065</c:v>
                </c:pt>
                <c:pt idx="35">
                  <c:v>28095</c:v>
                </c:pt>
                <c:pt idx="36">
                  <c:v>28126</c:v>
                </c:pt>
                <c:pt idx="37">
                  <c:v>28157</c:v>
                </c:pt>
                <c:pt idx="38">
                  <c:v>28185</c:v>
                </c:pt>
                <c:pt idx="39">
                  <c:v>28216</c:v>
                </c:pt>
                <c:pt idx="40">
                  <c:v>28246</c:v>
                </c:pt>
                <c:pt idx="41">
                  <c:v>28277</c:v>
                </c:pt>
                <c:pt idx="42">
                  <c:v>28307</c:v>
                </c:pt>
                <c:pt idx="43">
                  <c:v>28338</c:v>
                </c:pt>
                <c:pt idx="44">
                  <c:v>28369</c:v>
                </c:pt>
                <c:pt idx="45">
                  <c:v>28399</c:v>
                </c:pt>
                <c:pt idx="46">
                  <c:v>28430</c:v>
                </c:pt>
                <c:pt idx="47">
                  <c:v>28460</c:v>
                </c:pt>
                <c:pt idx="48">
                  <c:v>28491</c:v>
                </c:pt>
                <c:pt idx="49">
                  <c:v>28522</c:v>
                </c:pt>
                <c:pt idx="50">
                  <c:v>28550</c:v>
                </c:pt>
                <c:pt idx="51">
                  <c:v>28581</c:v>
                </c:pt>
                <c:pt idx="52">
                  <c:v>28611</c:v>
                </c:pt>
                <c:pt idx="53">
                  <c:v>28642</c:v>
                </c:pt>
                <c:pt idx="54">
                  <c:v>28672</c:v>
                </c:pt>
                <c:pt idx="55">
                  <c:v>28703</c:v>
                </c:pt>
                <c:pt idx="56">
                  <c:v>28734</c:v>
                </c:pt>
                <c:pt idx="57">
                  <c:v>28764</c:v>
                </c:pt>
                <c:pt idx="58">
                  <c:v>28795</c:v>
                </c:pt>
                <c:pt idx="59">
                  <c:v>28825</c:v>
                </c:pt>
                <c:pt idx="60">
                  <c:v>28856</c:v>
                </c:pt>
                <c:pt idx="61">
                  <c:v>28887</c:v>
                </c:pt>
                <c:pt idx="62">
                  <c:v>28915</c:v>
                </c:pt>
                <c:pt idx="63">
                  <c:v>28946</c:v>
                </c:pt>
                <c:pt idx="64">
                  <c:v>28976</c:v>
                </c:pt>
                <c:pt idx="65">
                  <c:v>29007</c:v>
                </c:pt>
                <c:pt idx="66">
                  <c:v>29037</c:v>
                </c:pt>
                <c:pt idx="67">
                  <c:v>29068</c:v>
                </c:pt>
                <c:pt idx="68">
                  <c:v>29099</c:v>
                </c:pt>
                <c:pt idx="69">
                  <c:v>29129</c:v>
                </c:pt>
                <c:pt idx="70">
                  <c:v>29160</c:v>
                </c:pt>
                <c:pt idx="71">
                  <c:v>29190</c:v>
                </c:pt>
                <c:pt idx="72">
                  <c:v>29221</c:v>
                </c:pt>
                <c:pt idx="73">
                  <c:v>29252</c:v>
                </c:pt>
                <c:pt idx="74">
                  <c:v>29281</c:v>
                </c:pt>
                <c:pt idx="75">
                  <c:v>29312</c:v>
                </c:pt>
                <c:pt idx="76">
                  <c:v>29342</c:v>
                </c:pt>
                <c:pt idx="77">
                  <c:v>29373</c:v>
                </c:pt>
                <c:pt idx="78">
                  <c:v>29403</c:v>
                </c:pt>
                <c:pt idx="79">
                  <c:v>29434</c:v>
                </c:pt>
                <c:pt idx="80">
                  <c:v>29465</c:v>
                </c:pt>
                <c:pt idx="81">
                  <c:v>29495</c:v>
                </c:pt>
                <c:pt idx="82">
                  <c:v>29526</c:v>
                </c:pt>
                <c:pt idx="83">
                  <c:v>29556</c:v>
                </c:pt>
                <c:pt idx="84">
                  <c:v>29587</c:v>
                </c:pt>
                <c:pt idx="85">
                  <c:v>29618</c:v>
                </c:pt>
                <c:pt idx="86">
                  <c:v>29646</c:v>
                </c:pt>
                <c:pt idx="87">
                  <c:v>29677</c:v>
                </c:pt>
                <c:pt idx="88">
                  <c:v>29707</c:v>
                </c:pt>
                <c:pt idx="89">
                  <c:v>29738</c:v>
                </c:pt>
                <c:pt idx="90">
                  <c:v>29768</c:v>
                </c:pt>
                <c:pt idx="91">
                  <c:v>29799</c:v>
                </c:pt>
                <c:pt idx="92">
                  <c:v>29830</c:v>
                </c:pt>
                <c:pt idx="93">
                  <c:v>29860</c:v>
                </c:pt>
                <c:pt idx="94">
                  <c:v>29891</c:v>
                </c:pt>
                <c:pt idx="95">
                  <c:v>29921</c:v>
                </c:pt>
                <c:pt idx="96">
                  <c:v>29952</c:v>
                </c:pt>
                <c:pt idx="97">
                  <c:v>29983</c:v>
                </c:pt>
                <c:pt idx="98">
                  <c:v>30011</c:v>
                </c:pt>
                <c:pt idx="99">
                  <c:v>30042</c:v>
                </c:pt>
                <c:pt idx="100">
                  <c:v>30072</c:v>
                </c:pt>
                <c:pt idx="101">
                  <c:v>30103</c:v>
                </c:pt>
                <c:pt idx="102">
                  <c:v>30133</c:v>
                </c:pt>
                <c:pt idx="103">
                  <c:v>30164</c:v>
                </c:pt>
                <c:pt idx="104">
                  <c:v>30195</c:v>
                </c:pt>
                <c:pt idx="105">
                  <c:v>30225</c:v>
                </c:pt>
                <c:pt idx="106">
                  <c:v>30256</c:v>
                </c:pt>
                <c:pt idx="107">
                  <c:v>30286</c:v>
                </c:pt>
                <c:pt idx="108">
                  <c:v>30317</c:v>
                </c:pt>
                <c:pt idx="109">
                  <c:v>30348</c:v>
                </c:pt>
                <c:pt idx="110">
                  <c:v>30376</c:v>
                </c:pt>
                <c:pt idx="111">
                  <c:v>30407</c:v>
                </c:pt>
                <c:pt idx="112">
                  <c:v>30437</c:v>
                </c:pt>
                <c:pt idx="113">
                  <c:v>30468</c:v>
                </c:pt>
                <c:pt idx="114">
                  <c:v>30498</c:v>
                </c:pt>
                <c:pt idx="115">
                  <c:v>30529</c:v>
                </c:pt>
                <c:pt idx="116">
                  <c:v>30560</c:v>
                </c:pt>
                <c:pt idx="117">
                  <c:v>30590</c:v>
                </c:pt>
                <c:pt idx="118">
                  <c:v>30621</c:v>
                </c:pt>
                <c:pt idx="119">
                  <c:v>30651</c:v>
                </c:pt>
                <c:pt idx="120">
                  <c:v>30682</c:v>
                </c:pt>
                <c:pt idx="121">
                  <c:v>30713</c:v>
                </c:pt>
                <c:pt idx="122">
                  <c:v>30742</c:v>
                </c:pt>
                <c:pt idx="123">
                  <c:v>30773</c:v>
                </c:pt>
                <c:pt idx="124">
                  <c:v>30803</c:v>
                </c:pt>
                <c:pt idx="125">
                  <c:v>30834</c:v>
                </c:pt>
                <c:pt idx="126">
                  <c:v>30864</c:v>
                </c:pt>
                <c:pt idx="127">
                  <c:v>30895</c:v>
                </c:pt>
                <c:pt idx="128">
                  <c:v>30926</c:v>
                </c:pt>
                <c:pt idx="129">
                  <c:v>30956</c:v>
                </c:pt>
                <c:pt idx="130">
                  <c:v>30987</c:v>
                </c:pt>
                <c:pt idx="131">
                  <c:v>31017</c:v>
                </c:pt>
                <c:pt idx="132">
                  <c:v>31048</c:v>
                </c:pt>
                <c:pt idx="133">
                  <c:v>31079</c:v>
                </c:pt>
                <c:pt idx="134">
                  <c:v>31107</c:v>
                </c:pt>
                <c:pt idx="135">
                  <c:v>31138</c:v>
                </c:pt>
                <c:pt idx="136">
                  <c:v>31168</c:v>
                </c:pt>
                <c:pt idx="137">
                  <c:v>31199</c:v>
                </c:pt>
                <c:pt idx="138">
                  <c:v>31229</c:v>
                </c:pt>
                <c:pt idx="139">
                  <c:v>31260</c:v>
                </c:pt>
                <c:pt idx="140">
                  <c:v>31291</c:v>
                </c:pt>
                <c:pt idx="141">
                  <c:v>31321</c:v>
                </c:pt>
                <c:pt idx="142">
                  <c:v>31352</c:v>
                </c:pt>
                <c:pt idx="143">
                  <c:v>31382</c:v>
                </c:pt>
                <c:pt idx="144">
                  <c:v>31413</c:v>
                </c:pt>
                <c:pt idx="145">
                  <c:v>31444</c:v>
                </c:pt>
                <c:pt idx="146">
                  <c:v>31472</c:v>
                </c:pt>
                <c:pt idx="147">
                  <c:v>31503</c:v>
                </c:pt>
                <c:pt idx="148">
                  <c:v>31533</c:v>
                </c:pt>
                <c:pt idx="149">
                  <c:v>31564</c:v>
                </c:pt>
                <c:pt idx="150">
                  <c:v>31594</c:v>
                </c:pt>
                <c:pt idx="151">
                  <c:v>31625</c:v>
                </c:pt>
                <c:pt idx="152">
                  <c:v>31656</c:v>
                </c:pt>
                <c:pt idx="153">
                  <c:v>31686</c:v>
                </c:pt>
                <c:pt idx="154">
                  <c:v>31717</c:v>
                </c:pt>
                <c:pt idx="155">
                  <c:v>31747</c:v>
                </c:pt>
                <c:pt idx="156">
                  <c:v>31778</c:v>
                </c:pt>
                <c:pt idx="157">
                  <c:v>31809</c:v>
                </c:pt>
                <c:pt idx="158">
                  <c:v>31837</c:v>
                </c:pt>
                <c:pt idx="159">
                  <c:v>31868</c:v>
                </c:pt>
                <c:pt idx="160">
                  <c:v>31898</c:v>
                </c:pt>
                <c:pt idx="161">
                  <c:v>31929</c:v>
                </c:pt>
                <c:pt idx="162">
                  <c:v>31959</c:v>
                </c:pt>
                <c:pt idx="163">
                  <c:v>31990</c:v>
                </c:pt>
                <c:pt idx="164">
                  <c:v>32021</c:v>
                </c:pt>
                <c:pt idx="165">
                  <c:v>32051</c:v>
                </c:pt>
                <c:pt idx="166">
                  <c:v>32082</c:v>
                </c:pt>
                <c:pt idx="167">
                  <c:v>32112</c:v>
                </c:pt>
                <c:pt idx="168">
                  <c:v>32143</c:v>
                </c:pt>
                <c:pt idx="169">
                  <c:v>32174</c:v>
                </c:pt>
                <c:pt idx="170">
                  <c:v>32203</c:v>
                </c:pt>
                <c:pt idx="171">
                  <c:v>32234</c:v>
                </c:pt>
                <c:pt idx="172">
                  <c:v>32264</c:v>
                </c:pt>
                <c:pt idx="173">
                  <c:v>32295</c:v>
                </c:pt>
                <c:pt idx="174">
                  <c:v>32325</c:v>
                </c:pt>
                <c:pt idx="175">
                  <c:v>32356</c:v>
                </c:pt>
                <c:pt idx="176">
                  <c:v>32387</c:v>
                </c:pt>
                <c:pt idx="177">
                  <c:v>32417</c:v>
                </c:pt>
                <c:pt idx="178">
                  <c:v>32448</c:v>
                </c:pt>
                <c:pt idx="179">
                  <c:v>32478</c:v>
                </c:pt>
                <c:pt idx="180">
                  <c:v>32509</c:v>
                </c:pt>
                <c:pt idx="181">
                  <c:v>32540</c:v>
                </c:pt>
                <c:pt idx="182">
                  <c:v>32568</c:v>
                </c:pt>
                <c:pt idx="183">
                  <c:v>32599</c:v>
                </c:pt>
                <c:pt idx="184">
                  <c:v>32629</c:v>
                </c:pt>
                <c:pt idx="185">
                  <c:v>32660</c:v>
                </c:pt>
                <c:pt idx="186">
                  <c:v>32690</c:v>
                </c:pt>
                <c:pt idx="187">
                  <c:v>32721</c:v>
                </c:pt>
                <c:pt idx="188">
                  <c:v>32752</c:v>
                </c:pt>
                <c:pt idx="189">
                  <c:v>32782</c:v>
                </c:pt>
                <c:pt idx="190">
                  <c:v>32813</c:v>
                </c:pt>
                <c:pt idx="191">
                  <c:v>32843</c:v>
                </c:pt>
                <c:pt idx="192">
                  <c:v>32874</c:v>
                </c:pt>
                <c:pt idx="193">
                  <c:v>32905</c:v>
                </c:pt>
                <c:pt idx="194">
                  <c:v>32933</c:v>
                </c:pt>
                <c:pt idx="195">
                  <c:v>32964</c:v>
                </c:pt>
                <c:pt idx="196">
                  <c:v>32994</c:v>
                </c:pt>
                <c:pt idx="197">
                  <c:v>33025</c:v>
                </c:pt>
                <c:pt idx="198">
                  <c:v>33055</c:v>
                </c:pt>
                <c:pt idx="199">
                  <c:v>33086</c:v>
                </c:pt>
                <c:pt idx="200">
                  <c:v>33117</c:v>
                </c:pt>
                <c:pt idx="201">
                  <c:v>33147</c:v>
                </c:pt>
                <c:pt idx="202">
                  <c:v>33178</c:v>
                </c:pt>
                <c:pt idx="203">
                  <c:v>33208</c:v>
                </c:pt>
                <c:pt idx="204">
                  <c:v>33239</c:v>
                </c:pt>
                <c:pt idx="205">
                  <c:v>33270</c:v>
                </c:pt>
                <c:pt idx="206">
                  <c:v>33298</c:v>
                </c:pt>
                <c:pt idx="207">
                  <c:v>33329</c:v>
                </c:pt>
                <c:pt idx="208">
                  <c:v>33359</c:v>
                </c:pt>
                <c:pt idx="209">
                  <c:v>33390</c:v>
                </c:pt>
                <c:pt idx="210">
                  <c:v>33420</c:v>
                </c:pt>
                <c:pt idx="211">
                  <c:v>33451</c:v>
                </c:pt>
                <c:pt idx="212">
                  <c:v>33482</c:v>
                </c:pt>
                <c:pt idx="213">
                  <c:v>33512</c:v>
                </c:pt>
                <c:pt idx="214">
                  <c:v>33543</c:v>
                </c:pt>
                <c:pt idx="215">
                  <c:v>33573</c:v>
                </c:pt>
                <c:pt idx="216">
                  <c:v>33604</c:v>
                </c:pt>
                <c:pt idx="217">
                  <c:v>33635</c:v>
                </c:pt>
                <c:pt idx="218">
                  <c:v>33664</c:v>
                </c:pt>
                <c:pt idx="219">
                  <c:v>33695</c:v>
                </c:pt>
                <c:pt idx="220">
                  <c:v>33725</c:v>
                </c:pt>
                <c:pt idx="221">
                  <c:v>33756</c:v>
                </c:pt>
                <c:pt idx="222">
                  <c:v>33786</c:v>
                </c:pt>
                <c:pt idx="223">
                  <c:v>33817</c:v>
                </c:pt>
                <c:pt idx="224">
                  <c:v>33848</c:v>
                </c:pt>
                <c:pt idx="225">
                  <c:v>33878</c:v>
                </c:pt>
                <c:pt idx="226">
                  <c:v>33909</c:v>
                </c:pt>
                <c:pt idx="227">
                  <c:v>33939</c:v>
                </c:pt>
                <c:pt idx="228">
                  <c:v>33970</c:v>
                </c:pt>
                <c:pt idx="229">
                  <c:v>34001</c:v>
                </c:pt>
                <c:pt idx="230">
                  <c:v>34029</c:v>
                </c:pt>
                <c:pt idx="231">
                  <c:v>34060</c:v>
                </c:pt>
                <c:pt idx="232">
                  <c:v>34090</c:v>
                </c:pt>
                <c:pt idx="233">
                  <c:v>34121</c:v>
                </c:pt>
                <c:pt idx="234">
                  <c:v>34151</c:v>
                </c:pt>
                <c:pt idx="235">
                  <c:v>34182</c:v>
                </c:pt>
                <c:pt idx="236">
                  <c:v>34213</c:v>
                </c:pt>
                <c:pt idx="237">
                  <c:v>34243</c:v>
                </c:pt>
                <c:pt idx="238">
                  <c:v>34274</c:v>
                </c:pt>
                <c:pt idx="239">
                  <c:v>34304</c:v>
                </c:pt>
                <c:pt idx="240">
                  <c:v>34335</c:v>
                </c:pt>
                <c:pt idx="241">
                  <c:v>34366</c:v>
                </c:pt>
                <c:pt idx="242">
                  <c:v>34394</c:v>
                </c:pt>
                <c:pt idx="243">
                  <c:v>34425</c:v>
                </c:pt>
                <c:pt idx="244">
                  <c:v>34455</c:v>
                </c:pt>
                <c:pt idx="245">
                  <c:v>34486</c:v>
                </c:pt>
                <c:pt idx="246">
                  <c:v>34516</c:v>
                </c:pt>
                <c:pt idx="247">
                  <c:v>34547</c:v>
                </c:pt>
                <c:pt idx="248">
                  <c:v>34578</c:v>
                </c:pt>
                <c:pt idx="249">
                  <c:v>34608</c:v>
                </c:pt>
                <c:pt idx="250">
                  <c:v>34639</c:v>
                </c:pt>
                <c:pt idx="251">
                  <c:v>34669</c:v>
                </c:pt>
                <c:pt idx="252">
                  <c:v>34700</c:v>
                </c:pt>
                <c:pt idx="253">
                  <c:v>34731</c:v>
                </c:pt>
                <c:pt idx="254">
                  <c:v>34759</c:v>
                </c:pt>
                <c:pt idx="255">
                  <c:v>34790</c:v>
                </c:pt>
                <c:pt idx="256">
                  <c:v>34820</c:v>
                </c:pt>
                <c:pt idx="257">
                  <c:v>34851</c:v>
                </c:pt>
                <c:pt idx="258">
                  <c:v>34881</c:v>
                </c:pt>
                <c:pt idx="259">
                  <c:v>34912</c:v>
                </c:pt>
                <c:pt idx="260">
                  <c:v>34943</c:v>
                </c:pt>
                <c:pt idx="261">
                  <c:v>34973</c:v>
                </c:pt>
                <c:pt idx="262">
                  <c:v>35004</c:v>
                </c:pt>
                <c:pt idx="263">
                  <c:v>35034</c:v>
                </c:pt>
                <c:pt idx="264">
                  <c:v>35065</c:v>
                </c:pt>
                <c:pt idx="265">
                  <c:v>35096</c:v>
                </c:pt>
                <c:pt idx="266">
                  <c:v>35125</c:v>
                </c:pt>
                <c:pt idx="267">
                  <c:v>35156</c:v>
                </c:pt>
                <c:pt idx="268">
                  <c:v>35186</c:v>
                </c:pt>
                <c:pt idx="269">
                  <c:v>35217</c:v>
                </c:pt>
                <c:pt idx="270">
                  <c:v>35247</c:v>
                </c:pt>
                <c:pt idx="271">
                  <c:v>35278</c:v>
                </c:pt>
                <c:pt idx="272">
                  <c:v>35309</c:v>
                </c:pt>
                <c:pt idx="273">
                  <c:v>35339</c:v>
                </c:pt>
                <c:pt idx="274">
                  <c:v>35370</c:v>
                </c:pt>
                <c:pt idx="275">
                  <c:v>35400</c:v>
                </c:pt>
                <c:pt idx="276">
                  <c:v>35431</c:v>
                </c:pt>
                <c:pt idx="277">
                  <c:v>35462</c:v>
                </c:pt>
                <c:pt idx="278">
                  <c:v>35490</c:v>
                </c:pt>
                <c:pt idx="279">
                  <c:v>35521</c:v>
                </c:pt>
                <c:pt idx="280">
                  <c:v>35551</c:v>
                </c:pt>
                <c:pt idx="281">
                  <c:v>35582</c:v>
                </c:pt>
                <c:pt idx="282">
                  <c:v>35612</c:v>
                </c:pt>
                <c:pt idx="283">
                  <c:v>35643</c:v>
                </c:pt>
                <c:pt idx="284">
                  <c:v>35674</c:v>
                </c:pt>
                <c:pt idx="285">
                  <c:v>35704</c:v>
                </c:pt>
                <c:pt idx="286">
                  <c:v>35735</c:v>
                </c:pt>
                <c:pt idx="287">
                  <c:v>35765</c:v>
                </c:pt>
                <c:pt idx="288">
                  <c:v>35796</c:v>
                </c:pt>
                <c:pt idx="289">
                  <c:v>35827</c:v>
                </c:pt>
                <c:pt idx="290">
                  <c:v>35855</c:v>
                </c:pt>
                <c:pt idx="291">
                  <c:v>35886</c:v>
                </c:pt>
                <c:pt idx="292">
                  <c:v>35916</c:v>
                </c:pt>
                <c:pt idx="293">
                  <c:v>35947</c:v>
                </c:pt>
                <c:pt idx="294">
                  <c:v>35977</c:v>
                </c:pt>
                <c:pt idx="295">
                  <c:v>36008</c:v>
                </c:pt>
                <c:pt idx="296">
                  <c:v>36039</c:v>
                </c:pt>
                <c:pt idx="297">
                  <c:v>36069</c:v>
                </c:pt>
                <c:pt idx="298">
                  <c:v>36100</c:v>
                </c:pt>
                <c:pt idx="299">
                  <c:v>36130</c:v>
                </c:pt>
                <c:pt idx="300">
                  <c:v>36161</c:v>
                </c:pt>
                <c:pt idx="301">
                  <c:v>36192</c:v>
                </c:pt>
                <c:pt idx="302">
                  <c:v>36220</c:v>
                </c:pt>
                <c:pt idx="303">
                  <c:v>36251</c:v>
                </c:pt>
                <c:pt idx="304">
                  <c:v>36281</c:v>
                </c:pt>
                <c:pt idx="305">
                  <c:v>36312</c:v>
                </c:pt>
                <c:pt idx="306">
                  <c:v>36342</c:v>
                </c:pt>
                <c:pt idx="307">
                  <c:v>36373</c:v>
                </c:pt>
                <c:pt idx="308">
                  <c:v>36404</c:v>
                </c:pt>
                <c:pt idx="309">
                  <c:v>36434</c:v>
                </c:pt>
                <c:pt idx="310">
                  <c:v>36465</c:v>
                </c:pt>
                <c:pt idx="311">
                  <c:v>36495</c:v>
                </c:pt>
                <c:pt idx="312">
                  <c:v>36526</c:v>
                </c:pt>
                <c:pt idx="313">
                  <c:v>36557</c:v>
                </c:pt>
                <c:pt idx="314">
                  <c:v>36586</c:v>
                </c:pt>
                <c:pt idx="315">
                  <c:v>36617</c:v>
                </c:pt>
                <c:pt idx="316">
                  <c:v>36647</c:v>
                </c:pt>
                <c:pt idx="317">
                  <c:v>36678</c:v>
                </c:pt>
                <c:pt idx="318">
                  <c:v>36708</c:v>
                </c:pt>
                <c:pt idx="319">
                  <c:v>36739</c:v>
                </c:pt>
                <c:pt idx="320">
                  <c:v>36770</c:v>
                </c:pt>
                <c:pt idx="321">
                  <c:v>36800</c:v>
                </c:pt>
                <c:pt idx="322">
                  <c:v>36831</c:v>
                </c:pt>
                <c:pt idx="323">
                  <c:v>36861</c:v>
                </c:pt>
                <c:pt idx="324">
                  <c:v>36892</c:v>
                </c:pt>
                <c:pt idx="325">
                  <c:v>36923</c:v>
                </c:pt>
                <c:pt idx="326">
                  <c:v>36951</c:v>
                </c:pt>
                <c:pt idx="327">
                  <c:v>36982</c:v>
                </c:pt>
                <c:pt idx="328">
                  <c:v>37012</c:v>
                </c:pt>
                <c:pt idx="329">
                  <c:v>37043</c:v>
                </c:pt>
                <c:pt idx="330">
                  <c:v>37073</c:v>
                </c:pt>
                <c:pt idx="331">
                  <c:v>37104</c:v>
                </c:pt>
                <c:pt idx="332">
                  <c:v>37135</c:v>
                </c:pt>
                <c:pt idx="333">
                  <c:v>37165</c:v>
                </c:pt>
                <c:pt idx="334">
                  <c:v>37196</c:v>
                </c:pt>
                <c:pt idx="335">
                  <c:v>37226</c:v>
                </c:pt>
                <c:pt idx="336">
                  <c:v>37257</c:v>
                </c:pt>
                <c:pt idx="337">
                  <c:v>37288</c:v>
                </c:pt>
                <c:pt idx="338">
                  <c:v>37316</c:v>
                </c:pt>
                <c:pt idx="339">
                  <c:v>37347</c:v>
                </c:pt>
                <c:pt idx="340">
                  <c:v>37377</c:v>
                </c:pt>
                <c:pt idx="341">
                  <c:v>37408</c:v>
                </c:pt>
                <c:pt idx="342">
                  <c:v>37438</c:v>
                </c:pt>
                <c:pt idx="343">
                  <c:v>37469</c:v>
                </c:pt>
                <c:pt idx="344">
                  <c:v>37500</c:v>
                </c:pt>
                <c:pt idx="345">
                  <c:v>37530</c:v>
                </c:pt>
                <c:pt idx="346">
                  <c:v>37561</c:v>
                </c:pt>
                <c:pt idx="347">
                  <c:v>37591</c:v>
                </c:pt>
                <c:pt idx="348">
                  <c:v>37622</c:v>
                </c:pt>
                <c:pt idx="349">
                  <c:v>37653</c:v>
                </c:pt>
                <c:pt idx="350">
                  <c:v>37681</c:v>
                </c:pt>
                <c:pt idx="351">
                  <c:v>37712</c:v>
                </c:pt>
                <c:pt idx="352">
                  <c:v>37742</c:v>
                </c:pt>
                <c:pt idx="353">
                  <c:v>37773</c:v>
                </c:pt>
                <c:pt idx="354">
                  <c:v>37803</c:v>
                </c:pt>
                <c:pt idx="355">
                  <c:v>37834</c:v>
                </c:pt>
                <c:pt idx="356">
                  <c:v>37865</c:v>
                </c:pt>
                <c:pt idx="357">
                  <c:v>37895</c:v>
                </c:pt>
                <c:pt idx="358">
                  <c:v>37926</c:v>
                </c:pt>
                <c:pt idx="359">
                  <c:v>37956</c:v>
                </c:pt>
                <c:pt idx="360">
                  <c:v>37987</c:v>
                </c:pt>
                <c:pt idx="361">
                  <c:v>38018</c:v>
                </c:pt>
                <c:pt idx="362">
                  <c:v>38047</c:v>
                </c:pt>
                <c:pt idx="363">
                  <c:v>38078</c:v>
                </c:pt>
                <c:pt idx="364">
                  <c:v>38108</c:v>
                </c:pt>
                <c:pt idx="365">
                  <c:v>38139</c:v>
                </c:pt>
                <c:pt idx="366">
                  <c:v>38169</c:v>
                </c:pt>
                <c:pt idx="367">
                  <c:v>38200</c:v>
                </c:pt>
                <c:pt idx="368">
                  <c:v>38231</c:v>
                </c:pt>
                <c:pt idx="369">
                  <c:v>38261</c:v>
                </c:pt>
                <c:pt idx="370">
                  <c:v>38292</c:v>
                </c:pt>
                <c:pt idx="371">
                  <c:v>38322</c:v>
                </c:pt>
                <c:pt idx="372">
                  <c:v>38353</c:v>
                </c:pt>
                <c:pt idx="373">
                  <c:v>38384</c:v>
                </c:pt>
                <c:pt idx="374">
                  <c:v>38412</c:v>
                </c:pt>
                <c:pt idx="375">
                  <c:v>38443</c:v>
                </c:pt>
                <c:pt idx="376">
                  <c:v>38473</c:v>
                </c:pt>
                <c:pt idx="377">
                  <c:v>38504</c:v>
                </c:pt>
                <c:pt idx="378">
                  <c:v>38534</c:v>
                </c:pt>
                <c:pt idx="379">
                  <c:v>38565</c:v>
                </c:pt>
                <c:pt idx="380">
                  <c:v>38596</c:v>
                </c:pt>
                <c:pt idx="381">
                  <c:v>38626</c:v>
                </c:pt>
                <c:pt idx="382">
                  <c:v>38657</c:v>
                </c:pt>
                <c:pt idx="383">
                  <c:v>38687</c:v>
                </c:pt>
                <c:pt idx="384">
                  <c:v>38718</c:v>
                </c:pt>
                <c:pt idx="385">
                  <c:v>38749</c:v>
                </c:pt>
                <c:pt idx="386">
                  <c:v>38777</c:v>
                </c:pt>
                <c:pt idx="387">
                  <c:v>38808</c:v>
                </c:pt>
                <c:pt idx="388">
                  <c:v>38838</c:v>
                </c:pt>
                <c:pt idx="389">
                  <c:v>38869</c:v>
                </c:pt>
                <c:pt idx="390">
                  <c:v>38899</c:v>
                </c:pt>
                <c:pt idx="391">
                  <c:v>38930</c:v>
                </c:pt>
                <c:pt idx="392">
                  <c:v>38961</c:v>
                </c:pt>
                <c:pt idx="393">
                  <c:v>38991</c:v>
                </c:pt>
                <c:pt idx="394">
                  <c:v>39022</c:v>
                </c:pt>
                <c:pt idx="395">
                  <c:v>39052</c:v>
                </c:pt>
                <c:pt idx="396">
                  <c:v>39083</c:v>
                </c:pt>
                <c:pt idx="397">
                  <c:v>39114</c:v>
                </c:pt>
                <c:pt idx="398">
                  <c:v>39142</c:v>
                </c:pt>
                <c:pt idx="399">
                  <c:v>39173</c:v>
                </c:pt>
                <c:pt idx="400">
                  <c:v>39203</c:v>
                </c:pt>
                <c:pt idx="401">
                  <c:v>39234</c:v>
                </c:pt>
                <c:pt idx="402">
                  <c:v>39264</c:v>
                </c:pt>
                <c:pt idx="403">
                  <c:v>39295</c:v>
                </c:pt>
                <c:pt idx="404">
                  <c:v>39326</c:v>
                </c:pt>
                <c:pt idx="405">
                  <c:v>39356</c:v>
                </c:pt>
                <c:pt idx="406">
                  <c:v>39387</c:v>
                </c:pt>
                <c:pt idx="407">
                  <c:v>39417</c:v>
                </c:pt>
                <c:pt idx="408">
                  <c:v>39448</c:v>
                </c:pt>
                <c:pt idx="409">
                  <c:v>39479</c:v>
                </c:pt>
                <c:pt idx="410">
                  <c:v>39508</c:v>
                </c:pt>
                <c:pt idx="411">
                  <c:v>39539</c:v>
                </c:pt>
                <c:pt idx="412">
                  <c:v>39569</c:v>
                </c:pt>
                <c:pt idx="413">
                  <c:v>39600</c:v>
                </c:pt>
                <c:pt idx="414">
                  <c:v>39630</c:v>
                </c:pt>
                <c:pt idx="415">
                  <c:v>39661</c:v>
                </c:pt>
                <c:pt idx="416">
                  <c:v>39692</c:v>
                </c:pt>
                <c:pt idx="417">
                  <c:v>39722</c:v>
                </c:pt>
                <c:pt idx="418">
                  <c:v>39753</c:v>
                </c:pt>
                <c:pt idx="419">
                  <c:v>39783</c:v>
                </c:pt>
                <c:pt idx="420">
                  <c:v>39814</c:v>
                </c:pt>
                <c:pt idx="421">
                  <c:v>39845</c:v>
                </c:pt>
                <c:pt idx="422">
                  <c:v>39873</c:v>
                </c:pt>
                <c:pt idx="423">
                  <c:v>39904</c:v>
                </c:pt>
                <c:pt idx="424">
                  <c:v>39934</c:v>
                </c:pt>
                <c:pt idx="425">
                  <c:v>39965</c:v>
                </c:pt>
                <c:pt idx="426">
                  <c:v>39995</c:v>
                </c:pt>
                <c:pt idx="427">
                  <c:v>40026</c:v>
                </c:pt>
                <c:pt idx="428">
                  <c:v>40057</c:v>
                </c:pt>
                <c:pt idx="429">
                  <c:v>40087</c:v>
                </c:pt>
                <c:pt idx="430">
                  <c:v>40118</c:v>
                </c:pt>
                <c:pt idx="431">
                  <c:v>40148</c:v>
                </c:pt>
                <c:pt idx="432">
                  <c:v>40179</c:v>
                </c:pt>
                <c:pt idx="433">
                  <c:v>40210</c:v>
                </c:pt>
                <c:pt idx="434">
                  <c:v>40238</c:v>
                </c:pt>
                <c:pt idx="435">
                  <c:v>40269</c:v>
                </c:pt>
                <c:pt idx="436">
                  <c:v>40299</c:v>
                </c:pt>
                <c:pt idx="437">
                  <c:v>40330</c:v>
                </c:pt>
                <c:pt idx="438">
                  <c:v>40360</c:v>
                </c:pt>
                <c:pt idx="439">
                  <c:v>40391</c:v>
                </c:pt>
                <c:pt idx="440">
                  <c:v>40422</c:v>
                </c:pt>
                <c:pt idx="441">
                  <c:v>40452</c:v>
                </c:pt>
                <c:pt idx="442">
                  <c:v>40483</c:v>
                </c:pt>
                <c:pt idx="443">
                  <c:v>40513</c:v>
                </c:pt>
                <c:pt idx="444">
                  <c:v>40544</c:v>
                </c:pt>
                <c:pt idx="445">
                  <c:v>40575</c:v>
                </c:pt>
                <c:pt idx="446">
                  <c:v>40603</c:v>
                </c:pt>
                <c:pt idx="447">
                  <c:v>40634</c:v>
                </c:pt>
                <c:pt idx="448">
                  <c:v>40664</c:v>
                </c:pt>
                <c:pt idx="449">
                  <c:v>40695</c:v>
                </c:pt>
                <c:pt idx="450">
                  <c:v>40725</c:v>
                </c:pt>
                <c:pt idx="451">
                  <c:v>40756</c:v>
                </c:pt>
                <c:pt idx="452">
                  <c:v>40787</c:v>
                </c:pt>
                <c:pt idx="453">
                  <c:v>40817</c:v>
                </c:pt>
                <c:pt idx="454">
                  <c:v>40848</c:v>
                </c:pt>
                <c:pt idx="455">
                  <c:v>40878</c:v>
                </c:pt>
                <c:pt idx="456">
                  <c:v>40909</c:v>
                </c:pt>
                <c:pt idx="457">
                  <c:v>40940</c:v>
                </c:pt>
                <c:pt idx="458">
                  <c:v>40969</c:v>
                </c:pt>
                <c:pt idx="459">
                  <c:v>41000</c:v>
                </c:pt>
                <c:pt idx="460">
                  <c:v>41030</c:v>
                </c:pt>
                <c:pt idx="461">
                  <c:v>41061</c:v>
                </c:pt>
                <c:pt idx="462">
                  <c:v>41091</c:v>
                </c:pt>
                <c:pt idx="463">
                  <c:v>41122</c:v>
                </c:pt>
                <c:pt idx="464">
                  <c:v>41153</c:v>
                </c:pt>
                <c:pt idx="465">
                  <c:v>41183</c:v>
                </c:pt>
                <c:pt idx="466">
                  <c:v>41214</c:v>
                </c:pt>
                <c:pt idx="467">
                  <c:v>41244</c:v>
                </c:pt>
                <c:pt idx="468">
                  <c:v>41275</c:v>
                </c:pt>
                <c:pt idx="469">
                  <c:v>41306</c:v>
                </c:pt>
                <c:pt idx="470">
                  <c:v>41334</c:v>
                </c:pt>
                <c:pt idx="471">
                  <c:v>41365</c:v>
                </c:pt>
                <c:pt idx="472">
                  <c:v>41395</c:v>
                </c:pt>
                <c:pt idx="473">
                  <c:v>41426</c:v>
                </c:pt>
                <c:pt idx="474">
                  <c:v>41456</c:v>
                </c:pt>
                <c:pt idx="475">
                  <c:v>41487</c:v>
                </c:pt>
                <c:pt idx="476">
                  <c:v>41518</c:v>
                </c:pt>
                <c:pt idx="477">
                  <c:v>41548</c:v>
                </c:pt>
                <c:pt idx="478">
                  <c:v>41579</c:v>
                </c:pt>
                <c:pt idx="479">
                  <c:v>41609</c:v>
                </c:pt>
                <c:pt idx="480">
                  <c:v>41640</c:v>
                </c:pt>
                <c:pt idx="481">
                  <c:v>41671</c:v>
                </c:pt>
                <c:pt idx="482">
                  <c:v>41699</c:v>
                </c:pt>
                <c:pt idx="483">
                  <c:v>41730</c:v>
                </c:pt>
                <c:pt idx="484">
                  <c:v>41760</c:v>
                </c:pt>
                <c:pt idx="485">
                  <c:v>41791</c:v>
                </c:pt>
                <c:pt idx="486">
                  <c:v>41821</c:v>
                </c:pt>
                <c:pt idx="487">
                  <c:v>41852</c:v>
                </c:pt>
                <c:pt idx="488">
                  <c:v>41883</c:v>
                </c:pt>
                <c:pt idx="489">
                  <c:v>41913</c:v>
                </c:pt>
                <c:pt idx="490">
                  <c:v>41944</c:v>
                </c:pt>
                <c:pt idx="491">
                  <c:v>41974</c:v>
                </c:pt>
                <c:pt idx="492">
                  <c:v>42005</c:v>
                </c:pt>
                <c:pt idx="493">
                  <c:v>42036</c:v>
                </c:pt>
                <c:pt idx="494">
                  <c:v>42064</c:v>
                </c:pt>
                <c:pt idx="495">
                  <c:v>42095</c:v>
                </c:pt>
                <c:pt idx="496">
                  <c:v>42125</c:v>
                </c:pt>
                <c:pt idx="497">
                  <c:v>42156</c:v>
                </c:pt>
                <c:pt idx="498">
                  <c:v>42186</c:v>
                </c:pt>
                <c:pt idx="499">
                  <c:v>42217</c:v>
                </c:pt>
                <c:pt idx="500">
                  <c:v>42248</c:v>
                </c:pt>
                <c:pt idx="501">
                  <c:v>42278</c:v>
                </c:pt>
                <c:pt idx="502">
                  <c:v>42309</c:v>
                </c:pt>
                <c:pt idx="503">
                  <c:v>42339</c:v>
                </c:pt>
                <c:pt idx="504">
                  <c:v>42370</c:v>
                </c:pt>
                <c:pt idx="505">
                  <c:v>42401</c:v>
                </c:pt>
                <c:pt idx="506">
                  <c:v>42430</c:v>
                </c:pt>
                <c:pt idx="507">
                  <c:v>42461</c:v>
                </c:pt>
                <c:pt idx="508">
                  <c:v>42491</c:v>
                </c:pt>
                <c:pt idx="509">
                  <c:v>42522</c:v>
                </c:pt>
                <c:pt idx="510">
                  <c:v>42552</c:v>
                </c:pt>
                <c:pt idx="511">
                  <c:v>42583</c:v>
                </c:pt>
                <c:pt idx="512">
                  <c:v>42614</c:v>
                </c:pt>
                <c:pt idx="513">
                  <c:v>42644</c:v>
                </c:pt>
                <c:pt idx="514">
                  <c:v>42675</c:v>
                </c:pt>
                <c:pt idx="515">
                  <c:v>42705</c:v>
                </c:pt>
                <c:pt idx="516">
                  <c:v>42736</c:v>
                </c:pt>
                <c:pt idx="517">
                  <c:v>42767</c:v>
                </c:pt>
                <c:pt idx="518">
                  <c:v>42795</c:v>
                </c:pt>
                <c:pt idx="519">
                  <c:v>42826</c:v>
                </c:pt>
                <c:pt idx="520">
                  <c:v>42856</c:v>
                </c:pt>
                <c:pt idx="521">
                  <c:v>42887</c:v>
                </c:pt>
                <c:pt idx="522">
                  <c:v>42917</c:v>
                </c:pt>
                <c:pt idx="523">
                  <c:v>42948</c:v>
                </c:pt>
                <c:pt idx="524">
                  <c:v>42979</c:v>
                </c:pt>
                <c:pt idx="525">
                  <c:v>43009</c:v>
                </c:pt>
                <c:pt idx="526">
                  <c:v>43040</c:v>
                </c:pt>
                <c:pt idx="527">
                  <c:v>43070</c:v>
                </c:pt>
                <c:pt idx="528">
                  <c:v>43101</c:v>
                </c:pt>
                <c:pt idx="529">
                  <c:v>43132</c:v>
                </c:pt>
                <c:pt idx="530">
                  <c:v>43160</c:v>
                </c:pt>
                <c:pt idx="531">
                  <c:v>43191</c:v>
                </c:pt>
                <c:pt idx="532">
                  <c:v>43221</c:v>
                </c:pt>
                <c:pt idx="533">
                  <c:v>43252</c:v>
                </c:pt>
                <c:pt idx="534">
                  <c:v>43282</c:v>
                </c:pt>
                <c:pt idx="535">
                  <c:v>43313</c:v>
                </c:pt>
                <c:pt idx="536">
                  <c:v>43344</c:v>
                </c:pt>
                <c:pt idx="537">
                  <c:v>43374</c:v>
                </c:pt>
                <c:pt idx="538">
                  <c:v>43405</c:v>
                </c:pt>
                <c:pt idx="539">
                  <c:v>43435</c:v>
                </c:pt>
                <c:pt idx="540">
                  <c:v>43466</c:v>
                </c:pt>
                <c:pt idx="541">
                  <c:v>43497</c:v>
                </c:pt>
                <c:pt idx="542">
                  <c:v>43525</c:v>
                </c:pt>
                <c:pt idx="543">
                  <c:v>43556</c:v>
                </c:pt>
                <c:pt idx="544">
                  <c:v>43586</c:v>
                </c:pt>
                <c:pt idx="545">
                  <c:v>43617</c:v>
                </c:pt>
                <c:pt idx="546">
                  <c:v>43647</c:v>
                </c:pt>
                <c:pt idx="547">
                  <c:v>43678</c:v>
                </c:pt>
                <c:pt idx="548">
                  <c:v>43709</c:v>
                </c:pt>
                <c:pt idx="549">
                  <c:v>43739</c:v>
                </c:pt>
                <c:pt idx="550">
                  <c:v>43770</c:v>
                </c:pt>
                <c:pt idx="551">
                  <c:v>43800</c:v>
                </c:pt>
                <c:pt idx="552">
                  <c:v>43831</c:v>
                </c:pt>
                <c:pt idx="553">
                  <c:v>43862</c:v>
                </c:pt>
                <c:pt idx="554">
                  <c:v>43891</c:v>
                </c:pt>
                <c:pt idx="555">
                  <c:v>43922</c:v>
                </c:pt>
                <c:pt idx="556">
                  <c:v>43952</c:v>
                </c:pt>
                <c:pt idx="557">
                  <c:v>43983</c:v>
                </c:pt>
                <c:pt idx="558">
                  <c:v>44013</c:v>
                </c:pt>
                <c:pt idx="559">
                  <c:v>44044</c:v>
                </c:pt>
                <c:pt idx="560">
                  <c:v>44075</c:v>
                </c:pt>
                <c:pt idx="561">
                  <c:v>44105</c:v>
                </c:pt>
                <c:pt idx="562">
                  <c:v>44136</c:v>
                </c:pt>
                <c:pt idx="563">
                  <c:v>44166</c:v>
                </c:pt>
                <c:pt idx="564">
                  <c:v>44197</c:v>
                </c:pt>
                <c:pt idx="565">
                  <c:v>44228</c:v>
                </c:pt>
                <c:pt idx="566">
                  <c:v>44256</c:v>
                </c:pt>
                <c:pt idx="567">
                  <c:v>44287</c:v>
                </c:pt>
                <c:pt idx="568">
                  <c:v>44317</c:v>
                </c:pt>
                <c:pt idx="569">
                  <c:v>44348</c:v>
                </c:pt>
                <c:pt idx="570">
                  <c:v>44378</c:v>
                </c:pt>
                <c:pt idx="571">
                  <c:v>44409</c:v>
                </c:pt>
                <c:pt idx="572">
                  <c:v>44440</c:v>
                </c:pt>
                <c:pt idx="573">
                  <c:v>44470</c:v>
                </c:pt>
                <c:pt idx="574">
                  <c:v>44501</c:v>
                </c:pt>
                <c:pt idx="575">
                  <c:v>44531</c:v>
                </c:pt>
                <c:pt idx="576">
                  <c:v>44562</c:v>
                </c:pt>
                <c:pt idx="577">
                  <c:v>44593</c:v>
                </c:pt>
                <c:pt idx="578">
                  <c:v>44621</c:v>
                </c:pt>
                <c:pt idx="579">
                  <c:v>44652</c:v>
                </c:pt>
                <c:pt idx="580">
                  <c:v>44682</c:v>
                </c:pt>
                <c:pt idx="581">
                  <c:v>44713</c:v>
                </c:pt>
                <c:pt idx="582">
                  <c:v>44743</c:v>
                </c:pt>
                <c:pt idx="583">
                  <c:v>44774</c:v>
                </c:pt>
                <c:pt idx="584">
                  <c:v>44805</c:v>
                </c:pt>
                <c:pt idx="585">
                  <c:v>44835</c:v>
                </c:pt>
                <c:pt idx="586">
                  <c:v>44866</c:v>
                </c:pt>
                <c:pt idx="587">
                  <c:v>44896</c:v>
                </c:pt>
                <c:pt idx="588">
                  <c:v>44927</c:v>
                </c:pt>
                <c:pt idx="589">
                  <c:v>44958</c:v>
                </c:pt>
                <c:pt idx="590">
                  <c:v>44986</c:v>
                </c:pt>
                <c:pt idx="591">
                  <c:v>45017</c:v>
                </c:pt>
                <c:pt idx="592">
                  <c:v>45047</c:v>
                </c:pt>
                <c:pt idx="593">
                  <c:v>45078</c:v>
                </c:pt>
                <c:pt idx="594">
                  <c:v>45108</c:v>
                </c:pt>
                <c:pt idx="595">
                  <c:v>45139</c:v>
                </c:pt>
                <c:pt idx="596">
                  <c:v>45170</c:v>
                </c:pt>
                <c:pt idx="597">
                  <c:v>45200</c:v>
                </c:pt>
                <c:pt idx="598">
                  <c:v>45231</c:v>
                </c:pt>
                <c:pt idx="599">
                  <c:v>45261</c:v>
                </c:pt>
                <c:pt idx="600">
                  <c:v>45292</c:v>
                </c:pt>
                <c:pt idx="601">
                  <c:v>45323</c:v>
                </c:pt>
                <c:pt idx="602">
                  <c:v>45352</c:v>
                </c:pt>
                <c:pt idx="603">
                  <c:v>45383</c:v>
                </c:pt>
                <c:pt idx="604">
                  <c:v>45413</c:v>
                </c:pt>
                <c:pt idx="605">
                  <c:v>45444</c:v>
                </c:pt>
                <c:pt idx="606">
                  <c:v>45474</c:v>
                </c:pt>
                <c:pt idx="607">
                  <c:v>45505</c:v>
                </c:pt>
                <c:pt idx="608">
                  <c:v>45536</c:v>
                </c:pt>
                <c:pt idx="609">
                  <c:v>45566</c:v>
                </c:pt>
                <c:pt idx="610">
                  <c:v>45597</c:v>
                </c:pt>
                <c:pt idx="611">
                  <c:v>45627</c:v>
                </c:pt>
                <c:pt idx="612">
                  <c:v>45658</c:v>
                </c:pt>
                <c:pt idx="613">
                  <c:v>45689</c:v>
                </c:pt>
                <c:pt idx="614">
                  <c:v>45717</c:v>
                </c:pt>
                <c:pt idx="615">
                  <c:v>45748</c:v>
                </c:pt>
                <c:pt idx="616">
                  <c:v>45778</c:v>
                </c:pt>
                <c:pt idx="617">
                  <c:v>45809</c:v>
                </c:pt>
                <c:pt idx="618">
                  <c:v>45839</c:v>
                </c:pt>
                <c:pt idx="619">
                  <c:v>45870</c:v>
                </c:pt>
                <c:pt idx="620">
                  <c:v>45901</c:v>
                </c:pt>
                <c:pt idx="621">
                  <c:v>45931</c:v>
                </c:pt>
                <c:pt idx="622">
                  <c:v>45962</c:v>
                </c:pt>
                <c:pt idx="623">
                  <c:v>45992</c:v>
                </c:pt>
                <c:pt idx="624">
                  <c:v>46023</c:v>
                </c:pt>
                <c:pt idx="625">
                  <c:v>46054</c:v>
                </c:pt>
                <c:pt idx="626">
                  <c:v>46082</c:v>
                </c:pt>
                <c:pt idx="627">
                  <c:v>46113</c:v>
                </c:pt>
                <c:pt idx="628">
                  <c:v>46143</c:v>
                </c:pt>
                <c:pt idx="629">
                  <c:v>46174</c:v>
                </c:pt>
                <c:pt idx="630">
                  <c:v>46204</c:v>
                </c:pt>
                <c:pt idx="631">
                  <c:v>46235</c:v>
                </c:pt>
                <c:pt idx="632">
                  <c:v>46266</c:v>
                </c:pt>
                <c:pt idx="633">
                  <c:v>46296</c:v>
                </c:pt>
                <c:pt idx="634">
                  <c:v>46327</c:v>
                </c:pt>
                <c:pt idx="635">
                  <c:v>46357</c:v>
                </c:pt>
              </c:numCache>
            </c:numRef>
          </c:cat>
          <c:val>
            <c:numRef>
              <c:f>'Crude Oil-M'!$E$41:$E$676</c:f>
              <c:numCache>
                <c:formatCode>General</c:formatCode>
                <c:ptCount val="636"/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5-4EB1-BAF9-17F1F1D2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29232"/>
        <c:axId val="181570747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'Crude Oil-M'!$A$41:$A$676</c:f>
              <c:numCache>
                <c:formatCode>mmmm\ yyyy</c:formatCode>
                <c:ptCount val="636"/>
                <c:pt idx="0">
                  <c:v>27030</c:v>
                </c:pt>
                <c:pt idx="1">
                  <c:v>27061</c:v>
                </c:pt>
                <c:pt idx="2">
                  <c:v>27089</c:v>
                </c:pt>
                <c:pt idx="3">
                  <c:v>27120</c:v>
                </c:pt>
                <c:pt idx="4">
                  <c:v>27150</c:v>
                </c:pt>
                <c:pt idx="5">
                  <c:v>27181</c:v>
                </c:pt>
                <c:pt idx="6">
                  <c:v>27211</c:v>
                </c:pt>
                <c:pt idx="7">
                  <c:v>27242</c:v>
                </c:pt>
                <c:pt idx="8">
                  <c:v>27273</c:v>
                </c:pt>
                <c:pt idx="9">
                  <c:v>27303</c:v>
                </c:pt>
                <c:pt idx="10">
                  <c:v>27334</c:v>
                </c:pt>
                <c:pt idx="11">
                  <c:v>27364</c:v>
                </c:pt>
                <c:pt idx="12">
                  <c:v>27395</c:v>
                </c:pt>
                <c:pt idx="13">
                  <c:v>27426</c:v>
                </c:pt>
                <c:pt idx="14">
                  <c:v>27454</c:v>
                </c:pt>
                <c:pt idx="15">
                  <c:v>27485</c:v>
                </c:pt>
                <c:pt idx="16">
                  <c:v>27515</c:v>
                </c:pt>
                <c:pt idx="17">
                  <c:v>27546</c:v>
                </c:pt>
                <c:pt idx="18">
                  <c:v>27576</c:v>
                </c:pt>
                <c:pt idx="19">
                  <c:v>27607</c:v>
                </c:pt>
                <c:pt idx="20">
                  <c:v>27638</c:v>
                </c:pt>
                <c:pt idx="21">
                  <c:v>27668</c:v>
                </c:pt>
                <c:pt idx="22">
                  <c:v>27699</c:v>
                </c:pt>
                <c:pt idx="23">
                  <c:v>27729</c:v>
                </c:pt>
                <c:pt idx="24">
                  <c:v>27760</c:v>
                </c:pt>
                <c:pt idx="25">
                  <c:v>27791</c:v>
                </c:pt>
                <c:pt idx="26">
                  <c:v>27820</c:v>
                </c:pt>
                <c:pt idx="27">
                  <c:v>27851</c:v>
                </c:pt>
                <c:pt idx="28">
                  <c:v>27881</c:v>
                </c:pt>
                <c:pt idx="29">
                  <c:v>27912</c:v>
                </c:pt>
                <c:pt idx="30">
                  <c:v>27942</c:v>
                </c:pt>
                <c:pt idx="31">
                  <c:v>27973</c:v>
                </c:pt>
                <c:pt idx="32">
                  <c:v>28004</c:v>
                </c:pt>
                <c:pt idx="33">
                  <c:v>28034</c:v>
                </c:pt>
                <c:pt idx="34">
                  <c:v>28065</c:v>
                </c:pt>
                <c:pt idx="35">
                  <c:v>28095</c:v>
                </c:pt>
                <c:pt idx="36">
                  <c:v>28126</c:v>
                </c:pt>
                <c:pt idx="37">
                  <c:v>28157</c:v>
                </c:pt>
                <c:pt idx="38">
                  <c:v>28185</c:v>
                </c:pt>
                <c:pt idx="39">
                  <c:v>28216</c:v>
                </c:pt>
                <c:pt idx="40">
                  <c:v>28246</c:v>
                </c:pt>
                <c:pt idx="41">
                  <c:v>28277</c:v>
                </c:pt>
                <c:pt idx="42">
                  <c:v>28307</c:v>
                </c:pt>
                <c:pt idx="43">
                  <c:v>28338</c:v>
                </c:pt>
                <c:pt idx="44">
                  <c:v>28369</c:v>
                </c:pt>
                <c:pt idx="45">
                  <c:v>28399</c:v>
                </c:pt>
                <c:pt idx="46">
                  <c:v>28430</c:v>
                </c:pt>
                <c:pt idx="47">
                  <c:v>28460</c:v>
                </c:pt>
                <c:pt idx="48">
                  <c:v>28491</c:v>
                </c:pt>
                <c:pt idx="49">
                  <c:v>28522</c:v>
                </c:pt>
                <c:pt idx="50">
                  <c:v>28550</c:v>
                </c:pt>
                <c:pt idx="51">
                  <c:v>28581</c:v>
                </c:pt>
                <c:pt idx="52">
                  <c:v>28611</c:v>
                </c:pt>
                <c:pt idx="53">
                  <c:v>28642</c:v>
                </c:pt>
                <c:pt idx="54">
                  <c:v>28672</c:v>
                </c:pt>
                <c:pt idx="55">
                  <c:v>28703</c:v>
                </c:pt>
                <c:pt idx="56">
                  <c:v>28734</c:v>
                </c:pt>
                <c:pt idx="57">
                  <c:v>28764</c:v>
                </c:pt>
                <c:pt idx="58">
                  <c:v>28795</c:v>
                </c:pt>
                <c:pt idx="59">
                  <c:v>28825</c:v>
                </c:pt>
                <c:pt idx="60">
                  <c:v>28856</c:v>
                </c:pt>
                <c:pt idx="61">
                  <c:v>28887</c:v>
                </c:pt>
                <c:pt idx="62">
                  <c:v>28915</c:v>
                </c:pt>
                <c:pt idx="63">
                  <c:v>28946</c:v>
                </c:pt>
                <c:pt idx="64">
                  <c:v>28976</c:v>
                </c:pt>
                <c:pt idx="65">
                  <c:v>29007</c:v>
                </c:pt>
                <c:pt idx="66">
                  <c:v>29037</c:v>
                </c:pt>
                <c:pt idx="67">
                  <c:v>29068</c:v>
                </c:pt>
                <c:pt idx="68">
                  <c:v>29099</c:v>
                </c:pt>
                <c:pt idx="69">
                  <c:v>29129</c:v>
                </c:pt>
                <c:pt idx="70">
                  <c:v>29160</c:v>
                </c:pt>
                <c:pt idx="71">
                  <c:v>29190</c:v>
                </c:pt>
                <c:pt idx="72">
                  <c:v>29221</c:v>
                </c:pt>
                <c:pt idx="73">
                  <c:v>29252</c:v>
                </c:pt>
                <c:pt idx="74">
                  <c:v>29281</c:v>
                </c:pt>
                <c:pt idx="75">
                  <c:v>29312</c:v>
                </c:pt>
                <c:pt idx="76">
                  <c:v>29342</c:v>
                </c:pt>
                <c:pt idx="77">
                  <c:v>29373</c:v>
                </c:pt>
                <c:pt idx="78">
                  <c:v>29403</c:v>
                </c:pt>
                <c:pt idx="79">
                  <c:v>29434</c:v>
                </c:pt>
                <c:pt idx="80">
                  <c:v>29465</c:v>
                </c:pt>
                <c:pt idx="81">
                  <c:v>29495</c:v>
                </c:pt>
                <c:pt idx="82">
                  <c:v>29526</c:v>
                </c:pt>
                <c:pt idx="83">
                  <c:v>29556</c:v>
                </c:pt>
                <c:pt idx="84">
                  <c:v>29587</c:v>
                </c:pt>
                <c:pt idx="85">
                  <c:v>29618</c:v>
                </c:pt>
                <c:pt idx="86">
                  <c:v>29646</c:v>
                </c:pt>
                <c:pt idx="87">
                  <c:v>29677</c:v>
                </c:pt>
                <c:pt idx="88">
                  <c:v>29707</c:v>
                </c:pt>
                <c:pt idx="89">
                  <c:v>29738</c:v>
                </c:pt>
                <c:pt idx="90">
                  <c:v>29768</c:v>
                </c:pt>
                <c:pt idx="91">
                  <c:v>29799</c:v>
                </c:pt>
                <c:pt idx="92">
                  <c:v>29830</c:v>
                </c:pt>
                <c:pt idx="93">
                  <c:v>29860</c:v>
                </c:pt>
                <c:pt idx="94">
                  <c:v>29891</c:v>
                </c:pt>
                <c:pt idx="95">
                  <c:v>29921</c:v>
                </c:pt>
                <c:pt idx="96">
                  <c:v>29952</c:v>
                </c:pt>
                <c:pt idx="97">
                  <c:v>29983</c:v>
                </c:pt>
                <c:pt idx="98">
                  <c:v>30011</c:v>
                </c:pt>
                <c:pt idx="99">
                  <c:v>30042</c:v>
                </c:pt>
                <c:pt idx="100">
                  <c:v>30072</c:v>
                </c:pt>
                <c:pt idx="101">
                  <c:v>30103</c:v>
                </c:pt>
                <c:pt idx="102">
                  <c:v>30133</c:v>
                </c:pt>
                <c:pt idx="103">
                  <c:v>30164</c:v>
                </c:pt>
                <c:pt idx="104">
                  <c:v>30195</c:v>
                </c:pt>
                <c:pt idx="105">
                  <c:v>30225</c:v>
                </c:pt>
                <c:pt idx="106">
                  <c:v>30256</c:v>
                </c:pt>
                <c:pt idx="107">
                  <c:v>30286</c:v>
                </c:pt>
                <c:pt idx="108">
                  <c:v>30317</c:v>
                </c:pt>
                <c:pt idx="109">
                  <c:v>30348</c:v>
                </c:pt>
                <c:pt idx="110">
                  <c:v>30376</c:v>
                </c:pt>
                <c:pt idx="111">
                  <c:v>30407</c:v>
                </c:pt>
                <c:pt idx="112">
                  <c:v>30437</c:v>
                </c:pt>
                <c:pt idx="113">
                  <c:v>30468</c:v>
                </c:pt>
                <c:pt idx="114">
                  <c:v>30498</c:v>
                </c:pt>
                <c:pt idx="115">
                  <c:v>30529</c:v>
                </c:pt>
                <c:pt idx="116">
                  <c:v>30560</c:v>
                </c:pt>
                <c:pt idx="117">
                  <c:v>30590</c:v>
                </c:pt>
                <c:pt idx="118">
                  <c:v>30621</c:v>
                </c:pt>
                <c:pt idx="119">
                  <c:v>30651</c:v>
                </c:pt>
                <c:pt idx="120">
                  <c:v>30682</c:v>
                </c:pt>
                <c:pt idx="121">
                  <c:v>30713</c:v>
                </c:pt>
                <c:pt idx="122">
                  <c:v>30742</c:v>
                </c:pt>
                <c:pt idx="123">
                  <c:v>30773</c:v>
                </c:pt>
                <c:pt idx="124">
                  <c:v>30803</c:v>
                </c:pt>
                <c:pt idx="125">
                  <c:v>30834</c:v>
                </c:pt>
                <c:pt idx="126">
                  <c:v>30864</c:v>
                </c:pt>
                <c:pt idx="127">
                  <c:v>30895</c:v>
                </c:pt>
                <c:pt idx="128">
                  <c:v>30926</c:v>
                </c:pt>
                <c:pt idx="129">
                  <c:v>30956</c:v>
                </c:pt>
                <c:pt idx="130">
                  <c:v>30987</c:v>
                </c:pt>
                <c:pt idx="131">
                  <c:v>31017</c:v>
                </c:pt>
                <c:pt idx="132">
                  <c:v>31048</c:v>
                </c:pt>
                <c:pt idx="133">
                  <c:v>31079</c:v>
                </c:pt>
                <c:pt idx="134">
                  <c:v>31107</c:v>
                </c:pt>
                <c:pt idx="135">
                  <c:v>31138</c:v>
                </c:pt>
                <c:pt idx="136">
                  <c:v>31168</c:v>
                </c:pt>
                <c:pt idx="137">
                  <c:v>31199</c:v>
                </c:pt>
                <c:pt idx="138">
                  <c:v>31229</c:v>
                </c:pt>
                <c:pt idx="139">
                  <c:v>31260</c:v>
                </c:pt>
                <c:pt idx="140">
                  <c:v>31291</c:v>
                </c:pt>
                <c:pt idx="141">
                  <c:v>31321</c:v>
                </c:pt>
                <c:pt idx="142">
                  <c:v>31352</c:v>
                </c:pt>
                <c:pt idx="143">
                  <c:v>31382</c:v>
                </c:pt>
                <c:pt idx="144">
                  <c:v>31413</c:v>
                </c:pt>
                <c:pt idx="145">
                  <c:v>31444</c:v>
                </c:pt>
                <c:pt idx="146">
                  <c:v>31472</c:v>
                </c:pt>
                <c:pt idx="147">
                  <c:v>31503</c:v>
                </c:pt>
                <c:pt idx="148">
                  <c:v>31533</c:v>
                </c:pt>
                <c:pt idx="149">
                  <c:v>31564</c:v>
                </c:pt>
                <c:pt idx="150">
                  <c:v>31594</c:v>
                </c:pt>
                <c:pt idx="151">
                  <c:v>31625</c:v>
                </c:pt>
                <c:pt idx="152">
                  <c:v>31656</c:v>
                </c:pt>
                <c:pt idx="153">
                  <c:v>31686</c:v>
                </c:pt>
                <c:pt idx="154">
                  <c:v>31717</c:v>
                </c:pt>
                <c:pt idx="155">
                  <c:v>31747</c:v>
                </c:pt>
                <c:pt idx="156">
                  <c:v>31778</c:v>
                </c:pt>
                <c:pt idx="157">
                  <c:v>31809</c:v>
                </c:pt>
                <c:pt idx="158">
                  <c:v>31837</c:v>
                </c:pt>
                <c:pt idx="159">
                  <c:v>31868</c:v>
                </c:pt>
                <c:pt idx="160">
                  <c:v>31898</c:v>
                </c:pt>
                <c:pt idx="161">
                  <c:v>31929</c:v>
                </c:pt>
                <c:pt idx="162">
                  <c:v>31959</c:v>
                </c:pt>
                <c:pt idx="163">
                  <c:v>31990</c:v>
                </c:pt>
                <c:pt idx="164">
                  <c:v>32021</c:v>
                </c:pt>
                <c:pt idx="165">
                  <c:v>32051</c:v>
                </c:pt>
                <c:pt idx="166">
                  <c:v>32082</c:v>
                </c:pt>
                <c:pt idx="167">
                  <c:v>32112</c:v>
                </c:pt>
                <c:pt idx="168">
                  <c:v>32143</c:v>
                </c:pt>
                <c:pt idx="169">
                  <c:v>32174</c:v>
                </c:pt>
                <c:pt idx="170">
                  <c:v>32203</c:v>
                </c:pt>
                <c:pt idx="171">
                  <c:v>32234</c:v>
                </c:pt>
                <c:pt idx="172">
                  <c:v>32264</c:v>
                </c:pt>
                <c:pt idx="173">
                  <c:v>32295</c:v>
                </c:pt>
                <c:pt idx="174">
                  <c:v>32325</c:v>
                </c:pt>
                <c:pt idx="175">
                  <c:v>32356</c:v>
                </c:pt>
                <c:pt idx="176">
                  <c:v>32387</c:v>
                </c:pt>
                <c:pt idx="177">
                  <c:v>32417</c:v>
                </c:pt>
                <c:pt idx="178">
                  <c:v>32448</c:v>
                </c:pt>
                <c:pt idx="179">
                  <c:v>32478</c:v>
                </c:pt>
                <c:pt idx="180">
                  <c:v>32509</c:v>
                </c:pt>
                <c:pt idx="181">
                  <c:v>32540</c:v>
                </c:pt>
                <c:pt idx="182">
                  <c:v>32568</c:v>
                </c:pt>
                <c:pt idx="183">
                  <c:v>32599</c:v>
                </c:pt>
                <c:pt idx="184">
                  <c:v>32629</c:v>
                </c:pt>
                <c:pt idx="185">
                  <c:v>32660</c:v>
                </c:pt>
                <c:pt idx="186">
                  <c:v>32690</c:v>
                </c:pt>
                <c:pt idx="187">
                  <c:v>32721</c:v>
                </c:pt>
                <c:pt idx="188">
                  <c:v>32752</c:v>
                </c:pt>
                <c:pt idx="189">
                  <c:v>32782</c:v>
                </c:pt>
                <c:pt idx="190">
                  <c:v>32813</c:v>
                </c:pt>
                <c:pt idx="191">
                  <c:v>32843</c:v>
                </c:pt>
                <c:pt idx="192">
                  <c:v>32874</c:v>
                </c:pt>
                <c:pt idx="193">
                  <c:v>32905</c:v>
                </c:pt>
                <c:pt idx="194">
                  <c:v>32933</c:v>
                </c:pt>
                <c:pt idx="195">
                  <c:v>32964</c:v>
                </c:pt>
                <c:pt idx="196">
                  <c:v>32994</c:v>
                </c:pt>
                <c:pt idx="197">
                  <c:v>33025</c:v>
                </c:pt>
                <c:pt idx="198">
                  <c:v>33055</c:v>
                </c:pt>
                <c:pt idx="199">
                  <c:v>33086</c:v>
                </c:pt>
                <c:pt idx="200">
                  <c:v>33117</c:v>
                </c:pt>
                <c:pt idx="201">
                  <c:v>33147</c:v>
                </c:pt>
                <c:pt idx="202">
                  <c:v>33178</c:v>
                </c:pt>
                <c:pt idx="203">
                  <c:v>33208</c:v>
                </c:pt>
                <c:pt idx="204">
                  <c:v>33239</c:v>
                </c:pt>
                <c:pt idx="205">
                  <c:v>33270</c:v>
                </c:pt>
                <c:pt idx="206">
                  <c:v>33298</c:v>
                </c:pt>
                <c:pt idx="207">
                  <c:v>33329</c:v>
                </c:pt>
                <c:pt idx="208">
                  <c:v>33359</c:v>
                </c:pt>
                <c:pt idx="209">
                  <c:v>33390</c:v>
                </c:pt>
                <c:pt idx="210">
                  <c:v>33420</c:v>
                </c:pt>
                <c:pt idx="211">
                  <c:v>33451</c:v>
                </c:pt>
                <c:pt idx="212">
                  <c:v>33482</c:v>
                </c:pt>
                <c:pt idx="213">
                  <c:v>33512</c:v>
                </c:pt>
                <c:pt idx="214">
                  <c:v>33543</c:v>
                </c:pt>
                <c:pt idx="215">
                  <c:v>33573</c:v>
                </c:pt>
                <c:pt idx="216">
                  <c:v>33604</c:v>
                </c:pt>
                <c:pt idx="217">
                  <c:v>33635</c:v>
                </c:pt>
                <c:pt idx="218">
                  <c:v>33664</c:v>
                </c:pt>
                <c:pt idx="219">
                  <c:v>33695</c:v>
                </c:pt>
                <c:pt idx="220">
                  <c:v>33725</c:v>
                </c:pt>
                <c:pt idx="221">
                  <c:v>33756</c:v>
                </c:pt>
                <c:pt idx="222">
                  <c:v>33786</c:v>
                </c:pt>
                <c:pt idx="223">
                  <c:v>33817</c:v>
                </c:pt>
                <c:pt idx="224">
                  <c:v>33848</c:v>
                </c:pt>
                <c:pt idx="225">
                  <c:v>33878</c:v>
                </c:pt>
                <c:pt idx="226">
                  <c:v>33909</c:v>
                </c:pt>
                <c:pt idx="227">
                  <c:v>33939</c:v>
                </c:pt>
                <c:pt idx="228">
                  <c:v>33970</c:v>
                </c:pt>
                <c:pt idx="229">
                  <c:v>34001</c:v>
                </c:pt>
                <c:pt idx="230">
                  <c:v>34029</c:v>
                </c:pt>
                <c:pt idx="231">
                  <c:v>34060</c:v>
                </c:pt>
                <c:pt idx="232">
                  <c:v>34090</c:v>
                </c:pt>
                <c:pt idx="233">
                  <c:v>34121</c:v>
                </c:pt>
                <c:pt idx="234">
                  <c:v>34151</c:v>
                </c:pt>
                <c:pt idx="235">
                  <c:v>34182</c:v>
                </c:pt>
                <c:pt idx="236">
                  <c:v>34213</c:v>
                </c:pt>
                <c:pt idx="237">
                  <c:v>34243</c:v>
                </c:pt>
                <c:pt idx="238">
                  <c:v>34274</c:v>
                </c:pt>
                <c:pt idx="239">
                  <c:v>34304</c:v>
                </c:pt>
                <c:pt idx="240">
                  <c:v>34335</c:v>
                </c:pt>
                <c:pt idx="241">
                  <c:v>34366</c:v>
                </c:pt>
                <c:pt idx="242">
                  <c:v>34394</c:v>
                </c:pt>
                <c:pt idx="243">
                  <c:v>34425</c:v>
                </c:pt>
                <c:pt idx="244">
                  <c:v>34455</c:v>
                </c:pt>
                <c:pt idx="245">
                  <c:v>34486</c:v>
                </c:pt>
                <c:pt idx="246">
                  <c:v>34516</c:v>
                </c:pt>
                <c:pt idx="247">
                  <c:v>34547</c:v>
                </c:pt>
                <c:pt idx="248">
                  <c:v>34578</c:v>
                </c:pt>
                <c:pt idx="249">
                  <c:v>34608</c:v>
                </c:pt>
                <c:pt idx="250">
                  <c:v>34639</c:v>
                </c:pt>
                <c:pt idx="251">
                  <c:v>34669</c:v>
                </c:pt>
                <c:pt idx="252">
                  <c:v>34700</c:v>
                </c:pt>
                <c:pt idx="253">
                  <c:v>34731</c:v>
                </c:pt>
                <c:pt idx="254">
                  <c:v>34759</c:v>
                </c:pt>
                <c:pt idx="255">
                  <c:v>34790</c:v>
                </c:pt>
                <c:pt idx="256">
                  <c:v>34820</c:v>
                </c:pt>
                <c:pt idx="257">
                  <c:v>34851</c:v>
                </c:pt>
                <c:pt idx="258">
                  <c:v>34881</c:v>
                </c:pt>
                <c:pt idx="259">
                  <c:v>34912</c:v>
                </c:pt>
                <c:pt idx="260">
                  <c:v>34943</c:v>
                </c:pt>
                <c:pt idx="261">
                  <c:v>34973</c:v>
                </c:pt>
                <c:pt idx="262">
                  <c:v>35004</c:v>
                </c:pt>
                <c:pt idx="263">
                  <c:v>35034</c:v>
                </c:pt>
                <c:pt idx="264">
                  <c:v>35065</c:v>
                </c:pt>
                <c:pt idx="265">
                  <c:v>35096</c:v>
                </c:pt>
                <c:pt idx="266">
                  <c:v>35125</c:v>
                </c:pt>
                <c:pt idx="267">
                  <c:v>35156</c:v>
                </c:pt>
                <c:pt idx="268">
                  <c:v>35186</c:v>
                </c:pt>
                <c:pt idx="269">
                  <c:v>35217</c:v>
                </c:pt>
                <c:pt idx="270">
                  <c:v>35247</c:v>
                </c:pt>
                <c:pt idx="271">
                  <c:v>35278</c:v>
                </c:pt>
                <c:pt idx="272">
                  <c:v>35309</c:v>
                </c:pt>
                <c:pt idx="273">
                  <c:v>35339</c:v>
                </c:pt>
                <c:pt idx="274">
                  <c:v>35370</c:v>
                </c:pt>
                <c:pt idx="275">
                  <c:v>35400</c:v>
                </c:pt>
                <c:pt idx="276">
                  <c:v>35431</c:v>
                </c:pt>
                <c:pt idx="277">
                  <c:v>35462</c:v>
                </c:pt>
                <c:pt idx="278">
                  <c:v>35490</c:v>
                </c:pt>
                <c:pt idx="279">
                  <c:v>35521</c:v>
                </c:pt>
                <c:pt idx="280">
                  <c:v>35551</c:v>
                </c:pt>
                <c:pt idx="281">
                  <c:v>35582</c:v>
                </c:pt>
                <c:pt idx="282">
                  <c:v>35612</c:v>
                </c:pt>
                <c:pt idx="283">
                  <c:v>35643</c:v>
                </c:pt>
                <c:pt idx="284">
                  <c:v>35674</c:v>
                </c:pt>
                <c:pt idx="285">
                  <c:v>35704</c:v>
                </c:pt>
                <c:pt idx="286">
                  <c:v>35735</c:v>
                </c:pt>
                <c:pt idx="287">
                  <c:v>35765</c:v>
                </c:pt>
                <c:pt idx="288">
                  <c:v>35796</c:v>
                </c:pt>
                <c:pt idx="289">
                  <c:v>35827</c:v>
                </c:pt>
                <c:pt idx="290">
                  <c:v>35855</c:v>
                </c:pt>
                <c:pt idx="291">
                  <c:v>35886</c:v>
                </c:pt>
                <c:pt idx="292">
                  <c:v>35916</c:v>
                </c:pt>
                <c:pt idx="293">
                  <c:v>35947</c:v>
                </c:pt>
                <c:pt idx="294">
                  <c:v>35977</c:v>
                </c:pt>
                <c:pt idx="295">
                  <c:v>36008</c:v>
                </c:pt>
                <c:pt idx="296">
                  <c:v>36039</c:v>
                </c:pt>
                <c:pt idx="297">
                  <c:v>36069</c:v>
                </c:pt>
                <c:pt idx="298">
                  <c:v>36100</c:v>
                </c:pt>
                <c:pt idx="299">
                  <c:v>36130</c:v>
                </c:pt>
                <c:pt idx="300">
                  <c:v>36161</c:v>
                </c:pt>
                <c:pt idx="301">
                  <c:v>36192</c:v>
                </c:pt>
                <c:pt idx="302">
                  <c:v>36220</c:v>
                </c:pt>
                <c:pt idx="303">
                  <c:v>36251</c:v>
                </c:pt>
                <c:pt idx="304">
                  <c:v>36281</c:v>
                </c:pt>
                <c:pt idx="305">
                  <c:v>36312</c:v>
                </c:pt>
                <c:pt idx="306">
                  <c:v>36342</c:v>
                </c:pt>
                <c:pt idx="307">
                  <c:v>36373</c:v>
                </c:pt>
                <c:pt idx="308">
                  <c:v>36404</c:v>
                </c:pt>
                <c:pt idx="309">
                  <c:v>36434</c:v>
                </c:pt>
                <c:pt idx="310">
                  <c:v>36465</c:v>
                </c:pt>
                <c:pt idx="311">
                  <c:v>36495</c:v>
                </c:pt>
                <c:pt idx="312">
                  <c:v>36526</c:v>
                </c:pt>
                <c:pt idx="313">
                  <c:v>36557</c:v>
                </c:pt>
                <c:pt idx="314">
                  <c:v>36586</c:v>
                </c:pt>
                <c:pt idx="315">
                  <c:v>36617</c:v>
                </c:pt>
                <c:pt idx="316">
                  <c:v>36647</c:v>
                </c:pt>
                <c:pt idx="317">
                  <c:v>36678</c:v>
                </c:pt>
                <c:pt idx="318">
                  <c:v>36708</c:v>
                </c:pt>
                <c:pt idx="319">
                  <c:v>36739</c:v>
                </c:pt>
                <c:pt idx="320">
                  <c:v>36770</c:v>
                </c:pt>
                <c:pt idx="321">
                  <c:v>36800</c:v>
                </c:pt>
                <c:pt idx="322">
                  <c:v>36831</c:v>
                </c:pt>
                <c:pt idx="323">
                  <c:v>36861</c:v>
                </c:pt>
                <c:pt idx="324">
                  <c:v>36892</c:v>
                </c:pt>
                <c:pt idx="325">
                  <c:v>36923</c:v>
                </c:pt>
                <c:pt idx="326">
                  <c:v>36951</c:v>
                </c:pt>
                <c:pt idx="327">
                  <c:v>36982</c:v>
                </c:pt>
                <c:pt idx="328">
                  <c:v>37012</c:v>
                </c:pt>
                <c:pt idx="329">
                  <c:v>37043</c:v>
                </c:pt>
                <c:pt idx="330">
                  <c:v>37073</c:v>
                </c:pt>
                <c:pt idx="331">
                  <c:v>37104</c:v>
                </c:pt>
                <c:pt idx="332">
                  <c:v>37135</c:v>
                </c:pt>
                <c:pt idx="333">
                  <c:v>37165</c:v>
                </c:pt>
                <c:pt idx="334">
                  <c:v>37196</c:v>
                </c:pt>
                <c:pt idx="335">
                  <c:v>37226</c:v>
                </c:pt>
                <c:pt idx="336">
                  <c:v>37257</c:v>
                </c:pt>
                <c:pt idx="337">
                  <c:v>37288</c:v>
                </c:pt>
                <c:pt idx="338">
                  <c:v>37316</c:v>
                </c:pt>
                <c:pt idx="339">
                  <c:v>37347</c:v>
                </c:pt>
                <c:pt idx="340">
                  <c:v>37377</c:v>
                </c:pt>
                <c:pt idx="341">
                  <c:v>37408</c:v>
                </c:pt>
                <c:pt idx="342">
                  <c:v>37438</c:v>
                </c:pt>
                <c:pt idx="343">
                  <c:v>37469</c:v>
                </c:pt>
                <c:pt idx="344">
                  <c:v>37500</c:v>
                </c:pt>
                <c:pt idx="345">
                  <c:v>37530</c:v>
                </c:pt>
                <c:pt idx="346">
                  <c:v>37561</c:v>
                </c:pt>
                <c:pt idx="347">
                  <c:v>37591</c:v>
                </c:pt>
                <c:pt idx="348">
                  <c:v>37622</c:v>
                </c:pt>
                <c:pt idx="349">
                  <c:v>37653</c:v>
                </c:pt>
                <c:pt idx="350">
                  <c:v>37681</c:v>
                </c:pt>
                <c:pt idx="351">
                  <c:v>37712</c:v>
                </c:pt>
                <c:pt idx="352">
                  <c:v>37742</c:v>
                </c:pt>
                <c:pt idx="353">
                  <c:v>37773</c:v>
                </c:pt>
                <c:pt idx="354">
                  <c:v>37803</c:v>
                </c:pt>
                <c:pt idx="355">
                  <c:v>37834</c:v>
                </c:pt>
                <c:pt idx="356">
                  <c:v>37865</c:v>
                </c:pt>
                <c:pt idx="357">
                  <c:v>37895</c:v>
                </c:pt>
                <c:pt idx="358">
                  <c:v>37926</c:v>
                </c:pt>
                <c:pt idx="359">
                  <c:v>37956</c:v>
                </c:pt>
                <c:pt idx="360">
                  <c:v>37987</c:v>
                </c:pt>
                <c:pt idx="361">
                  <c:v>38018</c:v>
                </c:pt>
                <c:pt idx="362">
                  <c:v>38047</c:v>
                </c:pt>
                <c:pt idx="363">
                  <c:v>38078</c:v>
                </c:pt>
                <c:pt idx="364">
                  <c:v>38108</c:v>
                </c:pt>
                <c:pt idx="365">
                  <c:v>38139</c:v>
                </c:pt>
                <c:pt idx="366">
                  <c:v>38169</c:v>
                </c:pt>
                <c:pt idx="367">
                  <c:v>38200</c:v>
                </c:pt>
                <c:pt idx="368">
                  <c:v>38231</c:v>
                </c:pt>
                <c:pt idx="369">
                  <c:v>38261</c:v>
                </c:pt>
                <c:pt idx="370">
                  <c:v>38292</c:v>
                </c:pt>
                <c:pt idx="371">
                  <c:v>38322</c:v>
                </c:pt>
                <c:pt idx="372">
                  <c:v>38353</c:v>
                </c:pt>
                <c:pt idx="373">
                  <c:v>38384</c:v>
                </c:pt>
                <c:pt idx="374">
                  <c:v>38412</c:v>
                </c:pt>
                <c:pt idx="375">
                  <c:v>38443</c:v>
                </c:pt>
                <c:pt idx="376">
                  <c:v>38473</c:v>
                </c:pt>
                <c:pt idx="377">
                  <c:v>38504</c:v>
                </c:pt>
                <c:pt idx="378">
                  <c:v>38534</c:v>
                </c:pt>
                <c:pt idx="379">
                  <c:v>38565</c:v>
                </c:pt>
                <c:pt idx="380">
                  <c:v>38596</c:v>
                </c:pt>
                <c:pt idx="381">
                  <c:v>38626</c:v>
                </c:pt>
                <c:pt idx="382">
                  <c:v>38657</c:v>
                </c:pt>
                <c:pt idx="383">
                  <c:v>38687</c:v>
                </c:pt>
                <c:pt idx="384">
                  <c:v>38718</c:v>
                </c:pt>
                <c:pt idx="385">
                  <c:v>38749</c:v>
                </c:pt>
                <c:pt idx="386">
                  <c:v>38777</c:v>
                </c:pt>
                <c:pt idx="387">
                  <c:v>38808</c:v>
                </c:pt>
                <c:pt idx="388">
                  <c:v>38838</c:v>
                </c:pt>
                <c:pt idx="389">
                  <c:v>38869</c:v>
                </c:pt>
                <c:pt idx="390">
                  <c:v>38899</c:v>
                </c:pt>
                <c:pt idx="391">
                  <c:v>38930</c:v>
                </c:pt>
                <c:pt idx="392">
                  <c:v>38961</c:v>
                </c:pt>
                <c:pt idx="393">
                  <c:v>38991</c:v>
                </c:pt>
                <c:pt idx="394">
                  <c:v>39022</c:v>
                </c:pt>
                <c:pt idx="395">
                  <c:v>39052</c:v>
                </c:pt>
                <c:pt idx="396">
                  <c:v>39083</c:v>
                </c:pt>
                <c:pt idx="397">
                  <c:v>39114</c:v>
                </c:pt>
                <c:pt idx="398">
                  <c:v>39142</c:v>
                </c:pt>
                <c:pt idx="399">
                  <c:v>39173</c:v>
                </c:pt>
                <c:pt idx="400">
                  <c:v>39203</c:v>
                </c:pt>
                <c:pt idx="401">
                  <c:v>39234</c:v>
                </c:pt>
                <c:pt idx="402">
                  <c:v>39264</c:v>
                </c:pt>
                <c:pt idx="403">
                  <c:v>39295</c:v>
                </c:pt>
                <c:pt idx="404">
                  <c:v>39326</c:v>
                </c:pt>
                <c:pt idx="405">
                  <c:v>39356</c:v>
                </c:pt>
                <c:pt idx="406">
                  <c:v>39387</c:v>
                </c:pt>
                <c:pt idx="407">
                  <c:v>39417</c:v>
                </c:pt>
                <c:pt idx="408">
                  <c:v>39448</c:v>
                </c:pt>
                <c:pt idx="409">
                  <c:v>39479</c:v>
                </c:pt>
                <c:pt idx="410">
                  <c:v>39508</c:v>
                </c:pt>
                <c:pt idx="411">
                  <c:v>39539</c:v>
                </c:pt>
                <c:pt idx="412">
                  <c:v>39569</c:v>
                </c:pt>
                <c:pt idx="413">
                  <c:v>39600</c:v>
                </c:pt>
                <c:pt idx="414">
                  <c:v>39630</c:v>
                </c:pt>
                <c:pt idx="415">
                  <c:v>39661</c:v>
                </c:pt>
                <c:pt idx="416">
                  <c:v>39692</c:v>
                </c:pt>
                <c:pt idx="417">
                  <c:v>39722</c:v>
                </c:pt>
                <c:pt idx="418">
                  <c:v>39753</c:v>
                </c:pt>
                <c:pt idx="419">
                  <c:v>39783</c:v>
                </c:pt>
                <c:pt idx="420">
                  <c:v>39814</c:v>
                </c:pt>
                <c:pt idx="421">
                  <c:v>39845</c:v>
                </c:pt>
                <c:pt idx="422">
                  <c:v>39873</c:v>
                </c:pt>
                <c:pt idx="423">
                  <c:v>39904</c:v>
                </c:pt>
                <c:pt idx="424">
                  <c:v>39934</c:v>
                </c:pt>
                <c:pt idx="425">
                  <c:v>39965</c:v>
                </c:pt>
                <c:pt idx="426">
                  <c:v>39995</c:v>
                </c:pt>
                <c:pt idx="427">
                  <c:v>40026</c:v>
                </c:pt>
                <c:pt idx="428">
                  <c:v>40057</c:v>
                </c:pt>
                <c:pt idx="429">
                  <c:v>40087</c:v>
                </c:pt>
                <c:pt idx="430">
                  <c:v>40118</c:v>
                </c:pt>
                <c:pt idx="431">
                  <c:v>40148</c:v>
                </c:pt>
                <c:pt idx="432">
                  <c:v>40179</c:v>
                </c:pt>
                <c:pt idx="433">
                  <c:v>40210</c:v>
                </c:pt>
                <c:pt idx="434">
                  <c:v>40238</c:v>
                </c:pt>
                <c:pt idx="435">
                  <c:v>40269</c:v>
                </c:pt>
                <c:pt idx="436">
                  <c:v>40299</c:v>
                </c:pt>
                <c:pt idx="437">
                  <c:v>40330</c:v>
                </c:pt>
                <c:pt idx="438">
                  <c:v>40360</c:v>
                </c:pt>
                <c:pt idx="439">
                  <c:v>40391</c:v>
                </c:pt>
                <c:pt idx="440">
                  <c:v>40422</c:v>
                </c:pt>
                <c:pt idx="441">
                  <c:v>40452</c:v>
                </c:pt>
                <c:pt idx="442">
                  <c:v>40483</c:v>
                </c:pt>
                <c:pt idx="443">
                  <c:v>40513</c:v>
                </c:pt>
                <c:pt idx="444">
                  <c:v>40544</c:v>
                </c:pt>
                <c:pt idx="445">
                  <c:v>40575</c:v>
                </c:pt>
                <c:pt idx="446">
                  <c:v>40603</c:v>
                </c:pt>
                <c:pt idx="447">
                  <c:v>40634</c:v>
                </c:pt>
                <c:pt idx="448">
                  <c:v>40664</c:v>
                </c:pt>
                <c:pt idx="449">
                  <c:v>40695</c:v>
                </c:pt>
                <c:pt idx="450">
                  <c:v>40725</c:v>
                </c:pt>
                <c:pt idx="451">
                  <c:v>40756</c:v>
                </c:pt>
                <c:pt idx="452">
                  <c:v>40787</c:v>
                </c:pt>
                <c:pt idx="453">
                  <c:v>40817</c:v>
                </c:pt>
                <c:pt idx="454">
                  <c:v>40848</c:v>
                </c:pt>
                <c:pt idx="455">
                  <c:v>40878</c:v>
                </c:pt>
                <c:pt idx="456">
                  <c:v>40909</c:v>
                </c:pt>
                <c:pt idx="457">
                  <c:v>40940</c:v>
                </c:pt>
                <c:pt idx="458">
                  <c:v>40969</c:v>
                </c:pt>
                <c:pt idx="459">
                  <c:v>41000</c:v>
                </c:pt>
                <c:pt idx="460">
                  <c:v>41030</c:v>
                </c:pt>
                <c:pt idx="461">
                  <c:v>41061</c:v>
                </c:pt>
                <c:pt idx="462">
                  <c:v>41091</c:v>
                </c:pt>
                <c:pt idx="463">
                  <c:v>41122</c:v>
                </c:pt>
                <c:pt idx="464">
                  <c:v>41153</c:v>
                </c:pt>
                <c:pt idx="465">
                  <c:v>41183</c:v>
                </c:pt>
                <c:pt idx="466">
                  <c:v>41214</c:v>
                </c:pt>
                <c:pt idx="467">
                  <c:v>41244</c:v>
                </c:pt>
                <c:pt idx="468">
                  <c:v>41275</c:v>
                </c:pt>
                <c:pt idx="469">
                  <c:v>41306</c:v>
                </c:pt>
                <c:pt idx="470">
                  <c:v>41334</c:v>
                </c:pt>
                <c:pt idx="471">
                  <c:v>41365</c:v>
                </c:pt>
                <c:pt idx="472">
                  <c:v>41395</c:v>
                </c:pt>
                <c:pt idx="473">
                  <c:v>41426</c:v>
                </c:pt>
                <c:pt idx="474">
                  <c:v>41456</c:v>
                </c:pt>
                <c:pt idx="475">
                  <c:v>41487</c:v>
                </c:pt>
                <c:pt idx="476">
                  <c:v>41518</c:v>
                </c:pt>
                <c:pt idx="477">
                  <c:v>41548</c:v>
                </c:pt>
                <c:pt idx="478">
                  <c:v>41579</c:v>
                </c:pt>
                <c:pt idx="479">
                  <c:v>41609</c:v>
                </c:pt>
                <c:pt idx="480">
                  <c:v>41640</c:v>
                </c:pt>
                <c:pt idx="481">
                  <c:v>41671</c:v>
                </c:pt>
                <c:pt idx="482">
                  <c:v>41699</c:v>
                </c:pt>
                <c:pt idx="483">
                  <c:v>41730</c:v>
                </c:pt>
                <c:pt idx="484">
                  <c:v>41760</c:v>
                </c:pt>
                <c:pt idx="485">
                  <c:v>41791</c:v>
                </c:pt>
                <c:pt idx="486">
                  <c:v>41821</c:v>
                </c:pt>
                <c:pt idx="487">
                  <c:v>41852</c:v>
                </c:pt>
                <c:pt idx="488">
                  <c:v>41883</c:v>
                </c:pt>
                <c:pt idx="489">
                  <c:v>41913</c:v>
                </c:pt>
                <c:pt idx="490">
                  <c:v>41944</c:v>
                </c:pt>
                <c:pt idx="491">
                  <c:v>41974</c:v>
                </c:pt>
                <c:pt idx="492">
                  <c:v>42005</c:v>
                </c:pt>
                <c:pt idx="493">
                  <c:v>42036</c:v>
                </c:pt>
                <c:pt idx="494">
                  <c:v>42064</c:v>
                </c:pt>
                <c:pt idx="495">
                  <c:v>42095</c:v>
                </c:pt>
                <c:pt idx="496">
                  <c:v>42125</c:v>
                </c:pt>
                <c:pt idx="497">
                  <c:v>42156</c:v>
                </c:pt>
                <c:pt idx="498">
                  <c:v>42186</c:v>
                </c:pt>
                <c:pt idx="499">
                  <c:v>42217</c:v>
                </c:pt>
                <c:pt idx="500">
                  <c:v>42248</c:v>
                </c:pt>
                <c:pt idx="501">
                  <c:v>42278</c:v>
                </c:pt>
                <c:pt idx="502">
                  <c:v>42309</c:v>
                </c:pt>
                <c:pt idx="503">
                  <c:v>42339</c:v>
                </c:pt>
                <c:pt idx="504">
                  <c:v>42370</c:v>
                </c:pt>
                <c:pt idx="505">
                  <c:v>42401</c:v>
                </c:pt>
                <c:pt idx="506">
                  <c:v>42430</c:v>
                </c:pt>
                <c:pt idx="507">
                  <c:v>42461</c:v>
                </c:pt>
                <c:pt idx="508">
                  <c:v>42491</c:v>
                </c:pt>
                <c:pt idx="509">
                  <c:v>42522</c:v>
                </c:pt>
                <c:pt idx="510">
                  <c:v>42552</c:v>
                </c:pt>
                <c:pt idx="511">
                  <c:v>42583</c:v>
                </c:pt>
                <c:pt idx="512">
                  <c:v>42614</c:v>
                </c:pt>
                <c:pt idx="513">
                  <c:v>42644</c:v>
                </c:pt>
                <c:pt idx="514">
                  <c:v>42675</c:v>
                </c:pt>
                <c:pt idx="515">
                  <c:v>42705</c:v>
                </c:pt>
                <c:pt idx="516">
                  <c:v>42736</c:v>
                </c:pt>
                <c:pt idx="517">
                  <c:v>42767</c:v>
                </c:pt>
                <c:pt idx="518">
                  <c:v>42795</c:v>
                </c:pt>
                <c:pt idx="519">
                  <c:v>42826</c:v>
                </c:pt>
                <c:pt idx="520">
                  <c:v>42856</c:v>
                </c:pt>
                <c:pt idx="521">
                  <c:v>42887</c:v>
                </c:pt>
                <c:pt idx="522">
                  <c:v>42917</c:v>
                </c:pt>
                <c:pt idx="523">
                  <c:v>42948</c:v>
                </c:pt>
                <c:pt idx="524">
                  <c:v>42979</c:v>
                </c:pt>
                <c:pt idx="525">
                  <c:v>43009</c:v>
                </c:pt>
                <c:pt idx="526">
                  <c:v>43040</c:v>
                </c:pt>
                <c:pt idx="527">
                  <c:v>43070</c:v>
                </c:pt>
                <c:pt idx="528">
                  <c:v>43101</c:v>
                </c:pt>
                <c:pt idx="529">
                  <c:v>43132</c:v>
                </c:pt>
                <c:pt idx="530">
                  <c:v>43160</c:v>
                </c:pt>
                <c:pt idx="531">
                  <c:v>43191</c:v>
                </c:pt>
                <c:pt idx="532">
                  <c:v>43221</c:v>
                </c:pt>
                <c:pt idx="533">
                  <c:v>43252</c:v>
                </c:pt>
                <c:pt idx="534">
                  <c:v>43282</c:v>
                </c:pt>
                <c:pt idx="535">
                  <c:v>43313</c:v>
                </c:pt>
                <c:pt idx="536">
                  <c:v>43344</c:v>
                </c:pt>
                <c:pt idx="537">
                  <c:v>43374</c:v>
                </c:pt>
                <c:pt idx="538">
                  <c:v>43405</c:v>
                </c:pt>
                <c:pt idx="539">
                  <c:v>43435</c:v>
                </c:pt>
                <c:pt idx="540">
                  <c:v>43466</c:v>
                </c:pt>
                <c:pt idx="541">
                  <c:v>43497</c:v>
                </c:pt>
                <c:pt idx="542">
                  <c:v>43525</c:v>
                </c:pt>
                <c:pt idx="543">
                  <c:v>43556</c:v>
                </c:pt>
                <c:pt idx="544">
                  <c:v>43586</c:v>
                </c:pt>
                <c:pt idx="545">
                  <c:v>43617</c:v>
                </c:pt>
                <c:pt idx="546">
                  <c:v>43647</c:v>
                </c:pt>
                <c:pt idx="547">
                  <c:v>43678</c:v>
                </c:pt>
                <c:pt idx="548">
                  <c:v>43709</c:v>
                </c:pt>
                <c:pt idx="549">
                  <c:v>43739</c:v>
                </c:pt>
                <c:pt idx="550">
                  <c:v>43770</c:v>
                </c:pt>
                <c:pt idx="551">
                  <c:v>43800</c:v>
                </c:pt>
                <c:pt idx="552">
                  <c:v>43831</c:v>
                </c:pt>
                <c:pt idx="553">
                  <c:v>43862</c:v>
                </c:pt>
                <c:pt idx="554">
                  <c:v>43891</c:v>
                </c:pt>
                <c:pt idx="555">
                  <c:v>43922</c:v>
                </c:pt>
                <c:pt idx="556">
                  <c:v>43952</c:v>
                </c:pt>
                <c:pt idx="557">
                  <c:v>43983</c:v>
                </c:pt>
                <c:pt idx="558">
                  <c:v>44013</c:v>
                </c:pt>
                <c:pt idx="559">
                  <c:v>44044</c:v>
                </c:pt>
                <c:pt idx="560">
                  <c:v>44075</c:v>
                </c:pt>
                <c:pt idx="561">
                  <c:v>44105</c:v>
                </c:pt>
                <c:pt idx="562">
                  <c:v>44136</c:v>
                </c:pt>
                <c:pt idx="563">
                  <c:v>44166</c:v>
                </c:pt>
                <c:pt idx="564">
                  <c:v>44197</c:v>
                </c:pt>
                <c:pt idx="565">
                  <c:v>44228</c:v>
                </c:pt>
                <c:pt idx="566">
                  <c:v>44256</c:v>
                </c:pt>
                <c:pt idx="567">
                  <c:v>44287</c:v>
                </c:pt>
                <c:pt idx="568">
                  <c:v>44317</c:v>
                </c:pt>
                <c:pt idx="569">
                  <c:v>44348</c:v>
                </c:pt>
                <c:pt idx="570">
                  <c:v>44378</c:v>
                </c:pt>
                <c:pt idx="571">
                  <c:v>44409</c:v>
                </c:pt>
                <c:pt idx="572">
                  <c:v>44440</c:v>
                </c:pt>
                <c:pt idx="573">
                  <c:v>44470</c:v>
                </c:pt>
                <c:pt idx="574">
                  <c:v>44501</c:v>
                </c:pt>
                <c:pt idx="575">
                  <c:v>44531</c:v>
                </c:pt>
                <c:pt idx="576">
                  <c:v>44562</c:v>
                </c:pt>
                <c:pt idx="577">
                  <c:v>44593</c:v>
                </c:pt>
                <c:pt idx="578">
                  <c:v>44621</c:v>
                </c:pt>
                <c:pt idx="579">
                  <c:v>44652</c:v>
                </c:pt>
                <c:pt idx="580">
                  <c:v>44682</c:v>
                </c:pt>
                <c:pt idx="581">
                  <c:v>44713</c:v>
                </c:pt>
                <c:pt idx="582">
                  <c:v>44743</c:v>
                </c:pt>
                <c:pt idx="583">
                  <c:v>44774</c:v>
                </c:pt>
                <c:pt idx="584">
                  <c:v>44805</c:v>
                </c:pt>
                <c:pt idx="585">
                  <c:v>44835</c:v>
                </c:pt>
                <c:pt idx="586">
                  <c:v>44866</c:v>
                </c:pt>
                <c:pt idx="587">
                  <c:v>44896</c:v>
                </c:pt>
                <c:pt idx="588">
                  <c:v>44927</c:v>
                </c:pt>
                <c:pt idx="589">
                  <c:v>44958</c:v>
                </c:pt>
                <c:pt idx="590">
                  <c:v>44986</c:v>
                </c:pt>
                <c:pt idx="591">
                  <c:v>45017</c:v>
                </c:pt>
                <c:pt idx="592">
                  <c:v>45047</c:v>
                </c:pt>
                <c:pt idx="593">
                  <c:v>45078</c:v>
                </c:pt>
                <c:pt idx="594">
                  <c:v>45108</c:v>
                </c:pt>
                <c:pt idx="595">
                  <c:v>45139</c:v>
                </c:pt>
                <c:pt idx="596">
                  <c:v>45170</c:v>
                </c:pt>
                <c:pt idx="597">
                  <c:v>45200</c:v>
                </c:pt>
                <c:pt idx="598">
                  <c:v>45231</c:v>
                </c:pt>
                <c:pt idx="599">
                  <c:v>45261</c:v>
                </c:pt>
                <c:pt idx="600">
                  <c:v>45292</c:v>
                </c:pt>
                <c:pt idx="601">
                  <c:v>45323</c:v>
                </c:pt>
                <c:pt idx="602">
                  <c:v>45352</c:v>
                </c:pt>
                <c:pt idx="603">
                  <c:v>45383</c:v>
                </c:pt>
                <c:pt idx="604">
                  <c:v>45413</c:v>
                </c:pt>
                <c:pt idx="605">
                  <c:v>45444</c:v>
                </c:pt>
                <c:pt idx="606">
                  <c:v>45474</c:v>
                </c:pt>
                <c:pt idx="607">
                  <c:v>45505</c:v>
                </c:pt>
                <c:pt idx="608">
                  <c:v>45536</c:v>
                </c:pt>
                <c:pt idx="609">
                  <c:v>45566</c:v>
                </c:pt>
                <c:pt idx="610">
                  <c:v>45597</c:v>
                </c:pt>
                <c:pt idx="611">
                  <c:v>45627</c:v>
                </c:pt>
                <c:pt idx="612">
                  <c:v>45658</c:v>
                </c:pt>
                <c:pt idx="613">
                  <c:v>45689</c:v>
                </c:pt>
                <c:pt idx="614">
                  <c:v>45717</c:v>
                </c:pt>
                <c:pt idx="615">
                  <c:v>45748</c:v>
                </c:pt>
                <c:pt idx="616">
                  <c:v>45778</c:v>
                </c:pt>
                <c:pt idx="617">
                  <c:v>45809</c:v>
                </c:pt>
                <c:pt idx="618">
                  <c:v>45839</c:v>
                </c:pt>
                <c:pt idx="619">
                  <c:v>45870</c:v>
                </c:pt>
                <c:pt idx="620">
                  <c:v>45901</c:v>
                </c:pt>
                <c:pt idx="621">
                  <c:v>45931</c:v>
                </c:pt>
                <c:pt idx="622">
                  <c:v>45962</c:v>
                </c:pt>
                <c:pt idx="623">
                  <c:v>45992</c:v>
                </c:pt>
                <c:pt idx="624">
                  <c:v>46023</c:v>
                </c:pt>
                <c:pt idx="625">
                  <c:v>46054</c:v>
                </c:pt>
                <c:pt idx="626">
                  <c:v>46082</c:v>
                </c:pt>
                <c:pt idx="627">
                  <c:v>46113</c:v>
                </c:pt>
                <c:pt idx="628">
                  <c:v>46143</c:v>
                </c:pt>
                <c:pt idx="629">
                  <c:v>46174</c:v>
                </c:pt>
                <c:pt idx="630">
                  <c:v>46204</c:v>
                </c:pt>
                <c:pt idx="631">
                  <c:v>46235</c:v>
                </c:pt>
                <c:pt idx="632">
                  <c:v>46266</c:v>
                </c:pt>
                <c:pt idx="633">
                  <c:v>46296</c:v>
                </c:pt>
                <c:pt idx="634">
                  <c:v>46327</c:v>
                </c:pt>
                <c:pt idx="635">
                  <c:v>46357</c:v>
                </c:pt>
              </c:numCache>
            </c:numRef>
          </c:cat>
          <c:val>
            <c:numRef>
              <c:f>'Crude Oil-M'!$C$41:$C$676</c:f>
              <c:numCache>
                <c:formatCode>0.00</c:formatCode>
                <c:ptCount val="636"/>
                <c:pt idx="0">
                  <c:v>9.59</c:v>
                </c:pt>
                <c:pt idx="1">
                  <c:v>12.45</c:v>
                </c:pt>
                <c:pt idx="2">
                  <c:v>12.73</c:v>
                </c:pt>
                <c:pt idx="3">
                  <c:v>12.72</c:v>
                </c:pt>
                <c:pt idx="4">
                  <c:v>13.02</c:v>
                </c:pt>
                <c:pt idx="5">
                  <c:v>13.06</c:v>
                </c:pt>
                <c:pt idx="6">
                  <c:v>12.75</c:v>
                </c:pt>
                <c:pt idx="7">
                  <c:v>12.68</c:v>
                </c:pt>
                <c:pt idx="8">
                  <c:v>12.53</c:v>
                </c:pt>
                <c:pt idx="9">
                  <c:v>12.44</c:v>
                </c:pt>
                <c:pt idx="10">
                  <c:v>12.53</c:v>
                </c:pt>
                <c:pt idx="11">
                  <c:v>12.82</c:v>
                </c:pt>
                <c:pt idx="12">
                  <c:v>12.77</c:v>
                </c:pt>
                <c:pt idx="13">
                  <c:v>13.05</c:v>
                </c:pt>
                <c:pt idx="14">
                  <c:v>13.28</c:v>
                </c:pt>
                <c:pt idx="15">
                  <c:v>13.26</c:v>
                </c:pt>
                <c:pt idx="16">
                  <c:v>13.27</c:v>
                </c:pt>
                <c:pt idx="17">
                  <c:v>14.15</c:v>
                </c:pt>
                <c:pt idx="18">
                  <c:v>14.03</c:v>
                </c:pt>
                <c:pt idx="19">
                  <c:v>14.25</c:v>
                </c:pt>
                <c:pt idx="20">
                  <c:v>14.04</c:v>
                </c:pt>
                <c:pt idx="21">
                  <c:v>14.66</c:v>
                </c:pt>
                <c:pt idx="22">
                  <c:v>15.04</c:v>
                </c:pt>
                <c:pt idx="23">
                  <c:v>14.81</c:v>
                </c:pt>
                <c:pt idx="24">
                  <c:v>13.27</c:v>
                </c:pt>
                <c:pt idx="25">
                  <c:v>13.26</c:v>
                </c:pt>
                <c:pt idx="26">
                  <c:v>13.51</c:v>
                </c:pt>
                <c:pt idx="27">
                  <c:v>13.39</c:v>
                </c:pt>
                <c:pt idx="28">
                  <c:v>13.41</c:v>
                </c:pt>
                <c:pt idx="29">
                  <c:v>13.48</c:v>
                </c:pt>
                <c:pt idx="30">
                  <c:v>13.51</c:v>
                </c:pt>
                <c:pt idx="31">
                  <c:v>13.58</c:v>
                </c:pt>
                <c:pt idx="32">
                  <c:v>13.47</c:v>
                </c:pt>
                <c:pt idx="33">
                  <c:v>13.49</c:v>
                </c:pt>
                <c:pt idx="34">
                  <c:v>13.58</c:v>
                </c:pt>
                <c:pt idx="35">
                  <c:v>13.71</c:v>
                </c:pt>
                <c:pt idx="36">
                  <c:v>14.11</c:v>
                </c:pt>
                <c:pt idx="37">
                  <c:v>14.5</c:v>
                </c:pt>
                <c:pt idx="38">
                  <c:v>14.54</c:v>
                </c:pt>
                <c:pt idx="39">
                  <c:v>14.36</c:v>
                </c:pt>
                <c:pt idx="40">
                  <c:v>14.62</c:v>
                </c:pt>
                <c:pt idx="41">
                  <c:v>14.63</c:v>
                </c:pt>
                <c:pt idx="42">
                  <c:v>14.44</c:v>
                </c:pt>
                <c:pt idx="43">
                  <c:v>14.68</c:v>
                </c:pt>
                <c:pt idx="44">
                  <c:v>14.5</c:v>
                </c:pt>
                <c:pt idx="45">
                  <c:v>14.56</c:v>
                </c:pt>
                <c:pt idx="46">
                  <c:v>14.61</c:v>
                </c:pt>
                <c:pt idx="47">
                  <c:v>14.76</c:v>
                </c:pt>
                <c:pt idx="48">
                  <c:v>14.52</c:v>
                </c:pt>
                <c:pt idx="49">
                  <c:v>14.41</c:v>
                </c:pt>
                <c:pt idx="50">
                  <c:v>14.57</c:v>
                </c:pt>
                <c:pt idx="51">
                  <c:v>14.4</c:v>
                </c:pt>
                <c:pt idx="52">
                  <c:v>14.51</c:v>
                </c:pt>
                <c:pt idx="53">
                  <c:v>14.54</c:v>
                </c:pt>
                <c:pt idx="54">
                  <c:v>14.49</c:v>
                </c:pt>
                <c:pt idx="55">
                  <c:v>14.46</c:v>
                </c:pt>
                <c:pt idx="56">
                  <c:v>14.53</c:v>
                </c:pt>
                <c:pt idx="57">
                  <c:v>14.63</c:v>
                </c:pt>
                <c:pt idx="58">
                  <c:v>14.74</c:v>
                </c:pt>
                <c:pt idx="59">
                  <c:v>14.94</c:v>
                </c:pt>
                <c:pt idx="60">
                  <c:v>15.5</c:v>
                </c:pt>
                <c:pt idx="61">
                  <c:v>15.88</c:v>
                </c:pt>
                <c:pt idx="62">
                  <c:v>16.41</c:v>
                </c:pt>
                <c:pt idx="63">
                  <c:v>17.579999999999998</c:v>
                </c:pt>
                <c:pt idx="64">
                  <c:v>19</c:v>
                </c:pt>
                <c:pt idx="65">
                  <c:v>21.03</c:v>
                </c:pt>
                <c:pt idx="66">
                  <c:v>23.09</c:v>
                </c:pt>
                <c:pt idx="67">
                  <c:v>23.98</c:v>
                </c:pt>
                <c:pt idx="68">
                  <c:v>25.06</c:v>
                </c:pt>
                <c:pt idx="69">
                  <c:v>25.05</c:v>
                </c:pt>
                <c:pt idx="70">
                  <c:v>27.02</c:v>
                </c:pt>
                <c:pt idx="71">
                  <c:v>28.91</c:v>
                </c:pt>
                <c:pt idx="72">
                  <c:v>30.75</c:v>
                </c:pt>
                <c:pt idx="73">
                  <c:v>32.4</c:v>
                </c:pt>
                <c:pt idx="74">
                  <c:v>33.42</c:v>
                </c:pt>
                <c:pt idx="75">
                  <c:v>33.54</c:v>
                </c:pt>
                <c:pt idx="76">
                  <c:v>34.33</c:v>
                </c:pt>
                <c:pt idx="77">
                  <c:v>34.479999999999997</c:v>
                </c:pt>
                <c:pt idx="78">
                  <c:v>34.51</c:v>
                </c:pt>
                <c:pt idx="79">
                  <c:v>34.44</c:v>
                </c:pt>
                <c:pt idx="80">
                  <c:v>34.46</c:v>
                </c:pt>
                <c:pt idx="81">
                  <c:v>34.630000000000003</c:v>
                </c:pt>
                <c:pt idx="82">
                  <c:v>35.090000000000003</c:v>
                </c:pt>
                <c:pt idx="83">
                  <c:v>35.630000000000003</c:v>
                </c:pt>
                <c:pt idx="84">
                  <c:v>38.85</c:v>
                </c:pt>
                <c:pt idx="85">
                  <c:v>39</c:v>
                </c:pt>
                <c:pt idx="86">
                  <c:v>38.31</c:v>
                </c:pt>
                <c:pt idx="87">
                  <c:v>38.409999999999997</c:v>
                </c:pt>
                <c:pt idx="88">
                  <c:v>37.840000000000003</c:v>
                </c:pt>
                <c:pt idx="89">
                  <c:v>37.03</c:v>
                </c:pt>
                <c:pt idx="90">
                  <c:v>36.58</c:v>
                </c:pt>
                <c:pt idx="91">
                  <c:v>35.82</c:v>
                </c:pt>
                <c:pt idx="92">
                  <c:v>35.44</c:v>
                </c:pt>
                <c:pt idx="93">
                  <c:v>35.43</c:v>
                </c:pt>
                <c:pt idx="94">
                  <c:v>36.21</c:v>
                </c:pt>
                <c:pt idx="95">
                  <c:v>35.950000000000003</c:v>
                </c:pt>
                <c:pt idx="96">
                  <c:v>35.54</c:v>
                </c:pt>
                <c:pt idx="97">
                  <c:v>35.479999999999997</c:v>
                </c:pt>
                <c:pt idx="98">
                  <c:v>34.07</c:v>
                </c:pt>
                <c:pt idx="99">
                  <c:v>32.82</c:v>
                </c:pt>
                <c:pt idx="100">
                  <c:v>32.78</c:v>
                </c:pt>
                <c:pt idx="101">
                  <c:v>33.79</c:v>
                </c:pt>
                <c:pt idx="102">
                  <c:v>33.44</c:v>
                </c:pt>
                <c:pt idx="103">
                  <c:v>32.950000000000003</c:v>
                </c:pt>
                <c:pt idx="104">
                  <c:v>33.03</c:v>
                </c:pt>
                <c:pt idx="105">
                  <c:v>33.28</c:v>
                </c:pt>
                <c:pt idx="106">
                  <c:v>33.090000000000003</c:v>
                </c:pt>
                <c:pt idx="107">
                  <c:v>32.85</c:v>
                </c:pt>
                <c:pt idx="108">
                  <c:v>31.4</c:v>
                </c:pt>
                <c:pt idx="109">
                  <c:v>30.76</c:v>
                </c:pt>
                <c:pt idx="110">
                  <c:v>28.43</c:v>
                </c:pt>
                <c:pt idx="111">
                  <c:v>27.95</c:v>
                </c:pt>
                <c:pt idx="112">
                  <c:v>28.53</c:v>
                </c:pt>
                <c:pt idx="113">
                  <c:v>29.23</c:v>
                </c:pt>
                <c:pt idx="114">
                  <c:v>28.76</c:v>
                </c:pt>
                <c:pt idx="115">
                  <c:v>29.5</c:v>
                </c:pt>
                <c:pt idx="116">
                  <c:v>29.54</c:v>
                </c:pt>
                <c:pt idx="117">
                  <c:v>29.67</c:v>
                </c:pt>
                <c:pt idx="118">
                  <c:v>29.09</c:v>
                </c:pt>
                <c:pt idx="119">
                  <c:v>29.3</c:v>
                </c:pt>
                <c:pt idx="120">
                  <c:v>28.8</c:v>
                </c:pt>
                <c:pt idx="121">
                  <c:v>28.91</c:v>
                </c:pt>
                <c:pt idx="122">
                  <c:v>28.95</c:v>
                </c:pt>
                <c:pt idx="123">
                  <c:v>29.11</c:v>
                </c:pt>
                <c:pt idx="124">
                  <c:v>29.26</c:v>
                </c:pt>
                <c:pt idx="125">
                  <c:v>29.19</c:v>
                </c:pt>
                <c:pt idx="126">
                  <c:v>29</c:v>
                </c:pt>
                <c:pt idx="127">
                  <c:v>28.92</c:v>
                </c:pt>
                <c:pt idx="128">
                  <c:v>28.7</c:v>
                </c:pt>
                <c:pt idx="129">
                  <c:v>28.79</c:v>
                </c:pt>
                <c:pt idx="130">
                  <c:v>28.74</c:v>
                </c:pt>
                <c:pt idx="131">
                  <c:v>28.02</c:v>
                </c:pt>
                <c:pt idx="132">
                  <c:v>27.49</c:v>
                </c:pt>
                <c:pt idx="133">
                  <c:v>26.99</c:v>
                </c:pt>
                <c:pt idx="134">
                  <c:v>27.2</c:v>
                </c:pt>
                <c:pt idx="135">
                  <c:v>27.59</c:v>
                </c:pt>
                <c:pt idx="136">
                  <c:v>27.6</c:v>
                </c:pt>
                <c:pt idx="137">
                  <c:v>27.25</c:v>
                </c:pt>
                <c:pt idx="138">
                  <c:v>26.57</c:v>
                </c:pt>
                <c:pt idx="139">
                  <c:v>26.61</c:v>
                </c:pt>
                <c:pt idx="140">
                  <c:v>26.56</c:v>
                </c:pt>
                <c:pt idx="141">
                  <c:v>26.79</c:v>
                </c:pt>
                <c:pt idx="142">
                  <c:v>27.12</c:v>
                </c:pt>
                <c:pt idx="143">
                  <c:v>26.21</c:v>
                </c:pt>
                <c:pt idx="144">
                  <c:v>24.93</c:v>
                </c:pt>
                <c:pt idx="145">
                  <c:v>18.11</c:v>
                </c:pt>
                <c:pt idx="146">
                  <c:v>14.22</c:v>
                </c:pt>
                <c:pt idx="147">
                  <c:v>13.15</c:v>
                </c:pt>
                <c:pt idx="148">
                  <c:v>13.17</c:v>
                </c:pt>
                <c:pt idx="149">
                  <c:v>12.25</c:v>
                </c:pt>
                <c:pt idx="150">
                  <c:v>10.91</c:v>
                </c:pt>
                <c:pt idx="151">
                  <c:v>11.87</c:v>
                </c:pt>
                <c:pt idx="152">
                  <c:v>12.85</c:v>
                </c:pt>
                <c:pt idx="153">
                  <c:v>12.78</c:v>
                </c:pt>
                <c:pt idx="154">
                  <c:v>13.46</c:v>
                </c:pt>
                <c:pt idx="155">
                  <c:v>14.17</c:v>
                </c:pt>
                <c:pt idx="156">
                  <c:v>16.45</c:v>
                </c:pt>
                <c:pt idx="157">
                  <c:v>16.98</c:v>
                </c:pt>
                <c:pt idx="158">
                  <c:v>17.260000000000002</c:v>
                </c:pt>
                <c:pt idx="159">
                  <c:v>17.89</c:v>
                </c:pt>
                <c:pt idx="160">
                  <c:v>18.25</c:v>
                </c:pt>
                <c:pt idx="161">
                  <c:v>18.71</c:v>
                </c:pt>
                <c:pt idx="162">
                  <c:v>19.260000000000002</c:v>
                </c:pt>
                <c:pt idx="163">
                  <c:v>19.32</c:v>
                </c:pt>
                <c:pt idx="164">
                  <c:v>18.57</c:v>
                </c:pt>
                <c:pt idx="165">
                  <c:v>18.53</c:v>
                </c:pt>
                <c:pt idx="166">
                  <c:v>18.14</c:v>
                </c:pt>
                <c:pt idx="167">
                  <c:v>17.2</c:v>
                </c:pt>
                <c:pt idx="168">
                  <c:v>15.45</c:v>
                </c:pt>
                <c:pt idx="169">
                  <c:v>15.43</c:v>
                </c:pt>
                <c:pt idx="170">
                  <c:v>14.73</c:v>
                </c:pt>
                <c:pt idx="171">
                  <c:v>15.62</c:v>
                </c:pt>
                <c:pt idx="172">
                  <c:v>15.93</c:v>
                </c:pt>
                <c:pt idx="173">
                  <c:v>15.5</c:v>
                </c:pt>
                <c:pt idx="174">
                  <c:v>14.81</c:v>
                </c:pt>
                <c:pt idx="175">
                  <c:v>14.32</c:v>
                </c:pt>
                <c:pt idx="176">
                  <c:v>13.84</c:v>
                </c:pt>
                <c:pt idx="177">
                  <c:v>13.05</c:v>
                </c:pt>
                <c:pt idx="178">
                  <c:v>12.66</c:v>
                </c:pt>
                <c:pt idx="179">
                  <c:v>14.11</c:v>
                </c:pt>
                <c:pt idx="180">
                  <c:v>16.04</c:v>
                </c:pt>
                <c:pt idx="181">
                  <c:v>16.61</c:v>
                </c:pt>
                <c:pt idx="182">
                  <c:v>17.77</c:v>
                </c:pt>
                <c:pt idx="183">
                  <c:v>19.59</c:v>
                </c:pt>
                <c:pt idx="184">
                  <c:v>19.05</c:v>
                </c:pt>
                <c:pt idx="185">
                  <c:v>18.27</c:v>
                </c:pt>
                <c:pt idx="186">
                  <c:v>17.989999999999998</c:v>
                </c:pt>
                <c:pt idx="187">
                  <c:v>17.23</c:v>
                </c:pt>
                <c:pt idx="188">
                  <c:v>17.62</c:v>
                </c:pt>
                <c:pt idx="189">
                  <c:v>18.29</c:v>
                </c:pt>
                <c:pt idx="190">
                  <c:v>18.32</c:v>
                </c:pt>
                <c:pt idx="191">
                  <c:v>20.05</c:v>
                </c:pt>
                <c:pt idx="192">
                  <c:v>20.51</c:v>
                </c:pt>
                <c:pt idx="193">
                  <c:v>19.78</c:v>
                </c:pt>
                <c:pt idx="194">
                  <c:v>18.940000000000001</c:v>
                </c:pt>
                <c:pt idx="195">
                  <c:v>16.66</c:v>
                </c:pt>
                <c:pt idx="196">
                  <c:v>16.07</c:v>
                </c:pt>
                <c:pt idx="197">
                  <c:v>15.15</c:v>
                </c:pt>
                <c:pt idx="198">
                  <c:v>16.54</c:v>
                </c:pt>
                <c:pt idx="199">
                  <c:v>24.26</c:v>
                </c:pt>
                <c:pt idx="200">
                  <c:v>29.88</c:v>
                </c:pt>
                <c:pt idx="201">
                  <c:v>32.880000000000003</c:v>
                </c:pt>
                <c:pt idx="202">
                  <c:v>30.19</c:v>
                </c:pt>
                <c:pt idx="203">
                  <c:v>25.56</c:v>
                </c:pt>
                <c:pt idx="204">
                  <c:v>22.3</c:v>
                </c:pt>
                <c:pt idx="205">
                  <c:v>18.3</c:v>
                </c:pt>
                <c:pt idx="206">
                  <c:v>17.579999999999998</c:v>
                </c:pt>
                <c:pt idx="207">
                  <c:v>18.32</c:v>
                </c:pt>
                <c:pt idx="208">
                  <c:v>18.36</c:v>
                </c:pt>
                <c:pt idx="209">
                  <c:v>17.78</c:v>
                </c:pt>
                <c:pt idx="210">
                  <c:v>18.14</c:v>
                </c:pt>
                <c:pt idx="211">
                  <c:v>18.71</c:v>
                </c:pt>
                <c:pt idx="212">
                  <c:v>19</c:v>
                </c:pt>
                <c:pt idx="213">
                  <c:v>19.86</c:v>
                </c:pt>
                <c:pt idx="214">
                  <c:v>19.350000000000001</c:v>
                </c:pt>
                <c:pt idx="215">
                  <c:v>17.170000000000002</c:v>
                </c:pt>
                <c:pt idx="216">
                  <c:v>16.100000000000001</c:v>
                </c:pt>
                <c:pt idx="217">
                  <c:v>16</c:v>
                </c:pt>
                <c:pt idx="218">
                  <c:v>16.36</c:v>
                </c:pt>
                <c:pt idx="219">
                  <c:v>17.37</c:v>
                </c:pt>
                <c:pt idx="220">
                  <c:v>18.79</c:v>
                </c:pt>
                <c:pt idx="221">
                  <c:v>19.829999999999998</c:v>
                </c:pt>
                <c:pt idx="222">
                  <c:v>19.739999999999998</c:v>
                </c:pt>
                <c:pt idx="223">
                  <c:v>19.25</c:v>
                </c:pt>
                <c:pt idx="224">
                  <c:v>19.260000000000002</c:v>
                </c:pt>
                <c:pt idx="225">
                  <c:v>19.34</c:v>
                </c:pt>
                <c:pt idx="226">
                  <c:v>18.399999999999999</c:v>
                </c:pt>
                <c:pt idx="227">
                  <c:v>16.940000000000001</c:v>
                </c:pt>
                <c:pt idx="228">
                  <c:v>16.8</c:v>
                </c:pt>
                <c:pt idx="229">
                  <c:v>17.41</c:v>
                </c:pt>
                <c:pt idx="230">
                  <c:v>17.82</c:v>
                </c:pt>
                <c:pt idx="231">
                  <c:v>18.350000000000001</c:v>
                </c:pt>
                <c:pt idx="232">
                  <c:v>17.89</c:v>
                </c:pt>
                <c:pt idx="233">
                  <c:v>16.8</c:v>
                </c:pt>
                <c:pt idx="234">
                  <c:v>15.81</c:v>
                </c:pt>
                <c:pt idx="235">
                  <c:v>15.64</c:v>
                </c:pt>
                <c:pt idx="236">
                  <c:v>15.32</c:v>
                </c:pt>
                <c:pt idx="237">
                  <c:v>15.59</c:v>
                </c:pt>
                <c:pt idx="238">
                  <c:v>14.05</c:v>
                </c:pt>
                <c:pt idx="239">
                  <c:v>12.56</c:v>
                </c:pt>
                <c:pt idx="240">
                  <c:v>12.93</c:v>
                </c:pt>
                <c:pt idx="241">
                  <c:v>12.9</c:v>
                </c:pt>
                <c:pt idx="242">
                  <c:v>13.18</c:v>
                </c:pt>
                <c:pt idx="243">
                  <c:v>14.54</c:v>
                </c:pt>
                <c:pt idx="244">
                  <c:v>15.74</c:v>
                </c:pt>
                <c:pt idx="245">
                  <c:v>17.04</c:v>
                </c:pt>
                <c:pt idx="246">
                  <c:v>17.52</c:v>
                </c:pt>
                <c:pt idx="247">
                  <c:v>16.66</c:v>
                </c:pt>
                <c:pt idx="248">
                  <c:v>15.91</c:v>
                </c:pt>
                <c:pt idx="249">
                  <c:v>16.27</c:v>
                </c:pt>
                <c:pt idx="250">
                  <c:v>16.46</c:v>
                </c:pt>
                <c:pt idx="251">
                  <c:v>15.78</c:v>
                </c:pt>
                <c:pt idx="252">
                  <c:v>16.559999999999999</c:v>
                </c:pt>
                <c:pt idx="253">
                  <c:v>17.21</c:v>
                </c:pt>
                <c:pt idx="254">
                  <c:v>17.21</c:v>
                </c:pt>
                <c:pt idx="255">
                  <c:v>18.7</c:v>
                </c:pt>
                <c:pt idx="256">
                  <c:v>18.559999999999999</c:v>
                </c:pt>
                <c:pt idx="257">
                  <c:v>17.43</c:v>
                </c:pt>
                <c:pt idx="258">
                  <c:v>16.5</c:v>
                </c:pt>
                <c:pt idx="259">
                  <c:v>16.54</c:v>
                </c:pt>
                <c:pt idx="260">
                  <c:v>16.71</c:v>
                </c:pt>
                <c:pt idx="261">
                  <c:v>16.29</c:v>
                </c:pt>
                <c:pt idx="262">
                  <c:v>16.52</c:v>
                </c:pt>
                <c:pt idx="263">
                  <c:v>17.53</c:v>
                </c:pt>
                <c:pt idx="264">
                  <c:v>17.48</c:v>
                </c:pt>
                <c:pt idx="265">
                  <c:v>17.77</c:v>
                </c:pt>
                <c:pt idx="266">
                  <c:v>19.899999999999999</c:v>
                </c:pt>
                <c:pt idx="267">
                  <c:v>21.33</c:v>
                </c:pt>
                <c:pt idx="268">
                  <c:v>20.12</c:v>
                </c:pt>
                <c:pt idx="269">
                  <c:v>19.32</c:v>
                </c:pt>
                <c:pt idx="270">
                  <c:v>19.600000000000001</c:v>
                </c:pt>
                <c:pt idx="271">
                  <c:v>20.53</c:v>
                </c:pt>
                <c:pt idx="272">
                  <c:v>22.04</c:v>
                </c:pt>
                <c:pt idx="273">
                  <c:v>23.22</c:v>
                </c:pt>
                <c:pt idx="274">
                  <c:v>22.66</c:v>
                </c:pt>
                <c:pt idx="275">
                  <c:v>23.22</c:v>
                </c:pt>
                <c:pt idx="276">
                  <c:v>23.02</c:v>
                </c:pt>
                <c:pt idx="277">
                  <c:v>20.88</c:v>
                </c:pt>
                <c:pt idx="278">
                  <c:v>19.16</c:v>
                </c:pt>
                <c:pt idx="279">
                  <c:v>17.829999999999998</c:v>
                </c:pt>
                <c:pt idx="280">
                  <c:v>18.55</c:v>
                </c:pt>
                <c:pt idx="281">
                  <c:v>17.350000000000001</c:v>
                </c:pt>
                <c:pt idx="282">
                  <c:v>17.489999999999998</c:v>
                </c:pt>
                <c:pt idx="283">
                  <c:v>17.96</c:v>
                </c:pt>
                <c:pt idx="284">
                  <c:v>17.850000000000001</c:v>
                </c:pt>
                <c:pt idx="285">
                  <c:v>18.73</c:v>
                </c:pt>
                <c:pt idx="286">
                  <c:v>17.88</c:v>
                </c:pt>
                <c:pt idx="287">
                  <c:v>15.95</c:v>
                </c:pt>
                <c:pt idx="288">
                  <c:v>14.33</c:v>
                </c:pt>
                <c:pt idx="289">
                  <c:v>13.32</c:v>
                </c:pt>
                <c:pt idx="290">
                  <c:v>12.34</c:v>
                </c:pt>
                <c:pt idx="291">
                  <c:v>12.81</c:v>
                </c:pt>
                <c:pt idx="292">
                  <c:v>12.61</c:v>
                </c:pt>
                <c:pt idx="293">
                  <c:v>11.61</c:v>
                </c:pt>
                <c:pt idx="294">
                  <c:v>11.55</c:v>
                </c:pt>
                <c:pt idx="295">
                  <c:v>11.34</c:v>
                </c:pt>
                <c:pt idx="296">
                  <c:v>12.77</c:v>
                </c:pt>
                <c:pt idx="297">
                  <c:v>12.11</c:v>
                </c:pt>
                <c:pt idx="298">
                  <c:v>10.99</c:v>
                </c:pt>
                <c:pt idx="299">
                  <c:v>9.39</c:v>
                </c:pt>
                <c:pt idx="300">
                  <c:v>10.16</c:v>
                </c:pt>
                <c:pt idx="301">
                  <c:v>10.33</c:v>
                </c:pt>
                <c:pt idx="302">
                  <c:v>12.1</c:v>
                </c:pt>
                <c:pt idx="303">
                  <c:v>14.82</c:v>
                </c:pt>
                <c:pt idx="304">
                  <c:v>15.57</c:v>
                </c:pt>
                <c:pt idx="305">
                  <c:v>15.91</c:v>
                </c:pt>
                <c:pt idx="306">
                  <c:v>18.05</c:v>
                </c:pt>
                <c:pt idx="307">
                  <c:v>19.559999999999999</c:v>
                </c:pt>
                <c:pt idx="308">
                  <c:v>21.64</c:v>
                </c:pt>
                <c:pt idx="309">
                  <c:v>21.62</c:v>
                </c:pt>
                <c:pt idx="310">
                  <c:v>23.14</c:v>
                </c:pt>
                <c:pt idx="311">
                  <c:v>24.35</c:v>
                </c:pt>
                <c:pt idx="312">
                  <c:v>25.29</c:v>
                </c:pt>
                <c:pt idx="313">
                  <c:v>27.39</c:v>
                </c:pt>
                <c:pt idx="314">
                  <c:v>27.7</c:v>
                </c:pt>
                <c:pt idx="315">
                  <c:v>24.29</c:v>
                </c:pt>
                <c:pt idx="316">
                  <c:v>26.35</c:v>
                </c:pt>
                <c:pt idx="317">
                  <c:v>28.91</c:v>
                </c:pt>
                <c:pt idx="318">
                  <c:v>28</c:v>
                </c:pt>
                <c:pt idx="319">
                  <c:v>28.8</c:v>
                </c:pt>
                <c:pt idx="320">
                  <c:v>30.56</c:v>
                </c:pt>
                <c:pt idx="321">
                  <c:v>29.71</c:v>
                </c:pt>
                <c:pt idx="322">
                  <c:v>30</c:v>
                </c:pt>
                <c:pt idx="323">
                  <c:v>25.19</c:v>
                </c:pt>
                <c:pt idx="324">
                  <c:v>24.49</c:v>
                </c:pt>
                <c:pt idx="325">
                  <c:v>24.97</c:v>
                </c:pt>
                <c:pt idx="326">
                  <c:v>23.01</c:v>
                </c:pt>
                <c:pt idx="327">
                  <c:v>22.99</c:v>
                </c:pt>
                <c:pt idx="328">
                  <c:v>24.63</c:v>
                </c:pt>
                <c:pt idx="329">
                  <c:v>23.95</c:v>
                </c:pt>
                <c:pt idx="330">
                  <c:v>22.76</c:v>
                </c:pt>
                <c:pt idx="331">
                  <c:v>23.77</c:v>
                </c:pt>
                <c:pt idx="332">
                  <c:v>22.51</c:v>
                </c:pt>
                <c:pt idx="333">
                  <c:v>18.760000000000002</c:v>
                </c:pt>
                <c:pt idx="334">
                  <c:v>16.059999999999999</c:v>
                </c:pt>
                <c:pt idx="335">
                  <c:v>15.95</c:v>
                </c:pt>
                <c:pt idx="336">
                  <c:v>17.04</c:v>
                </c:pt>
                <c:pt idx="337">
                  <c:v>18.239999999999998</c:v>
                </c:pt>
                <c:pt idx="338">
                  <c:v>22.29</c:v>
                </c:pt>
                <c:pt idx="339">
                  <c:v>23.98</c:v>
                </c:pt>
                <c:pt idx="340">
                  <c:v>24.44</c:v>
                </c:pt>
                <c:pt idx="341">
                  <c:v>23.45</c:v>
                </c:pt>
                <c:pt idx="342">
                  <c:v>24.99</c:v>
                </c:pt>
                <c:pt idx="343">
                  <c:v>25.68</c:v>
                </c:pt>
                <c:pt idx="344">
                  <c:v>27.14</c:v>
                </c:pt>
                <c:pt idx="345">
                  <c:v>25.99</c:v>
                </c:pt>
                <c:pt idx="346">
                  <c:v>23.68</c:v>
                </c:pt>
                <c:pt idx="347">
                  <c:v>26.68</c:v>
                </c:pt>
                <c:pt idx="348">
                  <c:v>30.3</c:v>
                </c:pt>
                <c:pt idx="349">
                  <c:v>32.229999999999997</c:v>
                </c:pt>
                <c:pt idx="350">
                  <c:v>29.23</c:v>
                </c:pt>
                <c:pt idx="351">
                  <c:v>24.48</c:v>
                </c:pt>
                <c:pt idx="352">
                  <c:v>25.15</c:v>
                </c:pt>
                <c:pt idx="353">
                  <c:v>27.22</c:v>
                </c:pt>
                <c:pt idx="354">
                  <c:v>27.95</c:v>
                </c:pt>
                <c:pt idx="355">
                  <c:v>28.5</c:v>
                </c:pt>
                <c:pt idx="356">
                  <c:v>25.66</c:v>
                </c:pt>
                <c:pt idx="357">
                  <c:v>27.32</c:v>
                </c:pt>
                <c:pt idx="358">
                  <c:v>27.47</c:v>
                </c:pt>
                <c:pt idx="359">
                  <c:v>28.63</c:v>
                </c:pt>
                <c:pt idx="360">
                  <c:v>30.11</c:v>
                </c:pt>
                <c:pt idx="361">
                  <c:v>30.69</c:v>
                </c:pt>
                <c:pt idx="362">
                  <c:v>32.159999999999997</c:v>
                </c:pt>
                <c:pt idx="363">
                  <c:v>32.340000000000003</c:v>
                </c:pt>
                <c:pt idx="364">
                  <c:v>35.68</c:v>
                </c:pt>
                <c:pt idx="365">
                  <c:v>33.450000000000003</c:v>
                </c:pt>
                <c:pt idx="366">
                  <c:v>35.89</c:v>
                </c:pt>
                <c:pt idx="367">
                  <c:v>39.46</c:v>
                </c:pt>
                <c:pt idx="368">
                  <c:v>40.42</c:v>
                </c:pt>
                <c:pt idx="369">
                  <c:v>45.36</c:v>
                </c:pt>
                <c:pt idx="370">
                  <c:v>39.89</c:v>
                </c:pt>
                <c:pt idx="371">
                  <c:v>34.07</c:v>
                </c:pt>
                <c:pt idx="372">
                  <c:v>37.56</c:v>
                </c:pt>
                <c:pt idx="373">
                  <c:v>39.72</c:v>
                </c:pt>
                <c:pt idx="374">
                  <c:v>45.73</c:v>
                </c:pt>
                <c:pt idx="375">
                  <c:v>45.25</c:v>
                </c:pt>
                <c:pt idx="376">
                  <c:v>43.19</c:v>
                </c:pt>
                <c:pt idx="377">
                  <c:v>49.28</c:v>
                </c:pt>
                <c:pt idx="378">
                  <c:v>52.79</c:v>
                </c:pt>
                <c:pt idx="379">
                  <c:v>58.67</c:v>
                </c:pt>
                <c:pt idx="380">
                  <c:v>58.79</c:v>
                </c:pt>
                <c:pt idx="381">
                  <c:v>55.31</c:v>
                </c:pt>
                <c:pt idx="382">
                  <c:v>49.97</c:v>
                </c:pt>
                <c:pt idx="383">
                  <c:v>50.85</c:v>
                </c:pt>
                <c:pt idx="384">
                  <c:v>55.85</c:v>
                </c:pt>
                <c:pt idx="385">
                  <c:v>52.8</c:v>
                </c:pt>
                <c:pt idx="386">
                  <c:v>55.31</c:v>
                </c:pt>
                <c:pt idx="387">
                  <c:v>62.41</c:v>
                </c:pt>
                <c:pt idx="388">
                  <c:v>64.39</c:v>
                </c:pt>
                <c:pt idx="389">
                  <c:v>63.79</c:v>
                </c:pt>
                <c:pt idx="390">
                  <c:v>67.989999999999995</c:v>
                </c:pt>
                <c:pt idx="391">
                  <c:v>66.45</c:v>
                </c:pt>
                <c:pt idx="392">
                  <c:v>57.29</c:v>
                </c:pt>
                <c:pt idx="393">
                  <c:v>52.7</c:v>
                </c:pt>
                <c:pt idx="394">
                  <c:v>52.7</c:v>
                </c:pt>
                <c:pt idx="395">
                  <c:v>54.97</c:v>
                </c:pt>
                <c:pt idx="396">
                  <c:v>49.57</c:v>
                </c:pt>
                <c:pt idx="397">
                  <c:v>53.77</c:v>
                </c:pt>
                <c:pt idx="398">
                  <c:v>56.31</c:v>
                </c:pt>
                <c:pt idx="399">
                  <c:v>60.45</c:v>
                </c:pt>
                <c:pt idx="400">
                  <c:v>61.55</c:v>
                </c:pt>
                <c:pt idx="401">
                  <c:v>65.239999999999995</c:v>
                </c:pt>
                <c:pt idx="402">
                  <c:v>70.75</c:v>
                </c:pt>
                <c:pt idx="403">
                  <c:v>68.28</c:v>
                </c:pt>
                <c:pt idx="404">
                  <c:v>72.34</c:v>
                </c:pt>
                <c:pt idx="405">
                  <c:v>78.61</c:v>
                </c:pt>
                <c:pt idx="406">
                  <c:v>85.53</c:v>
                </c:pt>
                <c:pt idx="407">
                  <c:v>83.21</c:v>
                </c:pt>
                <c:pt idx="408">
                  <c:v>84.82</c:v>
                </c:pt>
                <c:pt idx="409">
                  <c:v>87.41</c:v>
                </c:pt>
                <c:pt idx="410">
                  <c:v>96.96</c:v>
                </c:pt>
                <c:pt idx="411">
                  <c:v>104.72</c:v>
                </c:pt>
                <c:pt idx="412">
                  <c:v>116.55</c:v>
                </c:pt>
                <c:pt idx="413">
                  <c:v>126.22</c:v>
                </c:pt>
                <c:pt idx="414">
                  <c:v>127.77</c:v>
                </c:pt>
                <c:pt idx="415">
                  <c:v>111.19</c:v>
                </c:pt>
                <c:pt idx="416">
                  <c:v>96.38</c:v>
                </c:pt>
                <c:pt idx="417">
                  <c:v>70.84</c:v>
                </c:pt>
                <c:pt idx="418">
                  <c:v>49.1</c:v>
                </c:pt>
                <c:pt idx="419">
                  <c:v>35.590000000000003</c:v>
                </c:pt>
                <c:pt idx="420">
                  <c:v>36.840000000000003</c:v>
                </c:pt>
                <c:pt idx="421">
                  <c:v>38.56</c:v>
                </c:pt>
                <c:pt idx="422">
                  <c:v>45.96</c:v>
                </c:pt>
                <c:pt idx="423">
                  <c:v>49.58</c:v>
                </c:pt>
                <c:pt idx="424">
                  <c:v>56.77</c:v>
                </c:pt>
                <c:pt idx="425">
                  <c:v>66.37</c:v>
                </c:pt>
                <c:pt idx="426">
                  <c:v>63.46</c:v>
                </c:pt>
                <c:pt idx="427">
                  <c:v>68.09</c:v>
                </c:pt>
                <c:pt idx="428">
                  <c:v>67.650000000000006</c:v>
                </c:pt>
                <c:pt idx="429">
                  <c:v>72.06</c:v>
                </c:pt>
                <c:pt idx="430">
                  <c:v>74.400000000000006</c:v>
                </c:pt>
                <c:pt idx="431">
                  <c:v>72.67</c:v>
                </c:pt>
                <c:pt idx="432">
                  <c:v>75.069999999999993</c:v>
                </c:pt>
                <c:pt idx="433">
                  <c:v>73.73</c:v>
                </c:pt>
                <c:pt idx="434">
                  <c:v>76.77</c:v>
                </c:pt>
                <c:pt idx="435">
                  <c:v>80.03</c:v>
                </c:pt>
                <c:pt idx="436">
                  <c:v>71.150000000000006</c:v>
                </c:pt>
                <c:pt idx="437">
                  <c:v>71.91</c:v>
                </c:pt>
                <c:pt idx="438">
                  <c:v>73.27</c:v>
                </c:pt>
                <c:pt idx="439">
                  <c:v>73.52</c:v>
                </c:pt>
                <c:pt idx="440">
                  <c:v>73.150000000000006</c:v>
                </c:pt>
                <c:pt idx="441">
                  <c:v>76.900000000000006</c:v>
                </c:pt>
                <c:pt idx="442">
                  <c:v>79.92</c:v>
                </c:pt>
                <c:pt idx="443">
                  <c:v>85.59</c:v>
                </c:pt>
                <c:pt idx="444">
                  <c:v>87.61</c:v>
                </c:pt>
                <c:pt idx="445">
                  <c:v>91.42</c:v>
                </c:pt>
                <c:pt idx="446">
                  <c:v>102.43</c:v>
                </c:pt>
                <c:pt idx="447">
                  <c:v>113.02</c:v>
                </c:pt>
                <c:pt idx="448">
                  <c:v>107.98</c:v>
                </c:pt>
                <c:pt idx="449">
                  <c:v>105.38</c:v>
                </c:pt>
                <c:pt idx="450">
                  <c:v>105.94</c:v>
                </c:pt>
                <c:pt idx="451">
                  <c:v>99</c:v>
                </c:pt>
                <c:pt idx="452">
                  <c:v>101.05</c:v>
                </c:pt>
                <c:pt idx="453">
                  <c:v>101.99</c:v>
                </c:pt>
                <c:pt idx="454">
                  <c:v>107.67</c:v>
                </c:pt>
                <c:pt idx="455">
                  <c:v>106.52</c:v>
                </c:pt>
                <c:pt idx="456">
                  <c:v>105.25</c:v>
                </c:pt>
                <c:pt idx="457">
                  <c:v>108.08</c:v>
                </c:pt>
                <c:pt idx="458">
                  <c:v>111</c:v>
                </c:pt>
                <c:pt idx="459">
                  <c:v>108.54</c:v>
                </c:pt>
                <c:pt idx="460">
                  <c:v>103.26</c:v>
                </c:pt>
                <c:pt idx="461">
                  <c:v>92.18</c:v>
                </c:pt>
                <c:pt idx="462">
                  <c:v>92.99</c:v>
                </c:pt>
                <c:pt idx="463">
                  <c:v>97.04</c:v>
                </c:pt>
                <c:pt idx="464">
                  <c:v>101.82</c:v>
                </c:pt>
                <c:pt idx="465">
                  <c:v>100.92</c:v>
                </c:pt>
                <c:pt idx="466">
                  <c:v>98.07</c:v>
                </c:pt>
                <c:pt idx="467">
                  <c:v>93.7</c:v>
                </c:pt>
                <c:pt idx="468">
                  <c:v>97.91</c:v>
                </c:pt>
                <c:pt idx="469">
                  <c:v>99.23</c:v>
                </c:pt>
                <c:pt idx="470">
                  <c:v>99.11</c:v>
                </c:pt>
                <c:pt idx="471">
                  <c:v>96.45</c:v>
                </c:pt>
                <c:pt idx="472">
                  <c:v>98.5</c:v>
                </c:pt>
                <c:pt idx="473">
                  <c:v>97.17</c:v>
                </c:pt>
                <c:pt idx="474">
                  <c:v>101.56</c:v>
                </c:pt>
                <c:pt idx="475">
                  <c:v>104.16</c:v>
                </c:pt>
                <c:pt idx="476">
                  <c:v>103.49</c:v>
                </c:pt>
                <c:pt idx="477">
                  <c:v>97.84</c:v>
                </c:pt>
                <c:pt idx="478">
                  <c:v>90.36</c:v>
                </c:pt>
                <c:pt idx="479">
                  <c:v>90.57</c:v>
                </c:pt>
                <c:pt idx="480">
                  <c:v>89.71</c:v>
                </c:pt>
                <c:pt idx="481">
                  <c:v>96.1</c:v>
                </c:pt>
                <c:pt idx="482">
                  <c:v>97.13</c:v>
                </c:pt>
                <c:pt idx="483">
                  <c:v>97.33</c:v>
                </c:pt>
                <c:pt idx="484">
                  <c:v>98.46</c:v>
                </c:pt>
                <c:pt idx="485">
                  <c:v>100.26</c:v>
                </c:pt>
                <c:pt idx="486">
                  <c:v>98.75</c:v>
                </c:pt>
                <c:pt idx="487">
                  <c:v>93.23</c:v>
                </c:pt>
                <c:pt idx="488">
                  <c:v>89.38</c:v>
                </c:pt>
                <c:pt idx="489">
                  <c:v>82.75</c:v>
                </c:pt>
                <c:pt idx="490">
                  <c:v>74.34</c:v>
                </c:pt>
                <c:pt idx="491">
                  <c:v>57.36</c:v>
                </c:pt>
                <c:pt idx="492">
                  <c:v>44.74</c:v>
                </c:pt>
                <c:pt idx="493">
                  <c:v>47.18</c:v>
                </c:pt>
                <c:pt idx="494">
                  <c:v>47.22</c:v>
                </c:pt>
                <c:pt idx="495">
                  <c:v>51.62</c:v>
                </c:pt>
                <c:pt idx="496">
                  <c:v>57.51</c:v>
                </c:pt>
                <c:pt idx="497">
                  <c:v>58.89</c:v>
                </c:pt>
                <c:pt idx="498">
                  <c:v>52.42</c:v>
                </c:pt>
                <c:pt idx="499">
                  <c:v>43.23</c:v>
                </c:pt>
                <c:pt idx="500">
                  <c:v>41.12</c:v>
                </c:pt>
                <c:pt idx="501">
                  <c:v>42.03</c:v>
                </c:pt>
                <c:pt idx="502">
                  <c:v>39.049999999999997</c:v>
                </c:pt>
                <c:pt idx="503">
                  <c:v>33.159999999999997</c:v>
                </c:pt>
                <c:pt idx="504">
                  <c:v>27.48</c:v>
                </c:pt>
                <c:pt idx="505">
                  <c:v>26.66</c:v>
                </c:pt>
                <c:pt idx="506">
                  <c:v>32.24</c:v>
                </c:pt>
                <c:pt idx="507">
                  <c:v>35.9</c:v>
                </c:pt>
                <c:pt idx="508">
                  <c:v>40.880000000000003</c:v>
                </c:pt>
                <c:pt idx="509">
                  <c:v>44.13</c:v>
                </c:pt>
                <c:pt idx="510">
                  <c:v>41.48</c:v>
                </c:pt>
                <c:pt idx="511">
                  <c:v>41.21</c:v>
                </c:pt>
                <c:pt idx="512">
                  <c:v>40.86</c:v>
                </c:pt>
                <c:pt idx="513">
                  <c:v>44.76</c:v>
                </c:pt>
                <c:pt idx="514">
                  <c:v>41.8</c:v>
                </c:pt>
                <c:pt idx="515">
                  <c:v>46.72</c:v>
                </c:pt>
                <c:pt idx="516">
                  <c:v>48.12</c:v>
                </c:pt>
                <c:pt idx="517">
                  <c:v>49.38</c:v>
                </c:pt>
                <c:pt idx="518">
                  <c:v>46.53</c:v>
                </c:pt>
                <c:pt idx="519">
                  <c:v>47.47</c:v>
                </c:pt>
                <c:pt idx="520">
                  <c:v>47.21</c:v>
                </c:pt>
                <c:pt idx="521">
                  <c:v>44.03</c:v>
                </c:pt>
                <c:pt idx="522">
                  <c:v>44.76</c:v>
                </c:pt>
                <c:pt idx="523">
                  <c:v>47.62</c:v>
                </c:pt>
                <c:pt idx="524">
                  <c:v>50.46</c:v>
                </c:pt>
                <c:pt idx="525">
                  <c:v>51.4</c:v>
                </c:pt>
                <c:pt idx="526">
                  <c:v>56.3</c:v>
                </c:pt>
                <c:pt idx="527">
                  <c:v>57.44</c:v>
                </c:pt>
                <c:pt idx="528">
                  <c:v>59.71</c:v>
                </c:pt>
                <c:pt idx="529">
                  <c:v>58.03</c:v>
                </c:pt>
                <c:pt idx="530">
                  <c:v>56.82</c:v>
                </c:pt>
                <c:pt idx="531">
                  <c:v>61.24</c:v>
                </c:pt>
                <c:pt idx="532">
                  <c:v>65.89</c:v>
                </c:pt>
                <c:pt idx="533">
                  <c:v>66.819999999999993</c:v>
                </c:pt>
                <c:pt idx="534">
                  <c:v>66.62</c:v>
                </c:pt>
                <c:pt idx="535">
                  <c:v>65.48</c:v>
                </c:pt>
                <c:pt idx="536">
                  <c:v>66.7</c:v>
                </c:pt>
                <c:pt idx="537">
                  <c:v>67.790000000000006</c:v>
                </c:pt>
                <c:pt idx="538">
                  <c:v>54.4</c:v>
                </c:pt>
                <c:pt idx="539">
                  <c:v>42.8</c:v>
                </c:pt>
                <c:pt idx="540">
                  <c:v>49.71</c:v>
                </c:pt>
                <c:pt idx="541">
                  <c:v>56.66</c:v>
                </c:pt>
                <c:pt idx="542">
                  <c:v>61.14</c:v>
                </c:pt>
                <c:pt idx="543">
                  <c:v>65.42</c:v>
                </c:pt>
                <c:pt idx="544">
                  <c:v>65.03</c:v>
                </c:pt>
                <c:pt idx="545">
                  <c:v>58.16</c:v>
                </c:pt>
                <c:pt idx="546">
                  <c:v>59.18</c:v>
                </c:pt>
                <c:pt idx="547">
                  <c:v>55.41</c:v>
                </c:pt>
                <c:pt idx="548">
                  <c:v>57.31</c:v>
                </c:pt>
                <c:pt idx="549">
                  <c:v>54.44</c:v>
                </c:pt>
                <c:pt idx="550">
                  <c:v>55.27</c:v>
                </c:pt>
                <c:pt idx="551">
                  <c:v>56.85</c:v>
                </c:pt>
                <c:pt idx="552">
                  <c:v>53.87</c:v>
                </c:pt>
                <c:pt idx="553">
                  <c:v>47.39</c:v>
                </c:pt>
                <c:pt idx="554">
                  <c:v>28.5</c:v>
                </c:pt>
                <c:pt idx="555">
                  <c:v>16.739999999999998</c:v>
                </c:pt>
                <c:pt idx="556">
                  <c:v>22.56</c:v>
                </c:pt>
                <c:pt idx="557">
                  <c:v>36.14</c:v>
                </c:pt>
                <c:pt idx="558">
                  <c:v>39.33</c:v>
                </c:pt>
                <c:pt idx="559">
                  <c:v>41.72</c:v>
                </c:pt>
                <c:pt idx="560">
                  <c:v>38.729999999999997</c:v>
                </c:pt>
                <c:pt idx="561">
                  <c:v>37.81</c:v>
                </c:pt>
                <c:pt idx="562">
                  <c:v>39.15</c:v>
                </c:pt>
                <c:pt idx="563">
                  <c:v>45.34</c:v>
                </c:pt>
                <c:pt idx="564">
                  <c:v>49.6</c:v>
                </c:pt>
                <c:pt idx="565">
                  <c:v>55.71</c:v>
                </c:pt>
                <c:pt idx="566">
                  <c:v>59.84</c:v>
                </c:pt>
                <c:pt idx="567">
                  <c:v>60.88</c:v>
                </c:pt>
                <c:pt idx="568">
                  <c:v>63.81</c:v>
                </c:pt>
                <c:pt idx="569">
                  <c:v>68.86</c:v>
                </c:pt>
                <c:pt idx="570">
                  <c:v>69.91</c:v>
                </c:pt>
                <c:pt idx="571">
                  <c:v>65.72</c:v>
                </c:pt>
                <c:pt idx="572">
                  <c:v>69.27</c:v>
                </c:pt>
                <c:pt idx="573">
                  <c:v>75.94</c:v>
                </c:pt>
                <c:pt idx="574">
                  <c:v>76.61</c:v>
                </c:pt>
                <c:pt idx="575">
                  <c:v>68.22</c:v>
                </c:pt>
                <c:pt idx="576">
                  <c:v>76.92</c:v>
                </c:pt>
                <c:pt idx="577">
                  <c:v>87.73</c:v>
                </c:pt>
                <c:pt idx="578">
                  <c:v>104.39</c:v>
                </c:pt>
                <c:pt idx="579">
                  <c:v>102.7</c:v>
                </c:pt>
                <c:pt idx="580">
                  <c:v>108.71</c:v>
                </c:pt>
                <c:pt idx="581">
                  <c:v>112.06</c:v>
                </c:pt>
                <c:pt idx="582">
                  <c:v>99.67</c:v>
                </c:pt>
                <c:pt idx="583">
                  <c:v>92.21</c:v>
                </c:pt>
                <c:pt idx="584">
                  <c:v>83.3</c:v>
                </c:pt>
                <c:pt idx="585">
                  <c:v>84.26</c:v>
                </c:pt>
                <c:pt idx="586">
                  <c:v>79.31</c:v>
                </c:pt>
                <c:pt idx="587">
                  <c:v>70.89</c:v>
                </c:pt>
                <c:pt idx="588">
                  <c:v>70.319999999999993</c:v>
                </c:pt>
                <c:pt idx="589">
                  <c:v>69.67</c:v>
                </c:pt>
                <c:pt idx="590">
                  <c:v>68.53</c:v>
                </c:pt>
                <c:pt idx="591">
                  <c:v>75.23</c:v>
                </c:pt>
                <c:pt idx="592">
                  <c:v>70.05</c:v>
                </c:pt>
                <c:pt idx="593">
                  <c:v>69.58</c:v>
                </c:pt>
                <c:pt idx="594">
                  <c:v>74.83</c:v>
                </c:pt>
                <c:pt idx="595">
                  <c:v>81.099999999999994</c:v>
                </c:pt>
                <c:pt idx="596">
                  <c:v>87.14</c:v>
                </c:pt>
                <c:pt idx="597">
                  <c:v>83.21</c:v>
                </c:pt>
                <c:pt idx="598">
                  <c:v>76.42</c:v>
                </c:pt>
                <c:pt idx="599">
                  <c:v>68.09</c:v>
                </c:pt>
                <c:pt idx="600">
                  <c:v>69.37</c:v>
                </c:pt>
                <c:pt idx="601">
                  <c:v>73</c:v>
                </c:pt>
                <c:pt idx="602">
                  <c:v>75.989999999999995</c:v>
                </c:pt>
                <c:pt idx="603">
                  <c:v>81.93</c:v>
                </c:pt>
                <c:pt idx="604">
                  <c:v>78.34</c:v>
                </c:pt>
                <c:pt idx="605">
                  <c:v>78.849999999999994</c:v>
                </c:pt>
                <c:pt idx="606">
                  <c:v>79.510000000000005</c:v>
                </c:pt>
                <c:pt idx="607">
                  <c:v>74.75</c:v>
                </c:pt>
                <c:pt idx="608">
                  <c:v>69.77</c:v>
                </c:pt>
                <c:pt idx="609">
                  <c:v>70.77</c:v>
                </c:pt>
                <c:pt idx="610">
                  <c:v>69.13</c:v>
                </c:pt>
                <c:pt idx="611">
                  <c:v>68.239999999999995</c:v>
                </c:pt>
                <c:pt idx="612">
                  <c:v>73.14</c:v>
                </c:pt>
                <c:pt idx="613">
                  <c:v>68.78</c:v>
                </c:pt>
                <c:pt idx="614">
                  <c:v>65.489999999999995</c:v>
                </c:pt>
                <c:pt idx="615">
                  <c:v>60.25</c:v>
                </c:pt>
                <c:pt idx="616">
                  <c:v>59.25</c:v>
                </c:pt>
                <c:pt idx="617">
                  <c:v>59.25</c:v>
                </c:pt>
                <c:pt idx="618">
                  <c:v>59.25</c:v>
                </c:pt>
                <c:pt idx="619">
                  <c:v>59.25</c:v>
                </c:pt>
                <c:pt idx="620">
                  <c:v>58.25</c:v>
                </c:pt>
                <c:pt idx="621">
                  <c:v>57.25</c:v>
                </c:pt>
                <c:pt idx="622">
                  <c:v>57.25</c:v>
                </c:pt>
                <c:pt idx="623">
                  <c:v>57.25</c:v>
                </c:pt>
                <c:pt idx="624">
                  <c:v>56.25</c:v>
                </c:pt>
                <c:pt idx="625">
                  <c:v>56.25</c:v>
                </c:pt>
                <c:pt idx="626">
                  <c:v>56.25</c:v>
                </c:pt>
                <c:pt idx="627">
                  <c:v>55.25</c:v>
                </c:pt>
                <c:pt idx="628">
                  <c:v>55.25</c:v>
                </c:pt>
                <c:pt idx="629">
                  <c:v>55.25</c:v>
                </c:pt>
                <c:pt idx="630">
                  <c:v>54.25</c:v>
                </c:pt>
                <c:pt idx="631">
                  <c:v>54.25</c:v>
                </c:pt>
                <c:pt idx="632">
                  <c:v>54.25</c:v>
                </c:pt>
                <c:pt idx="633">
                  <c:v>53.25</c:v>
                </c:pt>
                <c:pt idx="634">
                  <c:v>53.25</c:v>
                </c:pt>
                <c:pt idx="635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5-4EB1-BAF9-17F1F1D216E5}"/>
            </c:ext>
          </c:extLst>
        </c:ser>
        <c:ser>
          <c:idx val="1"/>
          <c:order val="1"/>
          <c:tx>
            <c:strRef>
              <c:f>'Crude Oil-M'!$A$680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'Crude Oil-M'!$A$41:$A$676</c:f>
              <c:numCache>
                <c:formatCode>mmmm\ yyyy</c:formatCode>
                <c:ptCount val="636"/>
                <c:pt idx="0">
                  <c:v>27030</c:v>
                </c:pt>
                <c:pt idx="1">
                  <c:v>27061</c:v>
                </c:pt>
                <c:pt idx="2">
                  <c:v>27089</c:v>
                </c:pt>
                <c:pt idx="3">
                  <c:v>27120</c:v>
                </c:pt>
                <c:pt idx="4">
                  <c:v>27150</c:v>
                </c:pt>
                <c:pt idx="5">
                  <c:v>27181</c:v>
                </c:pt>
                <c:pt idx="6">
                  <c:v>27211</c:v>
                </c:pt>
                <c:pt idx="7">
                  <c:v>27242</c:v>
                </c:pt>
                <c:pt idx="8">
                  <c:v>27273</c:v>
                </c:pt>
                <c:pt idx="9">
                  <c:v>27303</c:v>
                </c:pt>
                <c:pt idx="10">
                  <c:v>27334</c:v>
                </c:pt>
                <c:pt idx="11">
                  <c:v>27364</c:v>
                </c:pt>
                <c:pt idx="12">
                  <c:v>27395</c:v>
                </c:pt>
                <c:pt idx="13">
                  <c:v>27426</c:v>
                </c:pt>
                <c:pt idx="14">
                  <c:v>27454</c:v>
                </c:pt>
                <c:pt idx="15">
                  <c:v>27485</c:v>
                </c:pt>
                <c:pt idx="16">
                  <c:v>27515</c:v>
                </c:pt>
                <c:pt idx="17">
                  <c:v>27546</c:v>
                </c:pt>
                <c:pt idx="18">
                  <c:v>27576</c:v>
                </c:pt>
                <c:pt idx="19">
                  <c:v>27607</c:v>
                </c:pt>
                <c:pt idx="20">
                  <c:v>27638</c:v>
                </c:pt>
                <c:pt idx="21">
                  <c:v>27668</c:v>
                </c:pt>
                <c:pt idx="22">
                  <c:v>27699</c:v>
                </c:pt>
                <c:pt idx="23">
                  <c:v>27729</c:v>
                </c:pt>
                <c:pt idx="24">
                  <c:v>27760</c:v>
                </c:pt>
                <c:pt idx="25">
                  <c:v>27791</c:v>
                </c:pt>
                <c:pt idx="26">
                  <c:v>27820</c:v>
                </c:pt>
                <c:pt idx="27">
                  <c:v>27851</c:v>
                </c:pt>
                <c:pt idx="28">
                  <c:v>27881</c:v>
                </c:pt>
                <c:pt idx="29">
                  <c:v>27912</c:v>
                </c:pt>
                <c:pt idx="30">
                  <c:v>27942</c:v>
                </c:pt>
                <c:pt idx="31">
                  <c:v>27973</c:v>
                </c:pt>
                <c:pt idx="32">
                  <c:v>28004</c:v>
                </c:pt>
                <c:pt idx="33">
                  <c:v>28034</c:v>
                </c:pt>
                <c:pt idx="34">
                  <c:v>28065</c:v>
                </c:pt>
                <c:pt idx="35">
                  <c:v>28095</c:v>
                </c:pt>
                <c:pt idx="36">
                  <c:v>28126</c:v>
                </c:pt>
                <c:pt idx="37">
                  <c:v>28157</c:v>
                </c:pt>
                <c:pt idx="38">
                  <c:v>28185</c:v>
                </c:pt>
                <c:pt idx="39">
                  <c:v>28216</c:v>
                </c:pt>
                <c:pt idx="40">
                  <c:v>28246</c:v>
                </c:pt>
                <c:pt idx="41">
                  <c:v>28277</c:v>
                </c:pt>
                <c:pt idx="42">
                  <c:v>28307</c:v>
                </c:pt>
                <c:pt idx="43">
                  <c:v>28338</c:v>
                </c:pt>
                <c:pt idx="44">
                  <c:v>28369</c:v>
                </c:pt>
                <c:pt idx="45">
                  <c:v>28399</c:v>
                </c:pt>
                <c:pt idx="46">
                  <c:v>28430</c:v>
                </c:pt>
                <c:pt idx="47">
                  <c:v>28460</c:v>
                </c:pt>
                <c:pt idx="48">
                  <c:v>28491</c:v>
                </c:pt>
                <c:pt idx="49">
                  <c:v>28522</c:v>
                </c:pt>
                <c:pt idx="50">
                  <c:v>28550</c:v>
                </c:pt>
                <c:pt idx="51">
                  <c:v>28581</c:v>
                </c:pt>
                <c:pt idx="52">
                  <c:v>28611</c:v>
                </c:pt>
                <c:pt idx="53">
                  <c:v>28642</c:v>
                </c:pt>
                <c:pt idx="54">
                  <c:v>28672</c:v>
                </c:pt>
                <c:pt idx="55">
                  <c:v>28703</c:v>
                </c:pt>
                <c:pt idx="56">
                  <c:v>28734</c:v>
                </c:pt>
                <c:pt idx="57">
                  <c:v>28764</c:v>
                </c:pt>
                <c:pt idx="58">
                  <c:v>28795</c:v>
                </c:pt>
                <c:pt idx="59">
                  <c:v>28825</c:v>
                </c:pt>
                <c:pt idx="60">
                  <c:v>28856</c:v>
                </c:pt>
                <c:pt idx="61">
                  <c:v>28887</c:v>
                </c:pt>
                <c:pt idx="62">
                  <c:v>28915</c:v>
                </c:pt>
                <c:pt idx="63">
                  <c:v>28946</c:v>
                </c:pt>
                <c:pt idx="64">
                  <c:v>28976</c:v>
                </c:pt>
                <c:pt idx="65">
                  <c:v>29007</c:v>
                </c:pt>
                <c:pt idx="66">
                  <c:v>29037</c:v>
                </c:pt>
                <c:pt idx="67">
                  <c:v>29068</c:v>
                </c:pt>
                <c:pt idx="68">
                  <c:v>29099</c:v>
                </c:pt>
                <c:pt idx="69">
                  <c:v>29129</c:v>
                </c:pt>
                <c:pt idx="70">
                  <c:v>29160</c:v>
                </c:pt>
                <c:pt idx="71">
                  <c:v>29190</c:v>
                </c:pt>
                <c:pt idx="72">
                  <c:v>29221</c:v>
                </c:pt>
                <c:pt idx="73">
                  <c:v>29252</c:v>
                </c:pt>
                <c:pt idx="74">
                  <c:v>29281</c:v>
                </c:pt>
                <c:pt idx="75">
                  <c:v>29312</c:v>
                </c:pt>
                <c:pt idx="76">
                  <c:v>29342</c:v>
                </c:pt>
                <c:pt idx="77">
                  <c:v>29373</c:v>
                </c:pt>
                <c:pt idx="78">
                  <c:v>29403</c:v>
                </c:pt>
                <c:pt idx="79">
                  <c:v>29434</c:v>
                </c:pt>
                <c:pt idx="80">
                  <c:v>29465</c:v>
                </c:pt>
                <c:pt idx="81">
                  <c:v>29495</c:v>
                </c:pt>
                <c:pt idx="82">
                  <c:v>29526</c:v>
                </c:pt>
                <c:pt idx="83">
                  <c:v>29556</c:v>
                </c:pt>
                <c:pt idx="84">
                  <c:v>29587</c:v>
                </c:pt>
                <c:pt idx="85">
                  <c:v>29618</c:v>
                </c:pt>
                <c:pt idx="86">
                  <c:v>29646</c:v>
                </c:pt>
                <c:pt idx="87">
                  <c:v>29677</c:v>
                </c:pt>
                <c:pt idx="88">
                  <c:v>29707</c:v>
                </c:pt>
                <c:pt idx="89">
                  <c:v>29738</c:v>
                </c:pt>
                <c:pt idx="90">
                  <c:v>29768</c:v>
                </c:pt>
                <c:pt idx="91">
                  <c:v>29799</c:v>
                </c:pt>
                <c:pt idx="92">
                  <c:v>29830</c:v>
                </c:pt>
                <c:pt idx="93">
                  <c:v>29860</c:v>
                </c:pt>
                <c:pt idx="94">
                  <c:v>29891</c:v>
                </c:pt>
                <c:pt idx="95">
                  <c:v>29921</c:v>
                </c:pt>
                <c:pt idx="96">
                  <c:v>29952</c:v>
                </c:pt>
                <c:pt idx="97">
                  <c:v>29983</c:v>
                </c:pt>
                <c:pt idx="98">
                  <c:v>30011</c:v>
                </c:pt>
                <c:pt idx="99">
                  <c:v>30042</c:v>
                </c:pt>
                <c:pt idx="100">
                  <c:v>30072</c:v>
                </c:pt>
                <c:pt idx="101">
                  <c:v>30103</c:v>
                </c:pt>
                <c:pt idx="102">
                  <c:v>30133</c:v>
                </c:pt>
                <c:pt idx="103">
                  <c:v>30164</c:v>
                </c:pt>
                <c:pt idx="104">
                  <c:v>30195</c:v>
                </c:pt>
                <c:pt idx="105">
                  <c:v>30225</c:v>
                </c:pt>
                <c:pt idx="106">
                  <c:v>30256</c:v>
                </c:pt>
                <c:pt idx="107">
                  <c:v>30286</c:v>
                </c:pt>
                <c:pt idx="108">
                  <c:v>30317</c:v>
                </c:pt>
                <c:pt idx="109">
                  <c:v>30348</c:v>
                </c:pt>
                <c:pt idx="110">
                  <c:v>30376</c:v>
                </c:pt>
                <c:pt idx="111">
                  <c:v>30407</c:v>
                </c:pt>
                <c:pt idx="112">
                  <c:v>30437</c:v>
                </c:pt>
                <c:pt idx="113">
                  <c:v>30468</c:v>
                </c:pt>
                <c:pt idx="114">
                  <c:v>30498</c:v>
                </c:pt>
                <c:pt idx="115">
                  <c:v>30529</c:v>
                </c:pt>
                <c:pt idx="116">
                  <c:v>30560</c:v>
                </c:pt>
                <c:pt idx="117">
                  <c:v>30590</c:v>
                </c:pt>
                <c:pt idx="118">
                  <c:v>30621</c:v>
                </c:pt>
                <c:pt idx="119">
                  <c:v>30651</c:v>
                </c:pt>
                <c:pt idx="120">
                  <c:v>30682</c:v>
                </c:pt>
                <c:pt idx="121">
                  <c:v>30713</c:v>
                </c:pt>
                <c:pt idx="122">
                  <c:v>30742</c:v>
                </c:pt>
                <c:pt idx="123">
                  <c:v>30773</c:v>
                </c:pt>
                <c:pt idx="124">
                  <c:v>30803</c:v>
                </c:pt>
                <c:pt idx="125">
                  <c:v>30834</c:v>
                </c:pt>
                <c:pt idx="126">
                  <c:v>30864</c:v>
                </c:pt>
                <c:pt idx="127">
                  <c:v>30895</c:v>
                </c:pt>
                <c:pt idx="128">
                  <c:v>30926</c:v>
                </c:pt>
                <c:pt idx="129">
                  <c:v>30956</c:v>
                </c:pt>
                <c:pt idx="130">
                  <c:v>30987</c:v>
                </c:pt>
                <c:pt idx="131">
                  <c:v>31017</c:v>
                </c:pt>
                <c:pt idx="132">
                  <c:v>31048</c:v>
                </c:pt>
                <c:pt idx="133">
                  <c:v>31079</c:v>
                </c:pt>
                <c:pt idx="134">
                  <c:v>31107</c:v>
                </c:pt>
                <c:pt idx="135">
                  <c:v>31138</c:v>
                </c:pt>
                <c:pt idx="136">
                  <c:v>31168</c:v>
                </c:pt>
                <c:pt idx="137">
                  <c:v>31199</c:v>
                </c:pt>
                <c:pt idx="138">
                  <c:v>31229</c:v>
                </c:pt>
                <c:pt idx="139">
                  <c:v>31260</c:v>
                </c:pt>
                <c:pt idx="140">
                  <c:v>31291</c:v>
                </c:pt>
                <c:pt idx="141">
                  <c:v>31321</c:v>
                </c:pt>
                <c:pt idx="142">
                  <c:v>31352</c:v>
                </c:pt>
                <c:pt idx="143">
                  <c:v>31382</c:v>
                </c:pt>
                <c:pt idx="144">
                  <c:v>31413</c:v>
                </c:pt>
                <c:pt idx="145">
                  <c:v>31444</c:v>
                </c:pt>
                <c:pt idx="146">
                  <c:v>31472</c:v>
                </c:pt>
                <c:pt idx="147">
                  <c:v>31503</c:v>
                </c:pt>
                <c:pt idx="148">
                  <c:v>31533</c:v>
                </c:pt>
                <c:pt idx="149">
                  <c:v>31564</c:v>
                </c:pt>
                <c:pt idx="150">
                  <c:v>31594</c:v>
                </c:pt>
                <c:pt idx="151">
                  <c:v>31625</c:v>
                </c:pt>
                <c:pt idx="152">
                  <c:v>31656</c:v>
                </c:pt>
                <c:pt idx="153">
                  <c:v>31686</c:v>
                </c:pt>
                <c:pt idx="154">
                  <c:v>31717</c:v>
                </c:pt>
                <c:pt idx="155">
                  <c:v>31747</c:v>
                </c:pt>
                <c:pt idx="156">
                  <c:v>31778</c:v>
                </c:pt>
                <c:pt idx="157">
                  <c:v>31809</c:v>
                </c:pt>
                <c:pt idx="158">
                  <c:v>31837</c:v>
                </c:pt>
                <c:pt idx="159">
                  <c:v>31868</c:v>
                </c:pt>
                <c:pt idx="160">
                  <c:v>31898</c:v>
                </c:pt>
                <c:pt idx="161">
                  <c:v>31929</c:v>
                </c:pt>
                <c:pt idx="162">
                  <c:v>31959</c:v>
                </c:pt>
                <c:pt idx="163">
                  <c:v>31990</c:v>
                </c:pt>
                <c:pt idx="164">
                  <c:v>32021</c:v>
                </c:pt>
                <c:pt idx="165">
                  <c:v>32051</c:v>
                </c:pt>
                <c:pt idx="166">
                  <c:v>32082</c:v>
                </c:pt>
                <c:pt idx="167">
                  <c:v>32112</c:v>
                </c:pt>
                <c:pt idx="168">
                  <c:v>32143</c:v>
                </c:pt>
                <c:pt idx="169">
                  <c:v>32174</c:v>
                </c:pt>
                <c:pt idx="170">
                  <c:v>32203</c:v>
                </c:pt>
                <c:pt idx="171">
                  <c:v>32234</c:v>
                </c:pt>
                <c:pt idx="172">
                  <c:v>32264</c:v>
                </c:pt>
                <c:pt idx="173">
                  <c:v>32295</c:v>
                </c:pt>
                <c:pt idx="174">
                  <c:v>32325</c:v>
                </c:pt>
                <c:pt idx="175">
                  <c:v>32356</c:v>
                </c:pt>
                <c:pt idx="176">
                  <c:v>32387</c:v>
                </c:pt>
                <c:pt idx="177">
                  <c:v>32417</c:v>
                </c:pt>
                <c:pt idx="178">
                  <c:v>32448</c:v>
                </c:pt>
                <c:pt idx="179">
                  <c:v>32478</c:v>
                </c:pt>
                <c:pt idx="180">
                  <c:v>32509</c:v>
                </c:pt>
                <c:pt idx="181">
                  <c:v>32540</c:v>
                </c:pt>
                <c:pt idx="182">
                  <c:v>32568</c:v>
                </c:pt>
                <c:pt idx="183">
                  <c:v>32599</c:v>
                </c:pt>
                <c:pt idx="184">
                  <c:v>32629</c:v>
                </c:pt>
                <c:pt idx="185">
                  <c:v>32660</c:v>
                </c:pt>
                <c:pt idx="186">
                  <c:v>32690</c:v>
                </c:pt>
                <c:pt idx="187">
                  <c:v>32721</c:v>
                </c:pt>
                <c:pt idx="188">
                  <c:v>32752</c:v>
                </c:pt>
                <c:pt idx="189">
                  <c:v>32782</c:v>
                </c:pt>
                <c:pt idx="190">
                  <c:v>32813</c:v>
                </c:pt>
                <c:pt idx="191">
                  <c:v>32843</c:v>
                </c:pt>
                <c:pt idx="192">
                  <c:v>32874</c:v>
                </c:pt>
                <c:pt idx="193">
                  <c:v>32905</c:v>
                </c:pt>
                <c:pt idx="194">
                  <c:v>32933</c:v>
                </c:pt>
                <c:pt idx="195">
                  <c:v>32964</c:v>
                </c:pt>
                <c:pt idx="196">
                  <c:v>32994</c:v>
                </c:pt>
                <c:pt idx="197">
                  <c:v>33025</c:v>
                </c:pt>
                <c:pt idx="198">
                  <c:v>33055</c:v>
                </c:pt>
                <c:pt idx="199">
                  <c:v>33086</c:v>
                </c:pt>
                <c:pt idx="200">
                  <c:v>33117</c:v>
                </c:pt>
                <c:pt idx="201">
                  <c:v>33147</c:v>
                </c:pt>
                <c:pt idx="202">
                  <c:v>33178</c:v>
                </c:pt>
                <c:pt idx="203">
                  <c:v>33208</c:v>
                </c:pt>
                <c:pt idx="204">
                  <c:v>33239</c:v>
                </c:pt>
                <c:pt idx="205">
                  <c:v>33270</c:v>
                </c:pt>
                <c:pt idx="206">
                  <c:v>33298</c:v>
                </c:pt>
                <c:pt idx="207">
                  <c:v>33329</c:v>
                </c:pt>
                <c:pt idx="208">
                  <c:v>33359</c:v>
                </c:pt>
                <c:pt idx="209">
                  <c:v>33390</c:v>
                </c:pt>
                <c:pt idx="210">
                  <c:v>33420</c:v>
                </c:pt>
                <c:pt idx="211">
                  <c:v>33451</c:v>
                </c:pt>
                <c:pt idx="212">
                  <c:v>33482</c:v>
                </c:pt>
                <c:pt idx="213">
                  <c:v>33512</c:v>
                </c:pt>
                <c:pt idx="214">
                  <c:v>33543</c:v>
                </c:pt>
                <c:pt idx="215">
                  <c:v>33573</c:v>
                </c:pt>
                <c:pt idx="216">
                  <c:v>33604</c:v>
                </c:pt>
                <c:pt idx="217">
                  <c:v>33635</c:v>
                </c:pt>
                <c:pt idx="218">
                  <c:v>33664</c:v>
                </c:pt>
                <c:pt idx="219">
                  <c:v>33695</c:v>
                </c:pt>
                <c:pt idx="220">
                  <c:v>33725</c:v>
                </c:pt>
                <c:pt idx="221">
                  <c:v>33756</c:v>
                </c:pt>
                <c:pt idx="222">
                  <c:v>33786</c:v>
                </c:pt>
                <c:pt idx="223">
                  <c:v>33817</c:v>
                </c:pt>
                <c:pt idx="224">
                  <c:v>33848</c:v>
                </c:pt>
                <c:pt idx="225">
                  <c:v>33878</c:v>
                </c:pt>
                <c:pt idx="226">
                  <c:v>33909</c:v>
                </c:pt>
                <c:pt idx="227">
                  <c:v>33939</c:v>
                </c:pt>
                <c:pt idx="228">
                  <c:v>33970</c:v>
                </c:pt>
                <c:pt idx="229">
                  <c:v>34001</c:v>
                </c:pt>
                <c:pt idx="230">
                  <c:v>34029</c:v>
                </c:pt>
                <c:pt idx="231">
                  <c:v>34060</c:v>
                </c:pt>
                <c:pt idx="232">
                  <c:v>34090</c:v>
                </c:pt>
                <c:pt idx="233">
                  <c:v>34121</c:v>
                </c:pt>
                <c:pt idx="234">
                  <c:v>34151</c:v>
                </c:pt>
                <c:pt idx="235">
                  <c:v>34182</c:v>
                </c:pt>
                <c:pt idx="236">
                  <c:v>34213</c:v>
                </c:pt>
                <c:pt idx="237">
                  <c:v>34243</c:v>
                </c:pt>
                <c:pt idx="238">
                  <c:v>34274</c:v>
                </c:pt>
                <c:pt idx="239">
                  <c:v>34304</c:v>
                </c:pt>
                <c:pt idx="240">
                  <c:v>34335</c:v>
                </c:pt>
                <c:pt idx="241">
                  <c:v>34366</c:v>
                </c:pt>
                <c:pt idx="242">
                  <c:v>34394</c:v>
                </c:pt>
                <c:pt idx="243">
                  <c:v>34425</c:v>
                </c:pt>
                <c:pt idx="244">
                  <c:v>34455</c:v>
                </c:pt>
                <c:pt idx="245">
                  <c:v>34486</c:v>
                </c:pt>
                <c:pt idx="246">
                  <c:v>34516</c:v>
                </c:pt>
                <c:pt idx="247">
                  <c:v>34547</c:v>
                </c:pt>
                <c:pt idx="248">
                  <c:v>34578</c:v>
                </c:pt>
                <c:pt idx="249">
                  <c:v>34608</c:v>
                </c:pt>
                <c:pt idx="250">
                  <c:v>34639</c:v>
                </c:pt>
                <c:pt idx="251">
                  <c:v>34669</c:v>
                </c:pt>
                <c:pt idx="252">
                  <c:v>34700</c:v>
                </c:pt>
                <c:pt idx="253">
                  <c:v>34731</c:v>
                </c:pt>
                <c:pt idx="254">
                  <c:v>34759</c:v>
                </c:pt>
                <c:pt idx="255">
                  <c:v>34790</c:v>
                </c:pt>
                <c:pt idx="256">
                  <c:v>34820</c:v>
                </c:pt>
                <c:pt idx="257">
                  <c:v>34851</c:v>
                </c:pt>
                <c:pt idx="258">
                  <c:v>34881</c:v>
                </c:pt>
                <c:pt idx="259">
                  <c:v>34912</c:v>
                </c:pt>
                <c:pt idx="260">
                  <c:v>34943</c:v>
                </c:pt>
                <c:pt idx="261">
                  <c:v>34973</c:v>
                </c:pt>
                <c:pt idx="262">
                  <c:v>35004</c:v>
                </c:pt>
                <c:pt idx="263">
                  <c:v>35034</c:v>
                </c:pt>
                <c:pt idx="264">
                  <c:v>35065</c:v>
                </c:pt>
                <c:pt idx="265">
                  <c:v>35096</c:v>
                </c:pt>
                <c:pt idx="266">
                  <c:v>35125</c:v>
                </c:pt>
                <c:pt idx="267">
                  <c:v>35156</c:v>
                </c:pt>
                <c:pt idx="268">
                  <c:v>35186</c:v>
                </c:pt>
                <c:pt idx="269">
                  <c:v>35217</c:v>
                </c:pt>
                <c:pt idx="270">
                  <c:v>35247</c:v>
                </c:pt>
                <c:pt idx="271">
                  <c:v>35278</c:v>
                </c:pt>
                <c:pt idx="272">
                  <c:v>35309</c:v>
                </c:pt>
                <c:pt idx="273">
                  <c:v>35339</c:v>
                </c:pt>
                <c:pt idx="274">
                  <c:v>35370</c:v>
                </c:pt>
                <c:pt idx="275">
                  <c:v>35400</c:v>
                </c:pt>
                <c:pt idx="276">
                  <c:v>35431</c:v>
                </c:pt>
                <c:pt idx="277">
                  <c:v>35462</c:v>
                </c:pt>
                <c:pt idx="278">
                  <c:v>35490</c:v>
                </c:pt>
                <c:pt idx="279">
                  <c:v>35521</c:v>
                </c:pt>
                <c:pt idx="280">
                  <c:v>35551</c:v>
                </c:pt>
                <c:pt idx="281">
                  <c:v>35582</c:v>
                </c:pt>
                <c:pt idx="282">
                  <c:v>35612</c:v>
                </c:pt>
                <c:pt idx="283">
                  <c:v>35643</c:v>
                </c:pt>
                <c:pt idx="284">
                  <c:v>35674</c:v>
                </c:pt>
                <c:pt idx="285">
                  <c:v>35704</c:v>
                </c:pt>
                <c:pt idx="286">
                  <c:v>35735</c:v>
                </c:pt>
                <c:pt idx="287">
                  <c:v>35765</c:v>
                </c:pt>
                <c:pt idx="288">
                  <c:v>35796</c:v>
                </c:pt>
                <c:pt idx="289">
                  <c:v>35827</c:v>
                </c:pt>
                <c:pt idx="290">
                  <c:v>35855</c:v>
                </c:pt>
                <c:pt idx="291">
                  <c:v>35886</c:v>
                </c:pt>
                <c:pt idx="292">
                  <c:v>35916</c:v>
                </c:pt>
                <c:pt idx="293">
                  <c:v>35947</c:v>
                </c:pt>
                <c:pt idx="294">
                  <c:v>35977</c:v>
                </c:pt>
                <c:pt idx="295">
                  <c:v>36008</c:v>
                </c:pt>
                <c:pt idx="296">
                  <c:v>36039</c:v>
                </c:pt>
                <c:pt idx="297">
                  <c:v>36069</c:v>
                </c:pt>
                <c:pt idx="298">
                  <c:v>36100</c:v>
                </c:pt>
                <c:pt idx="299">
                  <c:v>36130</c:v>
                </c:pt>
                <c:pt idx="300">
                  <c:v>36161</c:v>
                </c:pt>
                <c:pt idx="301">
                  <c:v>36192</c:v>
                </c:pt>
                <c:pt idx="302">
                  <c:v>36220</c:v>
                </c:pt>
                <c:pt idx="303">
                  <c:v>36251</c:v>
                </c:pt>
                <c:pt idx="304">
                  <c:v>36281</c:v>
                </c:pt>
                <c:pt idx="305">
                  <c:v>36312</c:v>
                </c:pt>
                <c:pt idx="306">
                  <c:v>36342</c:v>
                </c:pt>
                <c:pt idx="307">
                  <c:v>36373</c:v>
                </c:pt>
                <c:pt idx="308">
                  <c:v>36404</c:v>
                </c:pt>
                <c:pt idx="309">
                  <c:v>36434</c:v>
                </c:pt>
                <c:pt idx="310">
                  <c:v>36465</c:v>
                </c:pt>
                <c:pt idx="311">
                  <c:v>36495</c:v>
                </c:pt>
                <c:pt idx="312">
                  <c:v>36526</c:v>
                </c:pt>
                <c:pt idx="313">
                  <c:v>36557</c:v>
                </c:pt>
                <c:pt idx="314">
                  <c:v>36586</c:v>
                </c:pt>
                <c:pt idx="315">
                  <c:v>36617</c:v>
                </c:pt>
                <c:pt idx="316">
                  <c:v>36647</c:v>
                </c:pt>
                <c:pt idx="317">
                  <c:v>36678</c:v>
                </c:pt>
                <c:pt idx="318">
                  <c:v>36708</c:v>
                </c:pt>
                <c:pt idx="319">
                  <c:v>36739</c:v>
                </c:pt>
                <c:pt idx="320">
                  <c:v>36770</c:v>
                </c:pt>
                <c:pt idx="321">
                  <c:v>36800</c:v>
                </c:pt>
                <c:pt idx="322">
                  <c:v>36831</c:v>
                </c:pt>
                <c:pt idx="323">
                  <c:v>36861</c:v>
                </c:pt>
                <c:pt idx="324">
                  <c:v>36892</c:v>
                </c:pt>
                <c:pt idx="325">
                  <c:v>36923</c:v>
                </c:pt>
                <c:pt idx="326">
                  <c:v>36951</c:v>
                </c:pt>
                <c:pt idx="327">
                  <c:v>36982</c:v>
                </c:pt>
                <c:pt idx="328">
                  <c:v>37012</c:v>
                </c:pt>
                <c:pt idx="329">
                  <c:v>37043</c:v>
                </c:pt>
                <c:pt idx="330">
                  <c:v>37073</c:v>
                </c:pt>
                <c:pt idx="331">
                  <c:v>37104</c:v>
                </c:pt>
                <c:pt idx="332">
                  <c:v>37135</c:v>
                </c:pt>
                <c:pt idx="333">
                  <c:v>37165</c:v>
                </c:pt>
                <c:pt idx="334">
                  <c:v>37196</c:v>
                </c:pt>
                <c:pt idx="335">
                  <c:v>37226</c:v>
                </c:pt>
                <c:pt idx="336">
                  <c:v>37257</c:v>
                </c:pt>
                <c:pt idx="337">
                  <c:v>37288</c:v>
                </c:pt>
                <c:pt idx="338">
                  <c:v>37316</c:v>
                </c:pt>
                <c:pt idx="339">
                  <c:v>37347</c:v>
                </c:pt>
                <c:pt idx="340">
                  <c:v>37377</c:v>
                </c:pt>
                <c:pt idx="341">
                  <c:v>37408</c:v>
                </c:pt>
                <c:pt idx="342">
                  <c:v>37438</c:v>
                </c:pt>
                <c:pt idx="343">
                  <c:v>37469</c:v>
                </c:pt>
                <c:pt idx="344">
                  <c:v>37500</c:v>
                </c:pt>
                <c:pt idx="345">
                  <c:v>37530</c:v>
                </c:pt>
                <c:pt idx="346">
                  <c:v>37561</c:v>
                </c:pt>
                <c:pt idx="347">
                  <c:v>37591</c:v>
                </c:pt>
                <c:pt idx="348">
                  <c:v>37622</c:v>
                </c:pt>
                <c:pt idx="349">
                  <c:v>37653</c:v>
                </c:pt>
                <c:pt idx="350">
                  <c:v>37681</c:v>
                </c:pt>
                <c:pt idx="351">
                  <c:v>37712</c:v>
                </c:pt>
                <c:pt idx="352">
                  <c:v>37742</c:v>
                </c:pt>
                <c:pt idx="353">
                  <c:v>37773</c:v>
                </c:pt>
                <c:pt idx="354">
                  <c:v>37803</c:v>
                </c:pt>
                <c:pt idx="355">
                  <c:v>37834</c:v>
                </c:pt>
                <c:pt idx="356">
                  <c:v>37865</c:v>
                </c:pt>
                <c:pt idx="357">
                  <c:v>37895</c:v>
                </c:pt>
                <c:pt idx="358">
                  <c:v>37926</c:v>
                </c:pt>
                <c:pt idx="359">
                  <c:v>37956</c:v>
                </c:pt>
                <c:pt idx="360">
                  <c:v>37987</c:v>
                </c:pt>
                <c:pt idx="361">
                  <c:v>38018</c:v>
                </c:pt>
                <c:pt idx="362">
                  <c:v>38047</c:v>
                </c:pt>
                <c:pt idx="363">
                  <c:v>38078</c:v>
                </c:pt>
                <c:pt idx="364">
                  <c:v>38108</c:v>
                </c:pt>
                <c:pt idx="365">
                  <c:v>38139</c:v>
                </c:pt>
                <c:pt idx="366">
                  <c:v>38169</c:v>
                </c:pt>
                <c:pt idx="367">
                  <c:v>38200</c:v>
                </c:pt>
                <c:pt idx="368">
                  <c:v>38231</c:v>
                </c:pt>
                <c:pt idx="369">
                  <c:v>38261</c:v>
                </c:pt>
                <c:pt idx="370">
                  <c:v>38292</c:v>
                </c:pt>
                <c:pt idx="371">
                  <c:v>38322</c:v>
                </c:pt>
                <c:pt idx="372">
                  <c:v>38353</c:v>
                </c:pt>
                <c:pt idx="373">
                  <c:v>38384</c:v>
                </c:pt>
                <c:pt idx="374">
                  <c:v>38412</c:v>
                </c:pt>
                <c:pt idx="375">
                  <c:v>38443</c:v>
                </c:pt>
                <c:pt idx="376">
                  <c:v>38473</c:v>
                </c:pt>
                <c:pt idx="377">
                  <c:v>38504</c:v>
                </c:pt>
                <c:pt idx="378">
                  <c:v>38534</c:v>
                </c:pt>
                <c:pt idx="379">
                  <c:v>38565</c:v>
                </c:pt>
                <c:pt idx="380">
                  <c:v>38596</c:v>
                </c:pt>
                <c:pt idx="381">
                  <c:v>38626</c:v>
                </c:pt>
                <c:pt idx="382">
                  <c:v>38657</c:v>
                </c:pt>
                <c:pt idx="383">
                  <c:v>38687</c:v>
                </c:pt>
                <c:pt idx="384">
                  <c:v>38718</c:v>
                </c:pt>
                <c:pt idx="385">
                  <c:v>38749</c:v>
                </c:pt>
                <c:pt idx="386">
                  <c:v>38777</c:v>
                </c:pt>
                <c:pt idx="387">
                  <c:v>38808</c:v>
                </c:pt>
                <c:pt idx="388">
                  <c:v>38838</c:v>
                </c:pt>
                <c:pt idx="389">
                  <c:v>38869</c:v>
                </c:pt>
                <c:pt idx="390">
                  <c:v>38899</c:v>
                </c:pt>
                <c:pt idx="391">
                  <c:v>38930</c:v>
                </c:pt>
                <c:pt idx="392">
                  <c:v>38961</c:v>
                </c:pt>
                <c:pt idx="393">
                  <c:v>38991</c:v>
                </c:pt>
                <c:pt idx="394">
                  <c:v>39022</c:v>
                </c:pt>
                <c:pt idx="395">
                  <c:v>39052</c:v>
                </c:pt>
                <c:pt idx="396">
                  <c:v>39083</c:v>
                </c:pt>
                <c:pt idx="397">
                  <c:v>39114</c:v>
                </c:pt>
                <c:pt idx="398">
                  <c:v>39142</c:v>
                </c:pt>
                <c:pt idx="399">
                  <c:v>39173</c:v>
                </c:pt>
                <c:pt idx="400">
                  <c:v>39203</c:v>
                </c:pt>
                <c:pt idx="401">
                  <c:v>39234</c:v>
                </c:pt>
                <c:pt idx="402">
                  <c:v>39264</c:v>
                </c:pt>
                <c:pt idx="403">
                  <c:v>39295</c:v>
                </c:pt>
                <c:pt idx="404">
                  <c:v>39326</c:v>
                </c:pt>
                <c:pt idx="405">
                  <c:v>39356</c:v>
                </c:pt>
                <c:pt idx="406">
                  <c:v>39387</c:v>
                </c:pt>
                <c:pt idx="407">
                  <c:v>39417</c:v>
                </c:pt>
                <c:pt idx="408">
                  <c:v>39448</c:v>
                </c:pt>
                <c:pt idx="409">
                  <c:v>39479</c:v>
                </c:pt>
                <c:pt idx="410">
                  <c:v>39508</c:v>
                </c:pt>
                <c:pt idx="411">
                  <c:v>39539</c:v>
                </c:pt>
                <c:pt idx="412">
                  <c:v>39569</c:v>
                </c:pt>
                <c:pt idx="413">
                  <c:v>39600</c:v>
                </c:pt>
                <c:pt idx="414">
                  <c:v>39630</c:v>
                </c:pt>
                <c:pt idx="415">
                  <c:v>39661</c:v>
                </c:pt>
                <c:pt idx="416">
                  <c:v>39692</c:v>
                </c:pt>
                <c:pt idx="417">
                  <c:v>39722</c:v>
                </c:pt>
                <c:pt idx="418">
                  <c:v>39753</c:v>
                </c:pt>
                <c:pt idx="419">
                  <c:v>39783</c:v>
                </c:pt>
                <c:pt idx="420">
                  <c:v>39814</c:v>
                </c:pt>
                <c:pt idx="421">
                  <c:v>39845</c:v>
                </c:pt>
                <c:pt idx="422">
                  <c:v>39873</c:v>
                </c:pt>
                <c:pt idx="423">
                  <c:v>39904</c:v>
                </c:pt>
                <c:pt idx="424">
                  <c:v>39934</c:v>
                </c:pt>
                <c:pt idx="425">
                  <c:v>39965</c:v>
                </c:pt>
                <c:pt idx="426">
                  <c:v>39995</c:v>
                </c:pt>
                <c:pt idx="427">
                  <c:v>40026</c:v>
                </c:pt>
                <c:pt idx="428">
                  <c:v>40057</c:v>
                </c:pt>
                <c:pt idx="429">
                  <c:v>40087</c:v>
                </c:pt>
                <c:pt idx="430">
                  <c:v>40118</c:v>
                </c:pt>
                <c:pt idx="431">
                  <c:v>40148</c:v>
                </c:pt>
                <c:pt idx="432">
                  <c:v>40179</c:v>
                </c:pt>
                <c:pt idx="433">
                  <c:v>40210</c:v>
                </c:pt>
                <c:pt idx="434">
                  <c:v>40238</c:v>
                </c:pt>
                <c:pt idx="435">
                  <c:v>40269</c:v>
                </c:pt>
                <c:pt idx="436">
                  <c:v>40299</c:v>
                </c:pt>
                <c:pt idx="437">
                  <c:v>40330</c:v>
                </c:pt>
                <c:pt idx="438">
                  <c:v>40360</c:v>
                </c:pt>
                <c:pt idx="439">
                  <c:v>40391</c:v>
                </c:pt>
                <c:pt idx="440">
                  <c:v>40422</c:v>
                </c:pt>
                <c:pt idx="441">
                  <c:v>40452</c:v>
                </c:pt>
                <c:pt idx="442">
                  <c:v>40483</c:v>
                </c:pt>
                <c:pt idx="443">
                  <c:v>40513</c:v>
                </c:pt>
                <c:pt idx="444">
                  <c:v>40544</c:v>
                </c:pt>
                <c:pt idx="445">
                  <c:v>40575</c:v>
                </c:pt>
                <c:pt idx="446">
                  <c:v>40603</c:v>
                </c:pt>
                <c:pt idx="447">
                  <c:v>40634</c:v>
                </c:pt>
                <c:pt idx="448">
                  <c:v>40664</c:v>
                </c:pt>
                <c:pt idx="449">
                  <c:v>40695</c:v>
                </c:pt>
                <c:pt idx="450">
                  <c:v>40725</c:v>
                </c:pt>
                <c:pt idx="451">
                  <c:v>40756</c:v>
                </c:pt>
                <c:pt idx="452">
                  <c:v>40787</c:v>
                </c:pt>
                <c:pt idx="453">
                  <c:v>40817</c:v>
                </c:pt>
                <c:pt idx="454">
                  <c:v>40848</c:v>
                </c:pt>
                <c:pt idx="455">
                  <c:v>40878</c:v>
                </c:pt>
                <c:pt idx="456">
                  <c:v>40909</c:v>
                </c:pt>
                <c:pt idx="457">
                  <c:v>40940</c:v>
                </c:pt>
                <c:pt idx="458">
                  <c:v>40969</c:v>
                </c:pt>
                <c:pt idx="459">
                  <c:v>41000</c:v>
                </c:pt>
                <c:pt idx="460">
                  <c:v>41030</c:v>
                </c:pt>
                <c:pt idx="461">
                  <c:v>41061</c:v>
                </c:pt>
                <c:pt idx="462">
                  <c:v>41091</c:v>
                </c:pt>
                <c:pt idx="463">
                  <c:v>41122</c:v>
                </c:pt>
                <c:pt idx="464">
                  <c:v>41153</c:v>
                </c:pt>
                <c:pt idx="465">
                  <c:v>41183</c:v>
                </c:pt>
                <c:pt idx="466">
                  <c:v>41214</c:v>
                </c:pt>
                <c:pt idx="467">
                  <c:v>41244</c:v>
                </c:pt>
                <c:pt idx="468">
                  <c:v>41275</c:v>
                </c:pt>
                <c:pt idx="469">
                  <c:v>41306</c:v>
                </c:pt>
                <c:pt idx="470">
                  <c:v>41334</c:v>
                </c:pt>
                <c:pt idx="471">
                  <c:v>41365</c:v>
                </c:pt>
                <c:pt idx="472">
                  <c:v>41395</c:v>
                </c:pt>
                <c:pt idx="473">
                  <c:v>41426</c:v>
                </c:pt>
                <c:pt idx="474">
                  <c:v>41456</c:v>
                </c:pt>
                <c:pt idx="475">
                  <c:v>41487</c:v>
                </c:pt>
                <c:pt idx="476">
                  <c:v>41518</c:v>
                </c:pt>
                <c:pt idx="477">
                  <c:v>41548</c:v>
                </c:pt>
                <c:pt idx="478">
                  <c:v>41579</c:v>
                </c:pt>
                <c:pt idx="479">
                  <c:v>41609</c:v>
                </c:pt>
                <c:pt idx="480">
                  <c:v>41640</c:v>
                </c:pt>
                <c:pt idx="481">
                  <c:v>41671</c:v>
                </c:pt>
                <c:pt idx="482">
                  <c:v>41699</c:v>
                </c:pt>
                <c:pt idx="483">
                  <c:v>41730</c:v>
                </c:pt>
                <c:pt idx="484">
                  <c:v>41760</c:v>
                </c:pt>
                <c:pt idx="485">
                  <c:v>41791</c:v>
                </c:pt>
                <c:pt idx="486">
                  <c:v>41821</c:v>
                </c:pt>
                <c:pt idx="487">
                  <c:v>41852</c:v>
                </c:pt>
                <c:pt idx="488">
                  <c:v>41883</c:v>
                </c:pt>
                <c:pt idx="489">
                  <c:v>41913</c:v>
                </c:pt>
                <c:pt idx="490">
                  <c:v>41944</c:v>
                </c:pt>
                <c:pt idx="491">
                  <c:v>41974</c:v>
                </c:pt>
                <c:pt idx="492">
                  <c:v>42005</c:v>
                </c:pt>
                <c:pt idx="493">
                  <c:v>42036</c:v>
                </c:pt>
                <c:pt idx="494">
                  <c:v>42064</c:v>
                </c:pt>
                <c:pt idx="495">
                  <c:v>42095</c:v>
                </c:pt>
                <c:pt idx="496">
                  <c:v>42125</c:v>
                </c:pt>
                <c:pt idx="497">
                  <c:v>42156</c:v>
                </c:pt>
                <c:pt idx="498">
                  <c:v>42186</c:v>
                </c:pt>
                <c:pt idx="499">
                  <c:v>42217</c:v>
                </c:pt>
                <c:pt idx="500">
                  <c:v>42248</c:v>
                </c:pt>
                <c:pt idx="501">
                  <c:v>42278</c:v>
                </c:pt>
                <c:pt idx="502">
                  <c:v>42309</c:v>
                </c:pt>
                <c:pt idx="503">
                  <c:v>42339</c:v>
                </c:pt>
                <c:pt idx="504">
                  <c:v>42370</c:v>
                </c:pt>
                <c:pt idx="505">
                  <c:v>42401</c:v>
                </c:pt>
                <c:pt idx="506">
                  <c:v>42430</c:v>
                </c:pt>
                <c:pt idx="507">
                  <c:v>42461</c:v>
                </c:pt>
                <c:pt idx="508">
                  <c:v>42491</c:v>
                </c:pt>
                <c:pt idx="509">
                  <c:v>42522</c:v>
                </c:pt>
                <c:pt idx="510">
                  <c:v>42552</c:v>
                </c:pt>
                <c:pt idx="511">
                  <c:v>42583</c:v>
                </c:pt>
                <c:pt idx="512">
                  <c:v>42614</c:v>
                </c:pt>
                <c:pt idx="513">
                  <c:v>42644</c:v>
                </c:pt>
                <c:pt idx="514">
                  <c:v>42675</c:v>
                </c:pt>
                <c:pt idx="515">
                  <c:v>42705</c:v>
                </c:pt>
                <c:pt idx="516">
                  <c:v>42736</c:v>
                </c:pt>
                <c:pt idx="517">
                  <c:v>42767</c:v>
                </c:pt>
                <c:pt idx="518">
                  <c:v>42795</c:v>
                </c:pt>
                <c:pt idx="519">
                  <c:v>42826</c:v>
                </c:pt>
                <c:pt idx="520">
                  <c:v>42856</c:v>
                </c:pt>
                <c:pt idx="521">
                  <c:v>42887</c:v>
                </c:pt>
                <c:pt idx="522">
                  <c:v>42917</c:v>
                </c:pt>
                <c:pt idx="523">
                  <c:v>42948</c:v>
                </c:pt>
                <c:pt idx="524">
                  <c:v>42979</c:v>
                </c:pt>
                <c:pt idx="525">
                  <c:v>43009</c:v>
                </c:pt>
                <c:pt idx="526">
                  <c:v>43040</c:v>
                </c:pt>
                <c:pt idx="527">
                  <c:v>43070</c:v>
                </c:pt>
                <c:pt idx="528">
                  <c:v>43101</c:v>
                </c:pt>
                <c:pt idx="529">
                  <c:v>43132</c:v>
                </c:pt>
                <c:pt idx="530">
                  <c:v>43160</c:v>
                </c:pt>
                <c:pt idx="531">
                  <c:v>43191</c:v>
                </c:pt>
                <c:pt idx="532">
                  <c:v>43221</c:v>
                </c:pt>
                <c:pt idx="533">
                  <c:v>43252</c:v>
                </c:pt>
                <c:pt idx="534">
                  <c:v>43282</c:v>
                </c:pt>
                <c:pt idx="535">
                  <c:v>43313</c:v>
                </c:pt>
                <c:pt idx="536">
                  <c:v>43344</c:v>
                </c:pt>
                <c:pt idx="537">
                  <c:v>43374</c:v>
                </c:pt>
                <c:pt idx="538">
                  <c:v>43405</c:v>
                </c:pt>
                <c:pt idx="539">
                  <c:v>43435</c:v>
                </c:pt>
                <c:pt idx="540">
                  <c:v>43466</c:v>
                </c:pt>
                <c:pt idx="541">
                  <c:v>43497</c:v>
                </c:pt>
                <c:pt idx="542">
                  <c:v>43525</c:v>
                </c:pt>
                <c:pt idx="543">
                  <c:v>43556</c:v>
                </c:pt>
                <c:pt idx="544">
                  <c:v>43586</c:v>
                </c:pt>
                <c:pt idx="545">
                  <c:v>43617</c:v>
                </c:pt>
                <c:pt idx="546">
                  <c:v>43647</c:v>
                </c:pt>
                <c:pt idx="547">
                  <c:v>43678</c:v>
                </c:pt>
                <c:pt idx="548">
                  <c:v>43709</c:v>
                </c:pt>
                <c:pt idx="549">
                  <c:v>43739</c:v>
                </c:pt>
                <c:pt idx="550">
                  <c:v>43770</c:v>
                </c:pt>
                <c:pt idx="551">
                  <c:v>43800</c:v>
                </c:pt>
                <c:pt idx="552">
                  <c:v>43831</c:v>
                </c:pt>
                <c:pt idx="553">
                  <c:v>43862</c:v>
                </c:pt>
                <c:pt idx="554">
                  <c:v>43891</c:v>
                </c:pt>
                <c:pt idx="555">
                  <c:v>43922</c:v>
                </c:pt>
                <c:pt idx="556">
                  <c:v>43952</c:v>
                </c:pt>
                <c:pt idx="557">
                  <c:v>43983</c:v>
                </c:pt>
                <c:pt idx="558">
                  <c:v>44013</c:v>
                </c:pt>
                <c:pt idx="559">
                  <c:v>44044</c:v>
                </c:pt>
                <c:pt idx="560">
                  <c:v>44075</c:v>
                </c:pt>
                <c:pt idx="561">
                  <c:v>44105</c:v>
                </c:pt>
                <c:pt idx="562">
                  <c:v>44136</c:v>
                </c:pt>
                <c:pt idx="563">
                  <c:v>44166</c:v>
                </c:pt>
                <c:pt idx="564">
                  <c:v>44197</c:v>
                </c:pt>
                <c:pt idx="565">
                  <c:v>44228</c:v>
                </c:pt>
                <c:pt idx="566">
                  <c:v>44256</c:v>
                </c:pt>
                <c:pt idx="567">
                  <c:v>44287</c:v>
                </c:pt>
                <c:pt idx="568">
                  <c:v>44317</c:v>
                </c:pt>
                <c:pt idx="569">
                  <c:v>44348</c:v>
                </c:pt>
                <c:pt idx="570">
                  <c:v>44378</c:v>
                </c:pt>
                <c:pt idx="571">
                  <c:v>44409</c:v>
                </c:pt>
                <c:pt idx="572">
                  <c:v>44440</c:v>
                </c:pt>
                <c:pt idx="573">
                  <c:v>44470</c:v>
                </c:pt>
                <c:pt idx="574">
                  <c:v>44501</c:v>
                </c:pt>
                <c:pt idx="575">
                  <c:v>44531</c:v>
                </c:pt>
                <c:pt idx="576">
                  <c:v>44562</c:v>
                </c:pt>
                <c:pt idx="577">
                  <c:v>44593</c:v>
                </c:pt>
                <c:pt idx="578">
                  <c:v>44621</c:v>
                </c:pt>
                <c:pt idx="579">
                  <c:v>44652</c:v>
                </c:pt>
                <c:pt idx="580">
                  <c:v>44682</c:v>
                </c:pt>
                <c:pt idx="581">
                  <c:v>44713</c:v>
                </c:pt>
                <c:pt idx="582">
                  <c:v>44743</c:v>
                </c:pt>
                <c:pt idx="583">
                  <c:v>44774</c:v>
                </c:pt>
                <c:pt idx="584">
                  <c:v>44805</c:v>
                </c:pt>
                <c:pt idx="585">
                  <c:v>44835</c:v>
                </c:pt>
                <c:pt idx="586">
                  <c:v>44866</c:v>
                </c:pt>
                <c:pt idx="587">
                  <c:v>44896</c:v>
                </c:pt>
                <c:pt idx="588">
                  <c:v>44927</c:v>
                </c:pt>
                <c:pt idx="589">
                  <c:v>44958</c:v>
                </c:pt>
                <c:pt idx="590">
                  <c:v>44986</c:v>
                </c:pt>
                <c:pt idx="591">
                  <c:v>45017</c:v>
                </c:pt>
                <c:pt idx="592">
                  <c:v>45047</c:v>
                </c:pt>
                <c:pt idx="593">
                  <c:v>45078</c:v>
                </c:pt>
                <c:pt idx="594">
                  <c:v>45108</c:v>
                </c:pt>
                <c:pt idx="595">
                  <c:v>45139</c:v>
                </c:pt>
                <c:pt idx="596">
                  <c:v>45170</c:v>
                </c:pt>
                <c:pt idx="597">
                  <c:v>45200</c:v>
                </c:pt>
                <c:pt idx="598">
                  <c:v>45231</c:v>
                </c:pt>
                <c:pt idx="599">
                  <c:v>45261</c:v>
                </c:pt>
                <c:pt idx="600">
                  <c:v>45292</c:v>
                </c:pt>
                <c:pt idx="601">
                  <c:v>45323</c:v>
                </c:pt>
                <c:pt idx="602">
                  <c:v>45352</c:v>
                </c:pt>
                <c:pt idx="603">
                  <c:v>45383</c:v>
                </c:pt>
                <c:pt idx="604">
                  <c:v>45413</c:v>
                </c:pt>
                <c:pt idx="605">
                  <c:v>45444</c:v>
                </c:pt>
                <c:pt idx="606">
                  <c:v>45474</c:v>
                </c:pt>
                <c:pt idx="607">
                  <c:v>45505</c:v>
                </c:pt>
                <c:pt idx="608">
                  <c:v>45536</c:v>
                </c:pt>
                <c:pt idx="609">
                  <c:v>45566</c:v>
                </c:pt>
                <c:pt idx="610">
                  <c:v>45597</c:v>
                </c:pt>
                <c:pt idx="611">
                  <c:v>45627</c:v>
                </c:pt>
                <c:pt idx="612">
                  <c:v>45658</c:v>
                </c:pt>
                <c:pt idx="613">
                  <c:v>45689</c:v>
                </c:pt>
                <c:pt idx="614">
                  <c:v>45717</c:v>
                </c:pt>
                <c:pt idx="615">
                  <c:v>45748</c:v>
                </c:pt>
                <c:pt idx="616">
                  <c:v>45778</c:v>
                </c:pt>
                <c:pt idx="617">
                  <c:v>45809</c:v>
                </c:pt>
                <c:pt idx="618">
                  <c:v>45839</c:v>
                </c:pt>
                <c:pt idx="619">
                  <c:v>45870</c:v>
                </c:pt>
                <c:pt idx="620">
                  <c:v>45901</c:v>
                </c:pt>
                <c:pt idx="621">
                  <c:v>45931</c:v>
                </c:pt>
                <c:pt idx="622">
                  <c:v>45962</c:v>
                </c:pt>
                <c:pt idx="623">
                  <c:v>45992</c:v>
                </c:pt>
                <c:pt idx="624">
                  <c:v>46023</c:v>
                </c:pt>
                <c:pt idx="625">
                  <c:v>46054</c:v>
                </c:pt>
                <c:pt idx="626">
                  <c:v>46082</c:v>
                </c:pt>
                <c:pt idx="627">
                  <c:v>46113</c:v>
                </c:pt>
                <c:pt idx="628">
                  <c:v>46143</c:v>
                </c:pt>
                <c:pt idx="629">
                  <c:v>46174</c:v>
                </c:pt>
                <c:pt idx="630">
                  <c:v>46204</c:v>
                </c:pt>
                <c:pt idx="631">
                  <c:v>46235</c:v>
                </c:pt>
                <c:pt idx="632">
                  <c:v>46266</c:v>
                </c:pt>
                <c:pt idx="633">
                  <c:v>46296</c:v>
                </c:pt>
                <c:pt idx="634">
                  <c:v>46327</c:v>
                </c:pt>
                <c:pt idx="635">
                  <c:v>46357</c:v>
                </c:pt>
              </c:numCache>
            </c:numRef>
          </c:cat>
          <c:val>
            <c:numRef>
              <c:f>'Crude Oil-M'!$D$41:$D$676</c:f>
              <c:numCache>
                <c:formatCode>0.00</c:formatCode>
                <c:ptCount val="636"/>
                <c:pt idx="0">
                  <c:v>65.752011260683759</c:v>
                </c:pt>
                <c:pt idx="1">
                  <c:v>84.458720613107829</c:v>
                </c:pt>
                <c:pt idx="2">
                  <c:v>85.454865460251057</c:v>
                </c:pt>
                <c:pt idx="3">
                  <c:v>84.855172889812906</c:v>
                </c:pt>
                <c:pt idx="4">
                  <c:v>85.962889012345684</c:v>
                </c:pt>
                <c:pt idx="5">
                  <c:v>85.523090163265309</c:v>
                </c:pt>
                <c:pt idx="6">
                  <c:v>82.984991379310358</c:v>
                </c:pt>
                <c:pt idx="7">
                  <c:v>81.537050180360723</c:v>
                </c:pt>
                <c:pt idx="8">
                  <c:v>79.45785590909091</c:v>
                </c:pt>
                <c:pt idx="9">
                  <c:v>78.268406509803924</c:v>
                </c:pt>
                <c:pt idx="10">
                  <c:v>78.069272019417468</c:v>
                </c:pt>
                <c:pt idx="11">
                  <c:v>79.260526897880538</c:v>
                </c:pt>
                <c:pt idx="12">
                  <c:v>78.347563690248563</c:v>
                </c:pt>
                <c:pt idx="13">
                  <c:v>79.608795912547535</c:v>
                </c:pt>
                <c:pt idx="14">
                  <c:v>80.704999696969693</c:v>
                </c:pt>
                <c:pt idx="15">
                  <c:v>80.279367509433968</c:v>
                </c:pt>
                <c:pt idx="16">
                  <c:v>80.188610753295663</c:v>
                </c:pt>
                <c:pt idx="17">
                  <c:v>84.867018598130841</c:v>
                </c:pt>
                <c:pt idx="18">
                  <c:v>83.368156648148144</c:v>
                </c:pt>
                <c:pt idx="19">
                  <c:v>84.3629709409594</c:v>
                </c:pt>
                <c:pt idx="20">
                  <c:v>82.510791428571423</c:v>
                </c:pt>
                <c:pt idx="21">
                  <c:v>85.683641129326048</c:v>
                </c:pt>
                <c:pt idx="22">
                  <c:v>87.268797685352624</c:v>
                </c:pt>
                <c:pt idx="23">
                  <c:v>85.470561025179862</c:v>
                </c:pt>
                <c:pt idx="24">
                  <c:v>76.308516684587815</c:v>
                </c:pt>
                <c:pt idx="25">
                  <c:v>76.114606046511625</c:v>
                </c:pt>
                <c:pt idx="26">
                  <c:v>77.411166124999994</c:v>
                </c:pt>
                <c:pt idx="27">
                  <c:v>76.586814028520493</c:v>
                </c:pt>
                <c:pt idx="28">
                  <c:v>76.293222925531921</c:v>
                </c:pt>
                <c:pt idx="29">
                  <c:v>76.285697425044106</c:v>
                </c:pt>
                <c:pt idx="30">
                  <c:v>76.053075491228086</c:v>
                </c:pt>
                <c:pt idx="31">
                  <c:v>76.046886108202443</c:v>
                </c:pt>
                <c:pt idx="32">
                  <c:v>75.038025885416687</c:v>
                </c:pt>
                <c:pt idx="33">
                  <c:v>74.760065578583777</c:v>
                </c:pt>
                <c:pt idx="34">
                  <c:v>74.999768915662656</c:v>
                </c:pt>
                <c:pt idx="35">
                  <c:v>75.328773339041106</c:v>
                </c:pt>
                <c:pt idx="36">
                  <c:v>77.130331908006823</c:v>
                </c:pt>
                <c:pt idx="37">
                  <c:v>78.460233558178757</c:v>
                </c:pt>
                <c:pt idx="38">
                  <c:v>78.280652046979867</c:v>
                </c:pt>
                <c:pt idx="39">
                  <c:v>76.796155133333343</c:v>
                </c:pt>
                <c:pt idx="40">
                  <c:v>77.926858571428582</c:v>
                </c:pt>
                <c:pt idx="41">
                  <c:v>77.593481636363649</c:v>
                </c:pt>
                <c:pt idx="42">
                  <c:v>76.207883750000008</c:v>
                </c:pt>
                <c:pt idx="43">
                  <c:v>77.09409826513911</c:v>
                </c:pt>
                <c:pt idx="44">
                  <c:v>75.900356443719417</c:v>
                </c:pt>
                <c:pt idx="45">
                  <c:v>75.843252727272741</c:v>
                </c:pt>
                <c:pt idx="46">
                  <c:v>75.61271182258065</c:v>
                </c:pt>
                <c:pt idx="47">
                  <c:v>76.02117861958267</c:v>
                </c:pt>
                <c:pt idx="48">
                  <c:v>74.307964210526322</c:v>
                </c:pt>
                <c:pt idx="49">
                  <c:v>73.393858301587301</c:v>
                </c:pt>
                <c:pt idx="50">
                  <c:v>73.740585504731868</c:v>
                </c:pt>
                <c:pt idx="51">
                  <c:v>72.309926760563386</c:v>
                </c:pt>
                <c:pt idx="52">
                  <c:v>72.18450547286821</c:v>
                </c:pt>
                <c:pt idx="53">
                  <c:v>71.777336338461538</c:v>
                </c:pt>
                <c:pt idx="54">
                  <c:v>70.984474763358776</c:v>
                </c:pt>
                <c:pt idx="55">
                  <c:v>70.407539271623676</c:v>
                </c:pt>
                <c:pt idx="56">
                  <c:v>70.110046751879693</c:v>
                </c:pt>
                <c:pt idx="57">
                  <c:v>69.961335901639345</c:v>
                </c:pt>
                <c:pt idx="58">
                  <c:v>70.069658103703702</c:v>
                </c:pt>
                <c:pt idx="59">
                  <c:v>70.602017407952872</c:v>
                </c:pt>
                <c:pt idx="60">
                  <c:v>72.606819708029192</c:v>
                </c:pt>
                <c:pt idx="61">
                  <c:v>73.634389653179198</c:v>
                </c:pt>
                <c:pt idx="62">
                  <c:v>75.329952403433495</c:v>
                </c:pt>
                <c:pt idx="63">
                  <c:v>79.900676685552412</c:v>
                </c:pt>
                <c:pt idx="64">
                  <c:v>85.386984593837539</c:v>
                </c:pt>
                <c:pt idx="65">
                  <c:v>93.462708573407227</c:v>
                </c:pt>
                <c:pt idx="66">
                  <c:v>101.49329694520549</c:v>
                </c:pt>
                <c:pt idx="67">
                  <c:v>104.40420208955226</c:v>
                </c:pt>
                <c:pt idx="68">
                  <c:v>108.07977174731182</c:v>
                </c:pt>
                <c:pt idx="69">
                  <c:v>106.8873173537234</c:v>
                </c:pt>
                <c:pt idx="70">
                  <c:v>114.07961323684212</c:v>
                </c:pt>
                <c:pt idx="71">
                  <c:v>120.63075322496749</c:v>
                </c:pt>
                <c:pt idx="72">
                  <c:v>126.49891634615385</c:v>
                </c:pt>
                <c:pt idx="73">
                  <c:v>131.59949012658225</c:v>
                </c:pt>
                <c:pt idx="74">
                  <c:v>133.87830868913858</c:v>
                </c:pt>
                <c:pt idx="75">
                  <c:v>133.0303777750309</c:v>
                </c:pt>
                <c:pt idx="76">
                  <c:v>134.83046571603427</c:v>
                </c:pt>
                <c:pt idx="77">
                  <c:v>134.1064284121212</c:v>
                </c:pt>
                <c:pt idx="78">
                  <c:v>134.06061262711864</c:v>
                </c:pt>
                <c:pt idx="79">
                  <c:v>132.82386216346154</c:v>
                </c:pt>
                <c:pt idx="80">
                  <c:v>131.79216731823601</c:v>
                </c:pt>
                <c:pt idx="81">
                  <c:v>131.19140069657618</c:v>
                </c:pt>
                <c:pt idx="82">
                  <c:v>131.53638174065424</c:v>
                </c:pt>
                <c:pt idx="83">
                  <c:v>132.32392290509262</c:v>
                </c:pt>
                <c:pt idx="84">
                  <c:v>142.95877758027524</c:v>
                </c:pt>
                <c:pt idx="85">
                  <c:v>142.20609886363636</c:v>
                </c:pt>
                <c:pt idx="86">
                  <c:v>138.74416188487587</c:v>
                </c:pt>
                <c:pt idx="87">
                  <c:v>138.32570452300786</c:v>
                </c:pt>
                <c:pt idx="88">
                  <c:v>135.36144205128207</c:v>
                </c:pt>
                <c:pt idx="89">
                  <c:v>131.29295424309393</c:v>
                </c:pt>
                <c:pt idx="90">
                  <c:v>128.27998332240438</c:v>
                </c:pt>
                <c:pt idx="91">
                  <c:v>124.66109811279827</c:v>
                </c:pt>
                <c:pt idx="92">
                  <c:v>122.14630109559612</c:v>
                </c:pt>
                <c:pt idx="93">
                  <c:v>121.71961326552463</c:v>
                </c:pt>
                <c:pt idx="94">
                  <c:v>123.86881250533051</c:v>
                </c:pt>
                <c:pt idx="95">
                  <c:v>122.58732236981938</c:v>
                </c:pt>
                <c:pt idx="96">
                  <c:v>120.80411188559323</c:v>
                </c:pt>
                <c:pt idx="97">
                  <c:v>120.21811662090813</c:v>
                </c:pt>
                <c:pt idx="98">
                  <c:v>115.44056463569167</c:v>
                </c:pt>
                <c:pt idx="99">
                  <c:v>110.85397206315791</c:v>
                </c:pt>
                <c:pt idx="100">
                  <c:v>109.67979493222109</c:v>
                </c:pt>
                <c:pt idx="101">
                  <c:v>111.77707615463918</c:v>
                </c:pt>
                <c:pt idx="102">
                  <c:v>110.05200032820514</c:v>
                </c:pt>
                <c:pt idx="103">
                  <c:v>108.21741182190381</c:v>
                </c:pt>
                <c:pt idx="104">
                  <c:v>108.48015515864894</c:v>
                </c:pt>
                <c:pt idx="105">
                  <c:v>108.85555539245668</c:v>
                </c:pt>
                <c:pt idx="106">
                  <c:v>108.34452731632655</c:v>
                </c:pt>
                <c:pt idx="107">
                  <c:v>107.88898265097237</c:v>
                </c:pt>
                <c:pt idx="108">
                  <c:v>102.91608192032687</c:v>
                </c:pt>
                <c:pt idx="109">
                  <c:v>100.71555334693879</c:v>
                </c:pt>
                <c:pt idx="110">
                  <c:v>92.9916898980632</c:v>
                </c:pt>
                <c:pt idx="111">
                  <c:v>90.77393355263159</c:v>
                </c:pt>
                <c:pt idx="112">
                  <c:v>92.283995050403234</c:v>
                </c:pt>
                <c:pt idx="113">
                  <c:v>94.357998179074457</c:v>
                </c:pt>
                <c:pt idx="114">
                  <c:v>92.468673627254518</c:v>
                </c:pt>
                <c:pt idx="115">
                  <c:v>94.563649850149858</c:v>
                </c:pt>
                <c:pt idx="116">
                  <c:v>94.40892790836655</c:v>
                </c:pt>
                <c:pt idx="117">
                  <c:v>94.448116577380972</c:v>
                </c:pt>
                <c:pt idx="118">
                  <c:v>92.327027467853625</c:v>
                </c:pt>
                <c:pt idx="119">
                  <c:v>92.718405226824459</c:v>
                </c:pt>
                <c:pt idx="120">
                  <c:v>90.511348090107759</c:v>
                </c:pt>
                <c:pt idx="121">
                  <c:v>90.414278001949313</c:v>
                </c:pt>
                <c:pt idx="122">
                  <c:v>90.275412390670567</c:v>
                </c:pt>
                <c:pt idx="123">
                  <c:v>90.422845914811234</c:v>
                </c:pt>
                <c:pt idx="124">
                  <c:v>90.713152444444461</c:v>
                </c:pt>
                <c:pt idx="125">
                  <c:v>90.32160083895856</c:v>
                </c:pt>
                <c:pt idx="126">
                  <c:v>89.388892411143146</c:v>
                </c:pt>
                <c:pt idx="127">
                  <c:v>88.886146321839092</c:v>
                </c:pt>
                <c:pt idx="128">
                  <c:v>87.957221680993328</c:v>
                </c:pt>
                <c:pt idx="129">
                  <c:v>87.897239647954336</c:v>
                </c:pt>
                <c:pt idx="130">
                  <c:v>87.577930883190888</c:v>
                </c:pt>
                <c:pt idx="131">
                  <c:v>85.222046502369679</c:v>
                </c:pt>
                <c:pt idx="132">
                  <c:v>83.451863736991484</c:v>
                </c:pt>
                <c:pt idx="133">
                  <c:v>81.471536660395117</c:v>
                </c:pt>
                <c:pt idx="134">
                  <c:v>81.721050187265917</c:v>
                </c:pt>
                <c:pt idx="135">
                  <c:v>82.737846046728961</c:v>
                </c:pt>
                <c:pt idx="136">
                  <c:v>82.613416791044784</c:v>
                </c:pt>
                <c:pt idx="137">
                  <c:v>81.338157441860474</c:v>
                </c:pt>
                <c:pt idx="138">
                  <c:v>79.161158040854232</c:v>
                </c:pt>
                <c:pt idx="139">
                  <c:v>79.133380287303069</c:v>
                </c:pt>
                <c:pt idx="140">
                  <c:v>78.838556595744691</c:v>
                </c:pt>
                <c:pt idx="141">
                  <c:v>79.228104027649778</c:v>
                </c:pt>
                <c:pt idx="142">
                  <c:v>79.836129688073399</c:v>
                </c:pt>
                <c:pt idx="143">
                  <c:v>76.804946237442934</c:v>
                </c:pt>
                <c:pt idx="144">
                  <c:v>72.78818224749773</c:v>
                </c:pt>
                <c:pt idx="145">
                  <c:v>52.972212242479493</c:v>
                </c:pt>
                <c:pt idx="146">
                  <c:v>41.822610137488546</c:v>
                </c:pt>
                <c:pt idx="147">
                  <c:v>38.817941076356945</c:v>
                </c:pt>
                <c:pt idx="148">
                  <c:v>38.769978908256881</c:v>
                </c:pt>
                <c:pt idx="149">
                  <c:v>35.929821069469838</c:v>
                </c:pt>
                <c:pt idx="150">
                  <c:v>31.970315278538816</c:v>
                </c:pt>
                <c:pt idx="151">
                  <c:v>34.751731852189778</c:v>
                </c:pt>
                <c:pt idx="152">
                  <c:v>37.484069136363637</c:v>
                </c:pt>
                <c:pt idx="153">
                  <c:v>37.212217186932847</c:v>
                </c:pt>
                <c:pt idx="154">
                  <c:v>39.121209583333332</c:v>
                </c:pt>
                <c:pt idx="155">
                  <c:v>41.036128167870032</c:v>
                </c:pt>
                <c:pt idx="156">
                  <c:v>47.382393940754035</c:v>
                </c:pt>
                <c:pt idx="157">
                  <c:v>48.734012468694097</c:v>
                </c:pt>
                <c:pt idx="158">
                  <c:v>49.361030998217473</c:v>
                </c:pt>
                <c:pt idx="159">
                  <c:v>50.935750816326532</c:v>
                </c:pt>
                <c:pt idx="160">
                  <c:v>51.822780752212402</c:v>
                </c:pt>
                <c:pt idx="161">
                  <c:v>52.89495033480177</c:v>
                </c:pt>
                <c:pt idx="162">
                  <c:v>54.306311757469253</c:v>
                </c:pt>
                <c:pt idx="163">
                  <c:v>54.237189816272966</c:v>
                </c:pt>
                <c:pt idx="164">
                  <c:v>51.949906896251093</c:v>
                </c:pt>
                <c:pt idx="165">
                  <c:v>51.702776600000014</c:v>
                </c:pt>
                <c:pt idx="166">
                  <c:v>50.43915027729637</c:v>
                </c:pt>
                <c:pt idx="167">
                  <c:v>47.742691695501733</c:v>
                </c:pt>
                <c:pt idx="168">
                  <c:v>42.737270560344832</c:v>
                </c:pt>
                <c:pt idx="169">
                  <c:v>42.60848432874355</c:v>
                </c:pt>
                <c:pt idx="170">
                  <c:v>40.570756815450643</c:v>
                </c:pt>
                <c:pt idx="171">
                  <c:v>42.765121040955634</c:v>
                </c:pt>
                <c:pt idx="172">
                  <c:v>43.502498119148932</c:v>
                </c:pt>
                <c:pt idx="173">
                  <c:v>42.148874152542376</c:v>
                </c:pt>
                <c:pt idx="174">
                  <c:v>40.102642978902956</c:v>
                </c:pt>
                <c:pt idx="175">
                  <c:v>38.612893243697485</c:v>
                </c:pt>
                <c:pt idx="176">
                  <c:v>37.162461523012553</c:v>
                </c:pt>
                <c:pt idx="177">
                  <c:v>34.924292452043375</c:v>
                </c:pt>
                <c:pt idx="178">
                  <c:v>33.767924339152124</c:v>
                </c:pt>
                <c:pt idx="179">
                  <c:v>37.510774507042257</c:v>
                </c:pt>
                <c:pt idx="180">
                  <c:v>42.465675016501656</c:v>
                </c:pt>
                <c:pt idx="181">
                  <c:v>43.830088264802633</c:v>
                </c:pt>
                <c:pt idx="182">
                  <c:v>46.66083536006547</c:v>
                </c:pt>
                <c:pt idx="183">
                  <c:v>51.063745954508526</c:v>
                </c:pt>
                <c:pt idx="184">
                  <c:v>49.415314995957964</c:v>
                </c:pt>
                <c:pt idx="185">
                  <c:v>47.239256494762287</c:v>
                </c:pt>
                <c:pt idx="186">
                  <c:v>46.365836522088351</c:v>
                </c:pt>
                <c:pt idx="187">
                  <c:v>44.407079670682727</c:v>
                </c:pt>
                <c:pt idx="188">
                  <c:v>45.303067195512824</c:v>
                </c:pt>
                <c:pt idx="189">
                  <c:v>46.800711618819776</c:v>
                </c:pt>
                <c:pt idx="190">
                  <c:v>46.691306560762513</c:v>
                </c:pt>
                <c:pt idx="191">
                  <c:v>50.938636302454483</c:v>
                </c:pt>
                <c:pt idx="192">
                  <c:v>51.616881592156879</c:v>
                </c:pt>
                <c:pt idx="193">
                  <c:v>49.585261203125008</c:v>
                </c:pt>
                <c:pt idx="194">
                  <c:v>47.257995194401254</c:v>
                </c:pt>
                <c:pt idx="195">
                  <c:v>41.472323491078363</c:v>
                </c:pt>
                <c:pt idx="196">
                  <c:v>39.941642687838893</c:v>
                </c:pt>
                <c:pt idx="197">
                  <c:v>37.423100808314096</c:v>
                </c:pt>
                <c:pt idx="198">
                  <c:v>40.668792812260534</c:v>
                </c:pt>
                <c:pt idx="199">
                  <c:v>59.1522399544073</c:v>
                </c:pt>
                <c:pt idx="200">
                  <c:v>72.360407275471701</c:v>
                </c:pt>
                <c:pt idx="201">
                  <c:v>79.088304827586214</c:v>
                </c:pt>
                <c:pt idx="202">
                  <c:v>72.454938721017214</c:v>
                </c:pt>
                <c:pt idx="203">
                  <c:v>61.114550432190754</c:v>
                </c:pt>
                <c:pt idx="204">
                  <c:v>53.121894506310326</c:v>
                </c:pt>
                <c:pt idx="205">
                  <c:v>43.56096431750742</c:v>
                </c:pt>
                <c:pt idx="206">
                  <c:v>41.8470903115727</c:v>
                </c:pt>
                <c:pt idx="207">
                  <c:v>43.511735721687643</c:v>
                </c:pt>
                <c:pt idx="208">
                  <c:v>43.445947699115045</c:v>
                </c:pt>
                <c:pt idx="209">
                  <c:v>41.949726720588238</c:v>
                </c:pt>
                <c:pt idx="210">
                  <c:v>42.736255080763584</c:v>
                </c:pt>
                <c:pt idx="211">
                  <c:v>43.950050241581259</c:v>
                </c:pt>
                <c:pt idx="212">
                  <c:v>44.500954014598534</c:v>
                </c:pt>
                <c:pt idx="213">
                  <c:v>46.447401297376089</c:v>
                </c:pt>
                <c:pt idx="214">
                  <c:v>45.05759836719885</c:v>
                </c:pt>
                <c:pt idx="215">
                  <c:v>39.865621570188146</c:v>
                </c:pt>
                <c:pt idx="216">
                  <c:v>37.354246782357201</c:v>
                </c:pt>
                <c:pt idx="217">
                  <c:v>37.041881673881676</c:v>
                </c:pt>
                <c:pt idx="218">
                  <c:v>37.739179784327824</c:v>
                </c:pt>
                <c:pt idx="219">
                  <c:v>39.98281177187949</c:v>
                </c:pt>
                <c:pt idx="220">
                  <c:v>43.158531760916247</c:v>
                </c:pt>
                <c:pt idx="221">
                  <c:v>45.417253383297641</c:v>
                </c:pt>
                <c:pt idx="222">
                  <c:v>45.082408697508896</c:v>
                </c:pt>
                <c:pt idx="223">
                  <c:v>43.869669921875001</c:v>
                </c:pt>
                <c:pt idx="224">
                  <c:v>43.79913733522325</c:v>
                </c:pt>
                <c:pt idx="225">
                  <c:v>43.794836287932249</c:v>
                </c:pt>
                <c:pt idx="226">
                  <c:v>41.548948064743136</c:v>
                </c:pt>
                <c:pt idx="227">
                  <c:v>38.198366704146174</c:v>
                </c:pt>
                <c:pt idx="228">
                  <c:v>37.750035294117652</c:v>
                </c:pt>
                <c:pt idx="229">
                  <c:v>39.038707009084561</c:v>
                </c:pt>
                <c:pt idx="230">
                  <c:v>39.90228782972784</c:v>
                </c:pt>
                <c:pt idx="231">
                  <c:v>40.946187447844238</c:v>
                </c:pt>
                <c:pt idx="232">
                  <c:v>39.809009133148407</c:v>
                </c:pt>
                <c:pt idx="233">
                  <c:v>37.357623284823283</c:v>
                </c:pt>
                <c:pt idx="234">
                  <c:v>35.107532823529418</c:v>
                </c:pt>
                <c:pt idx="235">
                  <c:v>34.658077983425422</c:v>
                </c:pt>
                <c:pt idx="236">
                  <c:v>33.902135144827589</c:v>
                </c:pt>
                <c:pt idx="237">
                  <c:v>34.357458289835165</c:v>
                </c:pt>
                <c:pt idx="238">
                  <c:v>30.878753184931512</c:v>
                </c:pt>
                <c:pt idx="239">
                  <c:v>27.547462529049898</c:v>
                </c:pt>
                <c:pt idx="240">
                  <c:v>28.358972173615857</c:v>
                </c:pt>
                <c:pt idx="241">
                  <c:v>28.216028425357873</c:v>
                </c:pt>
                <c:pt idx="242">
                  <c:v>28.750077865397689</c:v>
                </c:pt>
                <c:pt idx="243">
                  <c:v>31.695155312500003</c:v>
                </c:pt>
                <c:pt idx="244">
                  <c:v>34.241201505084746</c:v>
                </c:pt>
                <c:pt idx="245">
                  <c:v>36.969000081135896</c:v>
                </c:pt>
                <c:pt idx="246">
                  <c:v>37.882313045822102</c:v>
                </c:pt>
                <c:pt idx="247">
                  <c:v>35.877734885906044</c:v>
                </c:pt>
                <c:pt idx="248">
                  <c:v>34.193744293369058</c:v>
                </c:pt>
                <c:pt idx="249">
                  <c:v>34.944050408299866</c:v>
                </c:pt>
                <c:pt idx="250">
                  <c:v>35.25772655540721</c:v>
                </c:pt>
                <c:pt idx="251">
                  <c:v>33.733592498334446</c:v>
                </c:pt>
                <c:pt idx="252">
                  <c:v>35.306943308970105</c:v>
                </c:pt>
                <c:pt idx="253">
                  <c:v>36.595519635520219</c:v>
                </c:pt>
                <c:pt idx="254">
                  <c:v>36.522909477513231</c:v>
                </c:pt>
                <c:pt idx="255">
                  <c:v>39.528116666666669</c:v>
                </c:pt>
                <c:pt idx="256">
                  <c:v>39.154803208415515</c:v>
                </c:pt>
                <c:pt idx="257">
                  <c:v>36.698533326771653</c:v>
                </c:pt>
                <c:pt idx="258">
                  <c:v>34.694904652686766</c:v>
                </c:pt>
                <c:pt idx="259">
                  <c:v>34.710774767822109</c:v>
                </c:pt>
                <c:pt idx="260">
                  <c:v>35.021726080992821</c:v>
                </c:pt>
                <c:pt idx="261">
                  <c:v>34.05249926384365</c:v>
                </c:pt>
                <c:pt idx="262">
                  <c:v>34.488353649967472</c:v>
                </c:pt>
                <c:pt idx="263">
                  <c:v>36.549343788174149</c:v>
                </c:pt>
                <c:pt idx="264">
                  <c:v>36.256627304460245</c:v>
                </c:pt>
                <c:pt idx="265">
                  <c:v>36.786800522580648</c:v>
                </c:pt>
                <c:pt idx="266">
                  <c:v>41.063784372990355</c:v>
                </c:pt>
                <c:pt idx="267">
                  <c:v>43.845420557335046</c:v>
                </c:pt>
                <c:pt idx="268">
                  <c:v>41.278842941176478</c:v>
                </c:pt>
                <c:pt idx="269">
                  <c:v>39.561651537970647</c:v>
                </c:pt>
                <c:pt idx="270">
                  <c:v>40.058317707006374</c:v>
                </c:pt>
                <c:pt idx="271">
                  <c:v>41.90566099872774</c:v>
                </c:pt>
                <c:pt idx="272">
                  <c:v>44.845222650602409</c:v>
                </c:pt>
                <c:pt idx="273">
                  <c:v>47.096867673830587</c:v>
                </c:pt>
                <c:pt idx="274">
                  <c:v>45.816221159420294</c:v>
                </c:pt>
                <c:pt idx="275">
                  <c:v>46.830449189189189</c:v>
                </c:pt>
                <c:pt idx="276">
                  <c:v>46.339707691342532</c:v>
                </c:pt>
                <c:pt idx="277">
                  <c:v>41.952888315591736</c:v>
                </c:pt>
                <c:pt idx="278">
                  <c:v>38.472908310387986</c:v>
                </c:pt>
                <c:pt idx="279">
                  <c:v>35.77990368355222</c:v>
                </c:pt>
                <c:pt idx="280">
                  <c:v>37.22474555972483</c:v>
                </c:pt>
                <c:pt idx="281">
                  <c:v>34.751475998751566</c:v>
                </c:pt>
                <c:pt idx="282">
                  <c:v>34.988210704488779</c:v>
                </c:pt>
                <c:pt idx="283">
                  <c:v>35.839057139303485</c:v>
                </c:pt>
                <c:pt idx="284">
                  <c:v>35.531166904466502</c:v>
                </c:pt>
                <c:pt idx="285">
                  <c:v>37.213587424148606</c:v>
                </c:pt>
                <c:pt idx="286">
                  <c:v>35.480830946196662</c:v>
                </c:pt>
                <c:pt idx="287">
                  <c:v>31.631403182941899</c:v>
                </c:pt>
                <c:pt idx="288">
                  <c:v>28.383599067901233</c:v>
                </c:pt>
                <c:pt idx="289">
                  <c:v>26.383080222222222</c:v>
                </c:pt>
                <c:pt idx="290">
                  <c:v>24.441982728395061</c:v>
                </c:pt>
                <c:pt idx="291">
                  <c:v>25.341631276202218</c:v>
                </c:pt>
                <c:pt idx="292">
                  <c:v>24.884609674046743</c:v>
                </c:pt>
                <c:pt idx="293">
                  <c:v>22.883060399262899</c:v>
                </c:pt>
                <c:pt idx="294">
                  <c:v>22.709005606617648</c:v>
                </c:pt>
                <c:pt idx="295">
                  <c:v>22.268824369645046</c:v>
                </c:pt>
                <c:pt idx="296">
                  <c:v>25.061636581039757</c:v>
                </c:pt>
                <c:pt idx="297">
                  <c:v>23.708358041488712</c:v>
                </c:pt>
                <c:pt idx="298">
                  <c:v>21.489454887263864</c:v>
                </c:pt>
                <c:pt idx="299">
                  <c:v>18.327366587591246</c:v>
                </c:pt>
                <c:pt idx="300">
                  <c:v>19.7941290103218</c:v>
                </c:pt>
                <c:pt idx="301">
                  <c:v>20.125329987856709</c:v>
                </c:pt>
                <c:pt idx="302">
                  <c:v>23.559412196601944</c:v>
                </c:pt>
                <c:pt idx="303">
                  <c:v>28.664086473779388</c:v>
                </c:pt>
                <c:pt idx="304">
                  <c:v>30.096556753012052</c:v>
                </c:pt>
                <c:pt idx="305">
                  <c:v>30.753771222891569</c:v>
                </c:pt>
                <c:pt idx="306">
                  <c:v>34.743846220755849</c:v>
                </c:pt>
                <c:pt idx="307">
                  <c:v>37.560268509874327</c:v>
                </c:pt>
                <c:pt idx="308">
                  <c:v>41.381057759237194</c:v>
                </c:pt>
                <c:pt idx="309">
                  <c:v>41.269030255800125</c:v>
                </c:pt>
                <c:pt idx="310">
                  <c:v>44.091772220902619</c:v>
                </c:pt>
                <c:pt idx="311">
                  <c:v>46.28740257701422</c:v>
                </c:pt>
                <c:pt idx="312">
                  <c:v>47.932287873597168</c:v>
                </c:pt>
                <c:pt idx="313">
                  <c:v>51.698673335294124</c:v>
                </c:pt>
                <c:pt idx="314">
                  <c:v>51.978045672514625</c:v>
                </c:pt>
                <c:pt idx="315">
                  <c:v>45.605974470450555</c:v>
                </c:pt>
                <c:pt idx="316">
                  <c:v>49.387056980140194</c:v>
                </c:pt>
                <c:pt idx="317">
                  <c:v>53.870528008130087</c:v>
                </c:pt>
                <c:pt idx="318">
                  <c:v>52.023789229878396</c:v>
                </c:pt>
                <c:pt idx="319">
                  <c:v>53.510183207874931</c:v>
                </c:pt>
                <c:pt idx="320">
                  <c:v>56.485882304147474</c:v>
                </c:pt>
                <c:pt idx="321">
                  <c:v>54.820041190339275</c:v>
                </c:pt>
                <c:pt idx="322">
                  <c:v>55.259810562571758</c:v>
                </c:pt>
                <c:pt idx="323">
                  <c:v>46.29352123138603</c:v>
                </c:pt>
                <c:pt idx="324">
                  <c:v>44.750775039863321</c:v>
                </c:pt>
                <c:pt idx="325">
                  <c:v>45.5241831875</c:v>
                </c:pt>
                <c:pt idx="326">
                  <c:v>41.926977018739358</c:v>
                </c:pt>
                <c:pt idx="327">
                  <c:v>41.819292216553286</c:v>
                </c:pt>
                <c:pt idx="328">
                  <c:v>44.575062825719122</c:v>
                </c:pt>
                <c:pt idx="329">
                  <c:v>43.246839814293757</c:v>
                </c:pt>
                <c:pt idx="330">
                  <c:v>41.167541307779032</c:v>
                </c:pt>
                <c:pt idx="331">
                  <c:v>42.994396172491548</c:v>
                </c:pt>
                <c:pt idx="332">
                  <c:v>40.555322869174624</c:v>
                </c:pt>
                <c:pt idx="333">
                  <c:v>33.894260292792794</c:v>
                </c:pt>
                <c:pt idx="334">
                  <c:v>29.032435594366198</c:v>
                </c:pt>
                <c:pt idx="335">
                  <c:v>28.849836724915445</c:v>
                </c:pt>
                <c:pt idx="336">
                  <c:v>30.769359099606078</c:v>
                </c:pt>
                <c:pt idx="337">
                  <c:v>32.880704898876402</c:v>
                </c:pt>
                <c:pt idx="338">
                  <c:v>40.068966033613449</c:v>
                </c:pt>
                <c:pt idx="339">
                  <c:v>42.914610674846635</c:v>
                </c:pt>
                <c:pt idx="340">
                  <c:v>43.68909377158775</c:v>
                </c:pt>
                <c:pt idx="341">
                  <c:v>41.896023301781739</c:v>
                </c:pt>
                <c:pt idx="342">
                  <c:v>44.548187483333329</c:v>
                </c:pt>
                <c:pt idx="343">
                  <c:v>45.651400022160672</c:v>
                </c:pt>
                <c:pt idx="344">
                  <c:v>48.166790055309733</c:v>
                </c:pt>
                <c:pt idx="345">
                  <c:v>46.024001363134659</c:v>
                </c:pt>
                <c:pt idx="346">
                  <c:v>41.864061179063363</c:v>
                </c:pt>
                <c:pt idx="347">
                  <c:v>47.089950517051712</c:v>
                </c:pt>
                <c:pt idx="348">
                  <c:v>53.244915607886092</c:v>
                </c:pt>
                <c:pt idx="349">
                  <c:v>56.327946181917206</c:v>
                </c:pt>
                <c:pt idx="350">
                  <c:v>51.001549858618816</c:v>
                </c:pt>
                <c:pt idx="351">
                  <c:v>42.876786812227081</c:v>
                </c:pt>
                <c:pt idx="352">
                  <c:v>44.122546719518866</c:v>
                </c:pt>
                <c:pt idx="353">
                  <c:v>47.7019424685964</c:v>
                </c:pt>
                <c:pt idx="354">
                  <c:v>48.821255498094722</c:v>
                </c:pt>
                <c:pt idx="355">
                  <c:v>49.566103252032519</c:v>
                </c:pt>
                <c:pt idx="356">
                  <c:v>44.482226893571053</c:v>
                </c:pt>
                <c:pt idx="357">
                  <c:v>47.411104359113033</c:v>
                </c:pt>
                <c:pt idx="358">
                  <c:v>47.6456458972973</c:v>
                </c:pt>
                <c:pt idx="359">
                  <c:v>49.523772716981135</c:v>
                </c:pt>
                <c:pt idx="360">
                  <c:v>51.860200123456792</c:v>
                </c:pt>
                <c:pt idx="361">
                  <c:v>52.745918355650787</c:v>
                </c:pt>
                <c:pt idx="362">
                  <c:v>55.154193735970068</c:v>
                </c:pt>
                <c:pt idx="363">
                  <c:v>55.374104599786563</c:v>
                </c:pt>
                <c:pt idx="364">
                  <c:v>60.833319362380458</c:v>
                </c:pt>
                <c:pt idx="365">
                  <c:v>56.819898279512977</c:v>
                </c:pt>
                <c:pt idx="366">
                  <c:v>60.900129650978322</c:v>
                </c:pt>
                <c:pt idx="367">
                  <c:v>66.922512357293883</c:v>
                </c:pt>
                <c:pt idx="368">
                  <c:v>68.333928482613288</c:v>
                </c:pt>
                <c:pt idx="369">
                  <c:v>76.283561886792455</c:v>
                </c:pt>
                <c:pt idx="370">
                  <c:v>66.769513390714664</c:v>
                </c:pt>
                <c:pt idx="371">
                  <c:v>57.027759368805427</c:v>
                </c:pt>
                <c:pt idx="372">
                  <c:v>62.902276972860136</c:v>
                </c:pt>
                <c:pt idx="373">
                  <c:v>66.243071288981298</c:v>
                </c:pt>
                <c:pt idx="374">
                  <c:v>75.989784924909358</c:v>
                </c:pt>
                <c:pt idx="375">
                  <c:v>74.959253097573566</c:v>
                </c:pt>
                <c:pt idx="376">
                  <c:v>71.583699416322318</c:v>
                </c:pt>
                <c:pt idx="377">
                  <c:v>81.635182157976246</c:v>
                </c:pt>
                <c:pt idx="378">
                  <c:v>86.91127289379169</c:v>
                </c:pt>
                <c:pt idx="379">
                  <c:v>96.000784553799093</c:v>
                </c:pt>
                <c:pt idx="380">
                  <c:v>94.890638264587523</c:v>
                </c:pt>
                <c:pt idx="381">
                  <c:v>89.139190572576595</c:v>
                </c:pt>
                <c:pt idx="382">
                  <c:v>80.939620095911152</c:v>
                </c:pt>
                <c:pt idx="383">
                  <c:v>82.365012645128715</c:v>
                </c:pt>
                <c:pt idx="384">
                  <c:v>89.919144530858006</c:v>
                </c:pt>
                <c:pt idx="385">
                  <c:v>84.965977131394183</c:v>
                </c:pt>
                <c:pt idx="386">
                  <c:v>88.871371271907861</c:v>
                </c:pt>
                <c:pt idx="387">
                  <c:v>99.779907688091683</c:v>
                </c:pt>
                <c:pt idx="388">
                  <c:v>102.6386515996026</c:v>
                </c:pt>
                <c:pt idx="389">
                  <c:v>101.43030419722498</c:v>
                </c:pt>
                <c:pt idx="390">
                  <c:v>107.52248224248399</c:v>
                </c:pt>
                <c:pt idx="391">
                  <c:v>104.62298177134447</c:v>
                </c:pt>
                <c:pt idx="392">
                  <c:v>90.645690024654826</c:v>
                </c:pt>
                <c:pt idx="393">
                  <c:v>83.754969341258047</c:v>
                </c:pt>
                <c:pt idx="394">
                  <c:v>83.713506485148528</c:v>
                </c:pt>
                <c:pt idx="395">
                  <c:v>86.846456134908919</c:v>
                </c:pt>
                <c:pt idx="396">
                  <c:v>78.185328239209198</c:v>
                </c:pt>
                <c:pt idx="397">
                  <c:v>84.482215197869024</c:v>
                </c:pt>
                <c:pt idx="398">
                  <c:v>88.015315766143175</c:v>
                </c:pt>
                <c:pt idx="399">
                  <c:v>94.20366717013755</c:v>
                </c:pt>
                <c:pt idx="400">
                  <c:v>95.523081497424485</c:v>
                </c:pt>
                <c:pt idx="401">
                  <c:v>101.01578202418521</c:v>
                </c:pt>
                <c:pt idx="402">
                  <c:v>109.35259834877148</c:v>
                </c:pt>
                <c:pt idx="403">
                  <c:v>105.50239317753905</c:v>
                </c:pt>
                <c:pt idx="404">
                  <c:v>111.3040187679516</c:v>
                </c:pt>
                <c:pt idx="405">
                  <c:v>120.57941265356854</c:v>
                </c:pt>
                <c:pt idx="406">
                  <c:v>130.170961083127</c:v>
                </c:pt>
                <c:pt idx="407">
                  <c:v>126.27413139587125</c:v>
                </c:pt>
                <c:pt idx="408">
                  <c:v>128.27510885405377</c:v>
                </c:pt>
                <c:pt idx="409">
                  <c:v>131.87317500834561</c:v>
                </c:pt>
                <c:pt idx="410">
                  <c:v>145.75947813050485</c:v>
                </c:pt>
                <c:pt idx="411">
                  <c:v>157.0615466621795</c:v>
                </c:pt>
                <c:pt idx="412">
                  <c:v>173.7761431498829</c:v>
                </c:pt>
                <c:pt idx="413">
                  <c:v>186.24262686525984</c:v>
                </c:pt>
                <c:pt idx="414">
                  <c:v>187.19288582112722</c:v>
                </c:pt>
                <c:pt idx="415">
                  <c:v>163.14474647674791</c:v>
                </c:pt>
                <c:pt idx="416">
                  <c:v>141.29379246791578</c:v>
                </c:pt>
                <c:pt idx="417">
                  <c:v>104.75267288186365</c:v>
                </c:pt>
                <c:pt idx="418">
                  <c:v>73.91393613976814</c:v>
                </c:pt>
                <c:pt idx="419">
                  <c:v>54.021097299879855</c:v>
                </c:pt>
                <c:pt idx="420">
                  <c:v>55.777278913618929</c:v>
                </c:pt>
                <c:pt idx="421">
                  <c:v>58.169537942220451</c:v>
                </c:pt>
                <c:pt idx="422">
                  <c:v>69.401297856420157</c:v>
                </c:pt>
                <c:pt idx="423">
                  <c:v>74.792309559068968</c:v>
                </c:pt>
                <c:pt idx="424">
                  <c:v>85.512720662654573</c:v>
                </c:pt>
                <c:pt idx="425">
                  <c:v>99.150303370734221</c:v>
                </c:pt>
                <c:pt idx="426">
                  <c:v>94.831303791809091</c:v>
                </c:pt>
                <c:pt idx="427">
                  <c:v>101.41056500266889</c:v>
                </c:pt>
                <c:pt idx="428">
                  <c:v>100.56107423295549</c:v>
                </c:pt>
                <c:pt idx="429">
                  <c:v>106.79590279387924</c:v>
                </c:pt>
                <c:pt idx="430">
                  <c:v>109.8958833331799</c:v>
                </c:pt>
                <c:pt idx="431">
                  <c:v>107.28470165679767</c:v>
                </c:pt>
                <c:pt idx="432">
                  <c:v>110.75603606175973</c:v>
                </c:pt>
                <c:pt idx="433">
                  <c:v>108.8826720652059</c:v>
                </c:pt>
                <c:pt idx="434">
                  <c:v>113.33451473409615</c:v>
                </c:pt>
                <c:pt idx="435">
                  <c:v>118.12003633344527</c:v>
                </c:pt>
                <c:pt idx="436">
                  <c:v>105.06823873625112</c:v>
                </c:pt>
                <c:pt idx="437">
                  <c:v>106.23503249554555</c:v>
                </c:pt>
                <c:pt idx="438">
                  <c:v>108.0422473334712</c:v>
                </c:pt>
                <c:pt idx="439">
                  <c:v>108.25269501612955</c:v>
                </c:pt>
                <c:pt idx="440">
                  <c:v>107.53420316114995</c:v>
                </c:pt>
                <c:pt idx="441">
                  <c:v>112.65464683726346</c:v>
                </c:pt>
                <c:pt idx="442">
                  <c:v>116.78288617878775</c:v>
                </c:pt>
                <c:pt idx="443">
                  <c:v>124.56782234025182</c:v>
                </c:pt>
                <c:pt idx="444">
                  <c:v>127.09555730219228</c:v>
                </c:pt>
                <c:pt idx="445">
                  <c:v>132.19776620789733</c:v>
                </c:pt>
                <c:pt idx="446">
                  <c:v>147.35640620768814</c:v>
                </c:pt>
                <c:pt idx="447">
                  <c:v>161.83158959003629</c:v>
                </c:pt>
                <c:pt idx="448">
                  <c:v>154.12451132976878</c:v>
                </c:pt>
                <c:pt idx="449">
                  <c:v>150.41341918809997</c:v>
                </c:pt>
                <c:pt idx="450">
                  <c:v>150.81758371747378</c:v>
                </c:pt>
                <c:pt idx="451">
                  <c:v>140.49452336514733</c:v>
                </c:pt>
                <c:pt idx="452">
                  <c:v>143.09302005322223</c:v>
                </c:pt>
                <c:pt idx="453">
                  <c:v>144.32666746196253</c:v>
                </c:pt>
                <c:pt idx="454">
                  <c:v>152.08344250756048</c:v>
                </c:pt>
                <c:pt idx="455">
                  <c:v>150.42331522777184</c:v>
                </c:pt>
                <c:pt idx="456">
                  <c:v>148.22607475794629</c:v>
                </c:pt>
                <c:pt idx="457">
                  <c:v>151.88698073394096</c:v>
                </c:pt>
                <c:pt idx="458">
                  <c:v>155.66463569733443</c:v>
                </c:pt>
                <c:pt idx="459">
                  <c:v>151.9623934254561</c:v>
                </c:pt>
                <c:pt idx="460">
                  <c:v>144.86969904640316</c:v>
                </c:pt>
                <c:pt idx="461">
                  <c:v>129.43185465859167</c:v>
                </c:pt>
                <c:pt idx="462">
                  <c:v>130.53149370926113</c:v>
                </c:pt>
                <c:pt idx="463">
                  <c:v>135.42975805287105</c:v>
                </c:pt>
                <c:pt idx="464">
                  <c:v>141.42598119602621</c:v>
                </c:pt>
                <c:pt idx="465">
                  <c:v>139.79888997487458</c:v>
                </c:pt>
                <c:pt idx="466">
                  <c:v>136.07946702904661</c:v>
                </c:pt>
                <c:pt idx="467">
                  <c:v>130.03150929197611</c:v>
                </c:pt>
                <c:pt idx="468">
                  <c:v>135.60530139978158</c:v>
                </c:pt>
                <c:pt idx="469">
                  <c:v>136.69127712214035</c:v>
                </c:pt>
                <c:pt idx="470">
                  <c:v>136.91095729759516</c:v>
                </c:pt>
                <c:pt idx="471">
                  <c:v>133.51519944175294</c:v>
                </c:pt>
                <c:pt idx="472">
                  <c:v>136.29655509221928</c:v>
                </c:pt>
                <c:pt idx="473">
                  <c:v>134.13690507862074</c:v>
                </c:pt>
                <c:pt idx="474">
                  <c:v>139.92312352082439</c:v>
                </c:pt>
                <c:pt idx="475">
                  <c:v>143.16347083818792</c:v>
                </c:pt>
                <c:pt idx="476">
                  <c:v>142.18898707309972</c:v>
                </c:pt>
                <c:pt idx="477">
                  <c:v>134.35431893832731</c:v>
                </c:pt>
                <c:pt idx="478">
                  <c:v>123.85430204186245</c:v>
                </c:pt>
                <c:pt idx="479">
                  <c:v>123.81475688376314</c:v>
                </c:pt>
                <c:pt idx="480">
                  <c:v>122.34250434786306</c:v>
                </c:pt>
                <c:pt idx="481">
                  <c:v>130.91279587513318</c:v>
                </c:pt>
                <c:pt idx="482">
                  <c:v>132.0462737005779</c:v>
                </c:pt>
                <c:pt idx="483">
                  <c:v>132.07196300979413</c:v>
                </c:pt>
                <c:pt idx="484">
                  <c:v>133.3515479533003</c:v>
                </c:pt>
                <c:pt idx="485">
                  <c:v>135.61025994916346</c:v>
                </c:pt>
                <c:pt idx="486">
                  <c:v>133.41769562269999</c:v>
                </c:pt>
                <c:pt idx="487">
                  <c:v>125.97997228585868</c:v>
                </c:pt>
                <c:pt idx="488">
                  <c:v>120.76889262539109</c:v>
                </c:pt>
                <c:pt idx="489">
                  <c:v>111.83267099776779</c:v>
                </c:pt>
                <c:pt idx="490">
                  <c:v>100.65645975449718</c:v>
                </c:pt>
                <c:pt idx="491">
                  <c:v>77.905826016287691</c:v>
                </c:pt>
                <c:pt idx="492">
                  <c:v>61.155034662849808</c:v>
                </c:pt>
                <c:pt idx="493">
                  <c:v>64.327220190191312</c:v>
                </c:pt>
                <c:pt idx="494">
                  <c:v>64.208782528731732</c:v>
                </c:pt>
                <c:pt idx="495">
                  <c:v>70.118714539712641</c:v>
                </c:pt>
                <c:pt idx="496">
                  <c:v>77.862703123615518</c:v>
                </c:pt>
                <c:pt idx="497">
                  <c:v>79.511002903343893</c:v>
                </c:pt>
                <c:pt idx="498">
                  <c:v>70.663364166463623</c:v>
                </c:pt>
                <c:pt idx="499">
                  <c:v>58.275277877437169</c:v>
                </c:pt>
                <c:pt idx="500">
                  <c:v>55.555803989928343</c:v>
                </c:pt>
                <c:pt idx="501">
                  <c:v>56.729140922799949</c:v>
                </c:pt>
                <c:pt idx="502">
                  <c:v>52.644056790061207</c:v>
                </c:pt>
                <c:pt idx="503">
                  <c:v>44.751767312553362</c:v>
                </c:pt>
                <c:pt idx="504">
                  <c:v>37.103214969787757</c:v>
                </c:pt>
                <c:pt idx="505">
                  <c:v>36.04398615464995</c:v>
                </c:pt>
                <c:pt idx="506">
                  <c:v>43.451863541666675</c:v>
                </c:pt>
                <c:pt idx="507">
                  <c:v>48.200037114213025</c:v>
                </c:pt>
                <c:pt idx="508">
                  <c:v>54.75683141799238</c:v>
                </c:pt>
                <c:pt idx="509">
                  <c:v>58.946420348677478</c:v>
                </c:pt>
                <c:pt idx="510">
                  <c:v>55.434618947859448</c:v>
                </c:pt>
                <c:pt idx="511">
                  <c:v>54.972130424660669</c:v>
                </c:pt>
                <c:pt idx="512">
                  <c:v>54.362642874912922</c:v>
                </c:pt>
                <c:pt idx="513">
                  <c:v>59.412257035422208</c:v>
                </c:pt>
                <c:pt idx="514">
                  <c:v>55.417961458686264</c:v>
                </c:pt>
                <c:pt idx="515">
                  <c:v>61.784863874841847</c:v>
                </c:pt>
                <c:pt idx="516">
                  <c:v>63.380043494323083</c:v>
                </c:pt>
                <c:pt idx="517">
                  <c:v>64.936199577059583</c:v>
                </c:pt>
                <c:pt idx="518">
                  <c:v>61.216963692946067</c:v>
                </c:pt>
                <c:pt idx="519">
                  <c:v>62.376687665084582</c:v>
                </c:pt>
                <c:pt idx="520">
                  <c:v>62.083092543564867</c:v>
                </c:pt>
                <c:pt idx="521">
                  <c:v>57.863556144870444</c:v>
                </c:pt>
                <c:pt idx="522">
                  <c:v>58.803644026645593</c:v>
                </c:pt>
                <c:pt idx="523">
                  <c:v>62.321130690137565</c:v>
                </c:pt>
                <c:pt idx="524">
                  <c:v>65.702386584697791</c:v>
                </c:pt>
                <c:pt idx="525">
                  <c:v>66.874499931069721</c:v>
                </c:pt>
                <c:pt idx="526">
                  <c:v>73.054784741430908</c:v>
                </c:pt>
                <c:pt idx="527">
                  <c:v>74.377341990678161</c:v>
                </c:pt>
                <c:pt idx="528">
                  <c:v>76.989235522926649</c:v>
                </c:pt>
                <c:pt idx="529">
                  <c:v>74.622162790697686</c:v>
                </c:pt>
                <c:pt idx="530">
                  <c:v>73.052142408955959</c:v>
                </c:pt>
                <c:pt idx="531">
                  <c:v>78.530307968364724</c:v>
                </c:pt>
                <c:pt idx="532">
                  <c:v>84.302822725605296</c:v>
                </c:pt>
                <c:pt idx="533">
                  <c:v>85.415737301707438</c:v>
                </c:pt>
                <c:pt idx="534">
                  <c:v>85.093635251220078</c:v>
                </c:pt>
                <c:pt idx="535">
                  <c:v>83.48829444137597</c:v>
                </c:pt>
                <c:pt idx="536">
                  <c:v>84.868795195533394</c:v>
                </c:pt>
                <c:pt idx="537">
                  <c:v>86.054375433196725</c:v>
                </c:pt>
                <c:pt idx="538">
                  <c:v>69.105427365653981</c:v>
                </c:pt>
                <c:pt idx="539">
                  <c:v>54.33249925821012</c:v>
                </c:pt>
                <c:pt idx="540">
                  <c:v>63.155875859693317</c:v>
                </c:pt>
                <c:pt idx="541">
                  <c:v>71.770354762177334</c:v>
                </c:pt>
                <c:pt idx="542">
                  <c:v>77.153324295944984</c:v>
                </c:pt>
                <c:pt idx="543">
                  <c:v>82.245094192365414</c:v>
                </c:pt>
                <c:pt idx="544">
                  <c:v>81.734616911349974</c:v>
                </c:pt>
                <c:pt idx="545">
                  <c:v>73.123655331037213</c:v>
                </c:pt>
                <c:pt idx="546">
                  <c:v>74.234760689908597</c:v>
                </c:pt>
                <c:pt idx="547">
                  <c:v>69.442189274164562</c:v>
                </c:pt>
                <c:pt idx="548">
                  <c:v>71.712995527044427</c:v>
                </c:pt>
                <c:pt idx="549">
                  <c:v>67.929658501681871</c:v>
                </c:pt>
                <c:pt idx="550">
                  <c:v>68.771702352653776</c:v>
                </c:pt>
                <c:pt idx="551">
                  <c:v>70.532269284305769</c:v>
                </c:pt>
                <c:pt idx="552">
                  <c:v>66.706875049686062</c:v>
                </c:pt>
                <c:pt idx="553">
                  <c:v>58.654890904532316</c:v>
                </c:pt>
                <c:pt idx="554">
                  <c:v>35.435089082285835</c:v>
                </c:pt>
                <c:pt idx="555">
                  <c:v>20.97961396231721</c:v>
                </c:pt>
                <c:pt idx="556">
                  <c:v>28.299023338363263</c:v>
                </c:pt>
                <c:pt idx="557">
                  <c:v>45.114935854840844</c:v>
                </c:pt>
                <c:pt idx="558">
                  <c:v>48.848182127484982</c:v>
                </c:pt>
                <c:pt idx="559">
                  <c:v>51.623955004704683</c:v>
                </c:pt>
                <c:pt idx="560">
                  <c:v>47.798629864959977</c:v>
                </c:pt>
                <c:pt idx="561">
                  <c:v>46.605492080870015</c:v>
                </c:pt>
                <c:pt idx="562">
                  <c:v>48.147713185722338</c:v>
                </c:pt>
                <c:pt idx="563">
                  <c:v>55.519037195901475</c:v>
                </c:pt>
                <c:pt idx="564">
                  <c:v>60.598063806213098</c:v>
                </c:pt>
                <c:pt idx="565">
                  <c:v>67.821677345555116</c:v>
                </c:pt>
                <c:pt idx="566">
                  <c:v>72.499133280724351</c:v>
                </c:pt>
                <c:pt idx="567">
                  <c:v>73.267279002344139</c:v>
                </c:pt>
                <c:pt idx="568">
                  <c:v>76.284455123619637</c:v>
                </c:pt>
                <c:pt idx="569">
                  <c:v>81.620454205607487</c:v>
                </c:pt>
                <c:pt idx="570">
                  <c:v>82.482643807107522</c:v>
                </c:pt>
                <c:pt idx="571">
                  <c:v>77.31538069748342</c:v>
                </c:pt>
                <c:pt idx="572">
                  <c:v>81.137729997590725</c:v>
                </c:pt>
                <c:pt idx="573">
                  <c:v>88.11863638401897</c:v>
                </c:pt>
                <c:pt idx="574">
                  <c:v>88.164063111496873</c:v>
                </c:pt>
                <c:pt idx="575">
                  <c:v>77.954577060319238</c:v>
                </c:pt>
                <c:pt idx="576">
                  <c:v>87.355961506607883</c:v>
                </c:pt>
                <c:pt idx="577">
                  <c:v>98.93819548018628</c:v>
                </c:pt>
                <c:pt idx="578">
                  <c:v>116.52180099628828</c:v>
                </c:pt>
                <c:pt idx="579">
                  <c:v>114.19247669639826</c:v>
                </c:pt>
                <c:pt idx="580">
                  <c:v>119.74759220937935</c:v>
                </c:pt>
                <c:pt idx="581">
                  <c:v>121.85936353839064</c:v>
                </c:pt>
                <c:pt idx="582">
                  <c:v>108.43439733844173</c:v>
                </c:pt>
                <c:pt idx="583">
                  <c:v>100.24295611562464</c:v>
                </c:pt>
                <c:pt idx="584">
                  <c:v>90.172128459184734</c:v>
                </c:pt>
                <c:pt idx="585">
                  <c:v>90.734423492930731</c:v>
                </c:pt>
                <c:pt idx="586">
                  <c:v>85.195642711276562</c:v>
                </c:pt>
                <c:pt idx="587">
                  <c:v>76.12530460027844</c:v>
                </c:pt>
                <c:pt idx="588">
                  <c:v>75.099019809888958</c:v>
                </c:pt>
                <c:pt idx="589">
                  <c:v>74.153107215831454</c:v>
                </c:pt>
                <c:pt idx="590">
                  <c:v>72.89936882009529</c:v>
                </c:pt>
                <c:pt idx="591">
                  <c:v>79.705501650938743</c:v>
                </c:pt>
                <c:pt idx="592">
                  <c:v>74.105272273800253</c:v>
                </c:pt>
                <c:pt idx="593">
                  <c:v>73.418535983347539</c:v>
                </c:pt>
                <c:pt idx="594">
                  <c:v>78.824413436633137</c:v>
                </c:pt>
                <c:pt idx="595">
                  <c:v>85.004105436110507</c:v>
                </c:pt>
                <c:pt idx="596">
                  <c:v>90.967595313852186</c:v>
                </c:pt>
                <c:pt idx="597">
                  <c:v>86.786196503853361</c:v>
                </c:pt>
                <c:pt idx="598">
                  <c:v>79.592097121916865</c:v>
                </c:pt>
                <c:pt idx="599">
                  <c:v>70.767484013798253</c:v>
                </c:pt>
                <c:pt idx="600">
                  <c:v>71.851357873296465</c:v>
                </c:pt>
                <c:pt idx="601">
                  <c:v>75.312668878728843</c:v>
                </c:pt>
                <c:pt idx="602">
                  <c:v>78.12485476775592</c:v>
                </c:pt>
                <c:pt idx="603">
                  <c:v>83.98712311511234</c:v>
                </c:pt>
                <c:pt idx="604">
                  <c:v>80.275183630325103</c:v>
                </c:pt>
                <c:pt idx="605">
                  <c:v>80.800104125749286</c:v>
                </c:pt>
                <c:pt idx="606">
                  <c:v>81.36339750802064</c:v>
                </c:pt>
                <c:pt idx="607">
                  <c:v>76.354860472223379</c:v>
                </c:pt>
                <c:pt idx="608">
                  <c:v>71.104966098249648</c:v>
                </c:pt>
                <c:pt idx="609">
                  <c:v>71.961139360003045</c:v>
                </c:pt>
                <c:pt idx="610">
                  <c:v>70.096949236685859</c:v>
                </c:pt>
                <c:pt idx="611">
                  <c:v>68.943084517463632</c:v>
                </c:pt>
                <c:pt idx="612">
                  <c:v>73.55013833888043</c:v>
                </c:pt>
                <c:pt idx="613">
                  <c:v>69.016662134313194</c:v>
                </c:pt>
                <c:pt idx="614">
                  <c:v>65.686205411823011</c:v>
                </c:pt>
                <c:pt idx="615">
                  <c:v>60.25</c:v>
                </c:pt>
                <c:pt idx="616">
                  <c:v>59.085086702992719</c:v>
                </c:pt>
                <c:pt idx="617">
                  <c:v>58.923444601268983</c:v>
                </c:pt>
                <c:pt idx="618">
                  <c:v>58.752133921353398</c:v>
                </c:pt>
                <c:pt idx="619">
                  <c:v>58.606502573223985</c:v>
                </c:pt>
                <c:pt idx="620">
                  <c:v>57.486564800763745</c:v>
                </c:pt>
                <c:pt idx="621">
                  <c:v>56.392362380596722</c:v>
                </c:pt>
                <c:pt idx="622">
                  <c:v>56.280683970089619</c:v>
                </c:pt>
                <c:pt idx="623">
                  <c:v>56.173878432755195</c:v>
                </c:pt>
                <c:pt idx="624">
                  <c:v>55.083190202528563</c:v>
                </c:pt>
                <c:pt idx="625">
                  <c:v>54.994640842364667</c:v>
                </c:pt>
                <c:pt idx="626">
                  <c:v>54.917602232457043</c:v>
                </c:pt>
                <c:pt idx="627">
                  <c:v>53.900059879292833</c:v>
                </c:pt>
                <c:pt idx="628">
                  <c:v>53.829310158982707</c:v>
                </c:pt>
                <c:pt idx="629">
                  <c:v>53.752340171295714</c:v>
                </c:pt>
                <c:pt idx="630">
                  <c:v>52.693907465090156</c:v>
                </c:pt>
                <c:pt idx="631">
                  <c:v>52.609296493042997</c:v>
                </c:pt>
                <c:pt idx="632">
                  <c:v>52.521723857540266</c:v>
                </c:pt>
                <c:pt idx="633">
                  <c:v>51.442387921254955</c:v>
                </c:pt>
                <c:pt idx="634">
                  <c:v>51.367413084965158</c:v>
                </c:pt>
                <c:pt idx="635">
                  <c:v>51.306148365744598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5-4EB1-BAF9-17F1F1D2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10736"/>
        <c:axId val="1815719440"/>
      </c:lineChart>
      <c:dateAx>
        <c:axId val="1815710736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9440"/>
        <c:crosses val="autoZero"/>
        <c:auto val="1"/>
        <c:lblOffset val="100"/>
        <c:baseTimeUnit val="months"/>
        <c:majorUnit val="4"/>
        <c:majorTimeUnit val="years"/>
        <c:minorUnit val="1"/>
        <c:minorTimeUnit val="years"/>
      </c:dateAx>
      <c:valAx>
        <c:axId val="181571944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0736"/>
        <c:crosses val="autoZero"/>
        <c:crossBetween val="between"/>
      </c:valAx>
      <c:dateAx>
        <c:axId val="1815729232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07472"/>
        <c:crosses val="autoZero"/>
        <c:auto val="1"/>
        <c:lblOffset val="100"/>
        <c:baseTimeUnit val="months"/>
      </c:dateAx>
      <c:valAx>
        <c:axId val="181570747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292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0775039916643138E-2"/>
          <c:y val="0.17384191527922049"/>
          <c:w val="0.21395774243328139"/>
          <c:h val="8.1446944006118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Motor Gasoline Regular Grade Retail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3.2811569694727802E-2"/>
          <c:y val="2.083333333333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64124015748052"/>
          <c:w val="0.86577275780895835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'Gasoline-A'!$A$41:$A$91</c:f>
              <c:numCache>
                <c:formatCode>General</c:formatCode>
                <c:ptCount val="5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</c:numCache>
            </c:numRef>
          </c:cat>
          <c:val>
            <c:numRef>
              <c:f>'Gasoline-A'!$E$41:$E$91</c:f>
              <c:numCache>
                <c:formatCode>General</c:formatCode>
                <c:ptCount val="51"/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412-ABAE-DA682F28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16176"/>
        <c:axId val="1815729776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'Gasoline-A'!$A$41:$A$91</c:f>
              <c:numCache>
                <c:formatCode>General</c:formatCode>
                <c:ptCount val="5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</c:numCache>
            </c:numRef>
          </c:cat>
          <c:val>
            <c:numRef>
              <c:f>'Gasoline-A'!$C$41:$C$91</c:f>
              <c:numCache>
                <c:formatCode>0.00</c:formatCode>
                <c:ptCount val="51"/>
                <c:pt idx="0">
                  <c:v>0.61399999999999999</c:v>
                </c:pt>
                <c:pt idx="1">
                  <c:v>0.65600000000000003</c:v>
                </c:pt>
                <c:pt idx="2">
                  <c:v>0.67</c:v>
                </c:pt>
                <c:pt idx="3">
                  <c:v>0.90300000000000002</c:v>
                </c:pt>
                <c:pt idx="4">
                  <c:v>1.2457385523</c:v>
                </c:pt>
                <c:pt idx="5">
                  <c:v>1.3782307223000001</c:v>
                </c:pt>
                <c:pt idx="6">
                  <c:v>1.2577170941</c:v>
                </c:pt>
                <c:pt idx="7">
                  <c:v>1.2054593904999999</c:v>
                </c:pt>
                <c:pt idx="8">
                  <c:v>1.1758037336</c:v>
                </c:pt>
                <c:pt idx="9">
                  <c:v>1.1665785282000001</c:v>
                </c:pt>
                <c:pt idx="10">
                  <c:v>0.88521233901999996</c:v>
                </c:pt>
                <c:pt idx="11">
                  <c:v>0.91233361376</c:v>
                </c:pt>
                <c:pt idx="12">
                  <c:v>0.90918629563999998</c:v>
                </c:pt>
                <c:pt idx="13">
                  <c:v>0.98674405130999998</c:v>
                </c:pt>
                <c:pt idx="14">
                  <c:v>1.1276805091</c:v>
                </c:pt>
                <c:pt idx="15">
                  <c:v>1.102138557</c:v>
                </c:pt>
                <c:pt idx="16">
                  <c:v>1.0868600999</c:v>
                </c:pt>
                <c:pt idx="17">
                  <c:v>1.0671866478000001</c:v>
                </c:pt>
                <c:pt idx="18">
                  <c:v>1.0760134657</c:v>
                </c:pt>
                <c:pt idx="19">
                  <c:v>1.1107076914</c:v>
                </c:pt>
                <c:pt idx="20">
                  <c:v>1.2008545742000001</c:v>
                </c:pt>
                <c:pt idx="21">
                  <c:v>1.1989373022000001</c:v>
                </c:pt>
                <c:pt idx="22">
                  <c:v>1.0294869316999999</c:v>
                </c:pt>
                <c:pt idx="23">
                  <c:v>1.1393145654000001</c:v>
                </c:pt>
                <c:pt idx="24">
                  <c:v>1.4875575560000001</c:v>
                </c:pt>
                <c:pt idx="25">
                  <c:v>1.4252257169</c:v>
                </c:pt>
                <c:pt idx="26">
                  <c:v>1.3440247088999999</c:v>
                </c:pt>
                <c:pt idx="27">
                  <c:v>1.5582411694</c:v>
                </c:pt>
                <c:pt idx="28">
                  <c:v>1.8512263506</c:v>
                </c:pt>
                <c:pt idx="29">
                  <c:v>2.2708162269000001</c:v>
                </c:pt>
                <c:pt idx="30">
                  <c:v>2.5758821333999999</c:v>
                </c:pt>
                <c:pt idx="31">
                  <c:v>2.8058691349</c:v>
                </c:pt>
                <c:pt idx="32">
                  <c:v>3.2565255576999999</c:v>
                </c:pt>
                <c:pt idx="33">
                  <c:v>2.3493384908000001</c:v>
                </c:pt>
                <c:pt idx="34">
                  <c:v>2.7814366533000001</c:v>
                </c:pt>
                <c:pt idx="35">
                  <c:v>3.5262977824999999</c:v>
                </c:pt>
                <c:pt idx="36">
                  <c:v>3.6269416259999998</c:v>
                </c:pt>
                <c:pt idx="37">
                  <c:v>3.5055298632</c:v>
                </c:pt>
                <c:pt idx="38">
                  <c:v>3.3638242436999999</c:v>
                </c:pt>
                <c:pt idx="39">
                  <c:v>2.4282992426000001</c:v>
                </c:pt>
                <c:pt idx="40">
                  <c:v>2.149198626</c:v>
                </c:pt>
                <c:pt idx="41">
                  <c:v>2.4169206741</c:v>
                </c:pt>
                <c:pt idx="42">
                  <c:v>2.7266501527</c:v>
                </c:pt>
                <c:pt idx="43">
                  <c:v>2.6037332284999999</c:v>
                </c:pt>
                <c:pt idx="44">
                  <c:v>2.1837100107</c:v>
                </c:pt>
                <c:pt idx="45">
                  <c:v>3.0188595546000001</c:v>
                </c:pt>
                <c:pt idx="46">
                  <c:v>3.9696533954</c:v>
                </c:pt>
                <c:pt idx="47">
                  <c:v>3.5212953588999998</c:v>
                </c:pt>
                <c:pt idx="48">
                  <c:v>3.3108020146000001</c:v>
                </c:pt>
                <c:pt idx="49">
                  <c:v>3.0863230974999998</c:v>
                </c:pt>
                <c:pt idx="50">
                  <c:v>3.1060678872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2-4412-ABAE-DA682F28F073}"/>
            </c:ext>
          </c:extLst>
        </c:ser>
        <c:ser>
          <c:idx val="1"/>
          <c:order val="1"/>
          <c:tx>
            <c:strRef>
              <c:f>'Gasoline-A'!$A$95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'Gasoline-A'!$A$41:$A$91</c:f>
              <c:numCache>
                <c:formatCode>General</c:formatCode>
                <c:ptCount val="5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</c:numCache>
            </c:numRef>
          </c:cat>
          <c:val>
            <c:numRef>
              <c:f>'Gasoline-A'!$D$41:$D$91</c:f>
              <c:numCache>
                <c:formatCode>0.00</c:formatCode>
                <c:ptCount val="51"/>
                <c:pt idx="0">
                  <c:v>3.4604935749617125</c:v>
                </c:pt>
                <c:pt idx="1">
                  <c:v>3.4725465515343834</c:v>
                </c:pt>
                <c:pt idx="2">
                  <c:v>3.2952323566059776</c:v>
                </c:pt>
                <c:pt idx="3">
                  <c:v>3.9919687150585168</c:v>
                </c:pt>
                <c:pt idx="4">
                  <c:v>4.8520339675392945</c:v>
                </c:pt>
                <c:pt idx="5">
                  <c:v>4.8633452693055386</c:v>
                </c:pt>
                <c:pt idx="6">
                  <c:v>4.1806320775468855</c:v>
                </c:pt>
                <c:pt idx="7">
                  <c:v>3.8842056257653494</c:v>
                </c:pt>
                <c:pt idx="8">
                  <c:v>3.6300805879293168</c:v>
                </c:pt>
                <c:pt idx="9">
                  <c:v>3.4788683569677832</c:v>
                </c:pt>
                <c:pt idx="10">
                  <c:v>2.5894653939507344</c:v>
                </c:pt>
                <c:pt idx="11">
                  <c:v>2.5766054452697853</c:v>
                </c:pt>
                <c:pt idx="12">
                  <c:v>2.4665857143891246</c:v>
                </c:pt>
                <c:pt idx="13">
                  <c:v>2.5546033226286267</c:v>
                </c:pt>
                <c:pt idx="14">
                  <c:v>2.7693971937305686</c:v>
                </c:pt>
                <c:pt idx="15">
                  <c:v>2.597177773147747</c:v>
                </c:pt>
                <c:pt idx="16">
                  <c:v>2.4855726836495413</c:v>
                </c:pt>
                <c:pt idx="17">
                  <c:v>2.3701943988151539</c:v>
                </c:pt>
                <c:pt idx="18">
                  <c:v>2.3293381252186016</c:v>
                </c:pt>
                <c:pt idx="19">
                  <c:v>2.3388296863047922</c:v>
                </c:pt>
                <c:pt idx="20">
                  <c:v>2.4565132344110014</c:v>
                </c:pt>
                <c:pt idx="21">
                  <c:v>2.396569796135279</c:v>
                </c:pt>
                <c:pt idx="22">
                  <c:v>2.0265033161621924</c:v>
                </c:pt>
                <c:pt idx="23">
                  <c:v>2.1945647001965578</c:v>
                </c:pt>
                <c:pt idx="24">
                  <c:v>2.7720300655637229</c:v>
                </c:pt>
                <c:pt idx="25">
                  <c:v>2.5831192062286212</c:v>
                </c:pt>
                <c:pt idx="26">
                  <c:v>2.3976890196499694</c:v>
                </c:pt>
                <c:pt idx="27">
                  <c:v>2.7173972973020426</c:v>
                </c:pt>
                <c:pt idx="28">
                  <c:v>3.1444500099368922</c:v>
                </c:pt>
                <c:pt idx="29">
                  <c:v>3.7315577229718353</c:v>
                </c:pt>
                <c:pt idx="30">
                  <c:v>4.1007332153621405</c:v>
                </c:pt>
                <c:pt idx="31">
                  <c:v>4.342220545103209</c:v>
                </c:pt>
                <c:pt idx="32">
                  <c:v>4.8544389496823168</c:v>
                </c:pt>
                <c:pt idx="33">
                  <c:v>3.5133682760377734</c:v>
                </c:pt>
                <c:pt idx="34">
                  <c:v>4.0925807445486937</c:v>
                </c:pt>
                <c:pt idx="35">
                  <c:v>5.0306187399644422</c:v>
                </c:pt>
                <c:pt idx="36">
                  <c:v>5.0691050844420449</c:v>
                </c:pt>
                <c:pt idx="37">
                  <c:v>4.8286305920142647</c:v>
                </c:pt>
                <c:pt idx="38">
                  <c:v>4.5597791155799614</c:v>
                </c:pt>
                <c:pt idx="39">
                  <c:v>3.2876603145717191</c:v>
                </c:pt>
                <c:pt idx="40">
                  <c:v>2.8733716240477629</c:v>
                </c:pt>
                <c:pt idx="41">
                  <c:v>3.1638666061987335</c:v>
                </c:pt>
                <c:pt idx="42">
                  <c:v>3.4843346392273125</c:v>
                </c:pt>
                <c:pt idx="43">
                  <c:v>3.2680040621238895</c:v>
                </c:pt>
                <c:pt idx="44">
                  <c:v>2.7069076302008583</c:v>
                </c:pt>
                <c:pt idx="45">
                  <c:v>3.5748788164461973</c:v>
                </c:pt>
                <c:pt idx="46">
                  <c:v>4.3528813684063694</c:v>
                </c:pt>
                <c:pt idx="47">
                  <c:v>3.7081760877242722</c:v>
                </c:pt>
                <c:pt idx="48">
                  <c:v>3.3865538005097302</c:v>
                </c:pt>
                <c:pt idx="49">
                  <c:v>3.0657155511965595</c:v>
                </c:pt>
                <c:pt idx="50">
                  <c:v>3.0178290923380944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2-4412-ABAE-DA682F28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0944"/>
        <c:axId val="1815699856"/>
      </c:lineChart>
      <c:catAx>
        <c:axId val="181570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6998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15699856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0944"/>
        <c:crosses val="autoZero"/>
        <c:crossBetween val="between"/>
        <c:majorUnit val="0.5"/>
      </c:valAx>
      <c:catAx>
        <c:axId val="181571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29776"/>
        <c:crosses val="autoZero"/>
        <c:auto val="1"/>
        <c:lblAlgn val="ctr"/>
        <c:lblOffset val="100"/>
        <c:noMultiLvlLbl val="0"/>
      </c:catAx>
      <c:valAx>
        <c:axId val="181572977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161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5922629742172791E-2"/>
          <c:y val="0.1600302731544257"/>
          <c:w val="0.22281952793118409"/>
          <c:h val="8.5922718874642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Motor Gasoline Regular Grade Retail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3.1320027949526444E-2"/>
          <c:y val="1.8518518518518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409758675998841"/>
          <c:w val="0.86577275780895835"/>
          <c:h val="0.6857649825021876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'Gasoline-Q'!$A$41:$A$244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'Gasoline-Q'!$E$41:$E$244</c:f>
              <c:numCache>
                <c:formatCode>General</c:formatCode>
                <c:ptCount val="204"/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A-42F9-B9BE-6C217423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698224"/>
        <c:axId val="181573195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'Gasoline-Q'!$A$41:$A$244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'Gasoline-Q'!$C$41:$C$244</c:f>
              <c:numCache>
                <c:formatCode>0.00</c:formatCode>
                <c:ptCount val="204"/>
                <c:pt idx="0">
                  <c:v>0.59950179100000001</c:v>
                </c:pt>
                <c:pt idx="1">
                  <c:v>0.60284331520000001</c:v>
                </c:pt>
                <c:pt idx="2">
                  <c:v>0.62689555320000001</c:v>
                </c:pt>
                <c:pt idx="3">
                  <c:v>0.62796344640000001</c:v>
                </c:pt>
                <c:pt idx="4">
                  <c:v>0.63577560619999995</c:v>
                </c:pt>
                <c:pt idx="5">
                  <c:v>0.65841168169999997</c:v>
                </c:pt>
                <c:pt idx="6">
                  <c:v>0.666684414</c:v>
                </c:pt>
                <c:pt idx="7">
                  <c:v>0.66468291499999999</c:v>
                </c:pt>
                <c:pt idx="8">
                  <c:v>0.64734181830000004</c:v>
                </c:pt>
                <c:pt idx="9">
                  <c:v>0.65585991740000005</c:v>
                </c:pt>
                <c:pt idx="10">
                  <c:v>0.68114944700000002</c:v>
                </c:pt>
                <c:pt idx="11">
                  <c:v>0.6967000216</c:v>
                </c:pt>
                <c:pt idx="12">
                  <c:v>0.73425977649999996</c:v>
                </c:pt>
                <c:pt idx="13">
                  <c:v>0.8491741303</c:v>
                </c:pt>
                <c:pt idx="14">
                  <c:v>0.98495482190000005</c:v>
                </c:pt>
                <c:pt idx="15">
                  <c:v>1.0444937969999999</c:v>
                </c:pt>
                <c:pt idx="16">
                  <c:v>1.1968262656999999</c:v>
                </c:pt>
                <c:pt idx="17">
                  <c:v>1.2663121463</c:v>
                </c:pt>
                <c:pt idx="18">
                  <c:v>1.2651703316</c:v>
                </c:pt>
                <c:pt idx="19">
                  <c:v>1.2527451889000001</c:v>
                </c:pt>
                <c:pt idx="20">
                  <c:v>1.3646498016999999</c:v>
                </c:pt>
                <c:pt idx="21">
                  <c:v>1.4007799969000001</c:v>
                </c:pt>
                <c:pt idx="22">
                  <c:v>1.3780565559</c:v>
                </c:pt>
                <c:pt idx="23">
                  <c:v>1.3683017086</c:v>
                </c:pt>
                <c:pt idx="24">
                  <c:v>1.2826872036000001</c:v>
                </c:pt>
                <c:pt idx="25">
                  <c:v>1.2271940294999999</c:v>
                </c:pt>
                <c:pt idx="26">
                  <c:v>1.2854954635</c:v>
                </c:pt>
                <c:pt idx="27">
                  <c:v>1.2375507007</c:v>
                </c:pt>
                <c:pt idx="28">
                  <c:v>1.1471895153</c:v>
                </c:pt>
                <c:pt idx="29">
                  <c:v>1.2214854500000001</c:v>
                </c:pt>
                <c:pt idx="30">
                  <c:v>1.2474156087999999</c:v>
                </c:pt>
                <c:pt idx="31">
                  <c:v>1.2006220433999999</c:v>
                </c:pt>
                <c:pt idx="32">
                  <c:v>1.1707279850000001</c:v>
                </c:pt>
                <c:pt idx="33">
                  <c:v>1.2010832806</c:v>
                </c:pt>
                <c:pt idx="34">
                  <c:v>1.1688317168</c:v>
                </c:pt>
                <c:pt idx="35">
                  <c:v>1.1619418754999999</c:v>
                </c:pt>
                <c:pt idx="36">
                  <c:v>1.1053324133</c:v>
                </c:pt>
                <c:pt idx="37">
                  <c:v>1.1961445622</c:v>
                </c:pt>
                <c:pt idx="38">
                  <c:v>1.1947198341</c:v>
                </c:pt>
                <c:pt idx="39">
                  <c:v>1.1651829764999999</c:v>
                </c:pt>
                <c:pt idx="40">
                  <c:v>1.053504145</c:v>
                </c:pt>
                <c:pt idx="41">
                  <c:v>0.89144064021000002</c:v>
                </c:pt>
                <c:pt idx="42">
                  <c:v>0.82853970535999999</c:v>
                </c:pt>
                <c:pt idx="43">
                  <c:v>0.78263189772999997</c:v>
                </c:pt>
                <c:pt idx="44">
                  <c:v>0.85109575548000005</c:v>
                </c:pt>
                <c:pt idx="45">
                  <c:v>0.91375780877000001</c:v>
                </c:pt>
                <c:pt idx="46">
                  <c:v>0.94953738866000004</c:v>
                </c:pt>
                <c:pt idx="47">
                  <c:v>0.92895915818999997</c:v>
                </c:pt>
                <c:pt idx="48">
                  <c:v>0.87432974177</c:v>
                </c:pt>
                <c:pt idx="49">
                  <c:v>0.91617792561</c:v>
                </c:pt>
                <c:pt idx="50">
                  <c:v>0.94047434060000001</c:v>
                </c:pt>
                <c:pt idx="51">
                  <c:v>0.90316806490000001</c:v>
                </c:pt>
                <c:pt idx="52">
                  <c:v>0.88651852856000002</c:v>
                </c:pt>
                <c:pt idx="53">
                  <c:v>1.0699977025</c:v>
                </c:pt>
                <c:pt idx="54">
                  <c:v>1.0244178937999999</c:v>
                </c:pt>
                <c:pt idx="55">
                  <c:v>0.9600175541</c:v>
                </c:pt>
                <c:pt idx="56">
                  <c:v>0.99207094128999995</c:v>
                </c:pt>
                <c:pt idx="57">
                  <c:v>1.0344357207999999</c:v>
                </c:pt>
                <c:pt idx="58">
                  <c:v>1.1507226679</c:v>
                </c:pt>
                <c:pt idx="59">
                  <c:v>1.3292614466999999</c:v>
                </c:pt>
                <c:pt idx="60">
                  <c:v>1.1037909839</c:v>
                </c:pt>
                <c:pt idx="61">
                  <c:v>1.1107142346000001</c:v>
                </c:pt>
                <c:pt idx="62">
                  <c:v>1.1064183864999999</c:v>
                </c:pt>
                <c:pt idx="63">
                  <c:v>1.0875001046999999</c:v>
                </c:pt>
                <c:pt idx="64">
                  <c:v>1.0136519047999999</c:v>
                </c:pt>
                <c:pt idx="65">
                  <c:v>1.1017887556999999</c:v>
                </c:pt>
                <c:pt idx="66">
                  <c:v>1.1267783497999999</c:v>
                </c:pt>
                <c:pt idx="67">
                  <c:v>1.1006154752999999</c:v>
                </c:pt>
                <c:pt idx="68">
                  <c:v>1.0559438071</c:v>
                </c:pt>
                <c:pt idx="69">
                  <c:v>1.0920949548000001</c:v>
                </c:pt>
                <c:pt idx="70">
                  <c:v>1.0631922077</c:v>
                </c:pt>
                <c:pt idx="71">
                  <c:v>1.0568018811</c:v>
                </c:pt>
                <c:pt idx="72">
                  <c:v>1.0050264893</c:v>
                </c:pt>
                <c:pt idx="73">
                  <c:v>1.0512505940000001</c:v>
                </c:pt>
                <c:pt idx="74">
                  <c:v>1.1346452482</c:v>
                </c:pt>
                <c:pt idx="75">
                  <c:v>1.1062189558</c:v>
                </c:pt>
                <c:pt idx="76">
                  <c:v>1.0753894968</c:v>
                </c:pt>
                <c:pt idx="77">
                  <c:v>1.1614989737000001</c:v>
                </c:pt>
                <c:pt idx="78">
                  <c:v>1.1294671835000001</c:v>
                </c:pt>
                <c:pt idx="79">
                  <c:v>1.0736527393999999</c:v>
                </c:pt>
                <c:pt idx="80">
                  <c:v>1.1064068654000001</c:v>
                </c:pt>
                <c:pt idx="81">
                  <c:v>1.2556473664000001</c:v>
                </c:pt>
                <c:pt idx="82">
                  <c:v>1.2122264388999999</c:v>
                </c:pt>
                <c:pt idx="83">
                  <c:v>1.2235170601000001</c:v>
                </c:pt>
                <c:pt idx="84">
                  <c:v>1.2232218449000001</c:v>
                </c:pt>
                <c:pt idx="85">
                  <c:v>1.1989560212999999</c:v>
                </c:pt>
                <c:pt idx="86">
                  <c:v>1.2089205192000001</c:v>
                </c:pt>
                <c:pt idx="87">
                  <c:v>1.1663303518999999</c:v>
                </c:pt>
                <c:pt idx="88">
                  <c:v>1.0501528408</c:v>
                </c:pt>
                <c:pt idx="89">
                  <c:v>1.0529146997000001</c:v>
                </c:pt>
                <c:pt idx="90">
                  <c:v>1.0307138166000001</c:v>
                </c:pt>
                <c:pt idx="91">
                  <c:v>0.98608821795000001</c:v>
                </c:pt>
                <c:pt idx="92">
                  <c:v>0.94832620162000003</c:v>
                </c:pt>
                <c:pt idx="93">
                  <c:v>1.1251623151000001</c:v>
                </c:pt>
                <c:pt idx="94">
                  <c:v>1.2095693675000001</c:v>
                </c:pt>
                <c:pt idx="95">
                  <c:v>1.2563606655999999</c:v>
                </c:pt>
                <c:pt idx="96">
                  <c:v>1.397304195</c:v>
                </c:pt>
                <c:pt idx="97">
                  <c:v>1.5291604408999999</c:v>
                </c:pt>
                <c:pt idx="98">
                  <c:v>1.5208591724</c:v>
                </c:pt>
                <c:pt idx="99">
                  <c:v>1.4966101829</c:v>
                </c:pt>
                <c:pt idx="100">
                  <c:v>1.4345354224</c:v>
                </c:pt>
                <c:pt idx="101">
                  <c:v>1.6244266455</c:v>
                </c:pt>
                <c:pt idx="102">
                  <c:v>1.4524706239</c:v>
                </c:pt>
                <c:pt idx="103">
                  <c:v>1.1911174625000001</c:v>
                </c:pt>
                <c:pt idx="104">
                  <c:v>1.1591419517999999</c:v>
                </c:pt>
                <c:pt idx="105">
                  <c:v>1.3902539652000001</c:v>
                </c:pt>
                <c:pt idx="106">
                  <c:v>1.397380171</c:v>
                </c:pt>
                <c:pt idx="107">
                  <c:v>1.4165666726999999</c:v>
                </c:pt>
                <c:pt idx="108">
                  <c:v>1.5878977503</c:v>
                </c:pt>
                <c:pt idx="109">
                  <c:v>1.5254062409</c:v>
                </c:pt>
                <c:pt idx="110">
                  <c:v>1.6024577686000001</c:v>
                </c:pt>
                <c:pt idx="111">
                  <c:v>1.5183418524000001</c:v>
                </c:pt>
                <c:pt idx="112">
                  <c:v>1.6528491571999999</c:v>
                </c:pt>
                <c:pt idx="113">
                  <c:v>1.9180244390000001</c:v>
                </c:pt>
                <c:pt idx="114">
                  <c:v>1.8867253343999999</c:v>
                </c:pt>
                <c:pt idx="115">
                  <c:v>1.9390850228000001</c:v>
                </c:pt>
                <c:pt idx="116">
                  <c:v>1.9419336623000001</c:v>
                </c:pt>
                <c:pt idx="117">
                  <c:v>2.1857177038</c:v>
                </c:pt>
                <c:pt idx="118">
                  <c:v>2.5485714511999999</c:v>
                </c:pt>
                <c:pt idx="119">
                  <c:v>2.3852873174</c:v>
                </c:pt>
                <c:pt idx="120">
                  <c:v>2.3426500746999999</c:v>
                </c:pt>
                <c:pt idx="121">
                  <c:v>2.8459174085000001</c:v>
                </c:pt>
                <c:pt idx="122">
                  <c:v>2.8354547348999999</c:v>
                </c:pt>
                <c:pt idx="123">
                  <c:v>2.2627142695</c:v>
                </c:pt>
                <c:pt idx="124">
                  <c:v>2.3647192149</c:v>
                </c:pt>
                <c:pt idx="125">
                  <c:v>3.0185006506000001</c:v>
                </c:pt>
                <c:pt idx="126">
                  <c:v>2.8524976587999999</c:v>
                </c:pt>
                <c:pt idx="127">
                  <c:v>2.9659070760000001</c:v>
                </c:pt>
                <c:pt idx="128">
                  <c:v>3.1076362711000001</c:v>
                </c:pt>
                <c:pt idx="129">
                  <c:v>3.7593931506999998</c:v>
                </c:pt>
                <c:pt idx="130">
                  <c:v>3.8526405985999999</c:v>
                </c:pt>
                <c:pt idx="131">
                  <c:v>2.2995724351</c:v>
                </c:pt>
                <c:pt idx="132">
                  <c:v>1.8897934594000001</c:v>
                </c:pt>
                <c:pt idx="133">
                  <c:v>2.3161151992</c:v>
                </c:pt>
                <c:pt idx="134">
                  <c:v>2.5659703135999998</c:v>
                </c:pt>
                <c:pt idx="135">
                  <c:v>2.6026247264000002</c:v>
                </c:pt>
                <c:pt idx="136">
                  <c:v>2.7129046636999998</c:v>
                </c:pt>
                <c:pt idx="137">
                  <c:v>2.8051776682999998</c:v>
                </c:pt>
                <c:pt idx="138">
                  <c:v>2.7214542931999999</c:v>
                </c:pt>
                <c:pt idx="139">
                  <c:v>2.8841960393999999</c:v>
                </c:pt>
                <c:pt idx="140">
                  <c:v>3.2955668220000001</c:v>
                </c:pt>
                <c:pt idx="141">
                  <c:v>3.7953720251999998</c:v>
                </c:pt>
                <c:pt idx="142">
                  <c:v>3.6340926433999998</c:v>
                </c:pt>
                <c:pt idx="143">
                  <c:v>3.3654264476</c:v>
                </c:pt>
                <c:pt idx="144">
                  <c:v>3.6077270976000002</c:v>
                </c:pt>
                <c:pt idx="145">
                  <c:v>3.7222213968000002</c:v>
                </c:pt>
                <c:pt idx="146">
                  <c:v>3.6668312695999998</c:v>
                </c:pt>
                <c:pt idx="147">
                  <c:v>3.5059407189999998</c:v>
                </c:pt>
                <c:pt idx="148">
                  <c:v>3.5652553672999998</c:v>
                </c:pt>
                <c:pt idx="149">
                  <c:v>3.6040271455999999</c:v>
                </c:pt>
                <c:pt idx="150">
                  <c:v>3.5663142486999999</c:v>
                </c:pt>
                <c:pt idx="151">
                  <c:v>3.2882789841000002</c:v>
                </c:pt>
                <c:pt idx="152">
                  <c:v>3.4037443452999998</c:v>
                </c:pt>
                <c:pt idx="153">
                  <c:v>3.6750536235000002</c:v>
                </c:pt>
                <c:pt idx="154">
                  <c:v>3.5037805502000001</c:v>
                </c:pt>
                <c:pt idx="155">
                  <c:v>2.8769790241000002</c:v>
                </c:pt>
                <c:pt idx="156">
                  <c:v>2.2696942552000001</c:v>
                </c:pt>
                <c:pt idx="157">
                  <c:v>2.6648191183000001</c:v>
                </c:pt>
                <c:pt idx="158">
                  <c:v>2.6023207819</c:v>
                </c:pt>
                <c:pt idx="159">
                  <c:v>2.1623371404</c:v>
                </c:pt>
                <c:pt idx="160">
                  <c:v>1.8957772669999999</c:v>
                </c:pt>
                <c:pt idx="161">
                  <c:v>2.2509634887000001</c:v>
                </c:pt>
                <c:pt idx="162">
                  <c:v>2.2114731271000001</c:v>
                </c:pt>
                <c:pt idx="163">
                  <c:v>2.2288342778999999</c:v>
                </c:pt>
                <c:pt idx="164">
                  <c:v>2.3262824967000002</c:v>
                </c:pt>
                <c:pt idx="165">
                  <c:v>2.3845401180999999</c:v>
                </c:pt>
                <c:pt idx="166">
                  <c:v>2.4377039076</c:v>
                </c:pt>
                <c:pt idx="167">
                  <c:v>2.5142834676999999</c:v>
                </c:pt>
                <c:pt idx="168">
                  <c:v>2.5777429482000001</c:v>
                </c:pt>
                <c:pt idx="169">
                  <c:v>2.85145895</c:v>
                </c:pt>
                <c:pt idx="170">
                  <c:v>2.8400527775</c:v>
                </c:pt>
                <c:pt idx="171">
                  <c:v>2.6251157503</c:v>
                </c:pt>
                <c:pt idx="172">
                  <c:v>2.3612041784</c:v>
                </c:pt>
                <c:pt idx="173">
                  <c:v>2.7913205421999998</c:v>
                </c:pt>
                <c:pt idx="174">
                  <c:v>2.6520632483000002</c:v>
                </c:pt>
                <c:pt idx="175">
                  <c:v>2.5936584280999999</c:v>
                </c:pt>
                <c:pt idx="176">
                  <c:v>2.4142071159</c:v>
                </c:pt>
                <c:pt idx="177">
                  <c:v>1.9432896758</c:v>
                </c:pt>
                <c:pt idx="178">
                  <c:v>2.1827993749000001</c:v>
                </c:pt>
                <c:pt idx="179">
                  <c:v>2.1541112574999999</c:v>
                </c:pt>
                <c:pt idx="180">
                  <c:v>2.5591966973</c:v>
                </c:pt>
                <c:pt idx="181">
                  <c:v>2.9711776238000001</c:v>
                </c:pt>
                <c:pt idx="182">
                  <c:v>3.1558093532</c:v>
                </c:pt>
                <c:pt idx="183">
                  <c:v>3.3300179679999999</c:v>
                </c:pt>
                <c:pt idx="184">
                  <c:v>3.7065731754</c:v>
                </c:pt>
                <c:pt idx="185">
                  <c:v>4.4969613530999997</c:v>
                </c:pt>
                <c:pt idx="186">
                  <c:v>4.0805545682000002</c:v>
                </c:pt>
                <c:pt idx="187">
                  <c:v>3.5718207820000001</c:v>
                </c:pt>
                <c:pt idx="188">
                  <c:v>3.3844277823</c:v>
                </c:pt>
                <c:pt idx="189">
                  <c:v>3.5758465781000002</c:v>
                </c:pt>
                <c:pt idx="190">
                  <c:v>3.7571646399</c:v>
                </c:pt>
                <c:pt idx="191">
                  <c:v>3.3581308284000002</c:v>
                </c:pt>
                <c:pt idx="192">
                  <c:v>3.2425177498000002</c:v>
                </c:pt>
                <c:pt idx="193">
                  <c:v>3.5567200000999999</c:v>
                </c:pt>
                <c:pt idx="194">
                  <c:v>3.3654764162999999</c:v>
                </c:pt>
                <c:pt idx="195">
                  <c:v>3.0699885624999999</c:v>
                </c:pt>
                <c:pt idx="196">
                  <c:v>3.0969213849999999</c:v>
                </c:pt>
                <c:pt idx="197">
                  <c:v>3.0991260170000001</c:v>
                </c:pt>
                <c:pt idx="198">
                  <c:v>3.1422394922999999</c:v>
                </c:pt>
                <c:pt idx="199">
                  <c:v>3.0051592718000002</c:v>
                </c:pt>
                <c:pt idx="200">
                  <c:v>2.9860986831999998</c:v>
                </c:pt>
                <c:pt idx="201">
                  <c:v>3.2105357474999998</c:v>
                </c:pt>
                <c:pt idx="202">
                  <c:v>3.2160921562999998</c:v>
                </c:pt>
                <c:pt idx="203">
                  <c:v>3.0007739006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A-42F9-B9BE-6C2174232A3F}"/>
            </c:ext>
          </c:extLst>
        </c:ser>
        <c:ser>
          <c:idx val="1"/>
          <c:order val="1"/>
          <c:tx>
            <c:strRef>
              <c:f>'Gasoline-Q'!$A$248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'Gasoline-Q'!$A$41:$A$244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'Gasoline-Q'!$D$41:$D$244</c:f>
              <c:numCache>
                <c:formatCode>0.00</c:formatCode>
                <c:ptCount val="204"/>
                <c:pt idx="0">
                  <c:v>3.4412400185628318</c:v>
                </c:pt>
                <c:pt idx="1">
                  <c:v>3.4297434329396204</c:v>
                </c:pt>
                <c:pt idx="2">
                  <c:v>3.5105636771678181</c:v>
                </c:pt>
                <c:pt idx="3">
                  <c:v>3.4661346201913297</c:v>
                </c:pt>
                <c:pt idx="4">
                  <c:v>3.4460251414207241</c:v>
                </c:pt>
                <c:pt idx="5">
                  <c:v>3.5074938443302903</c:v>
                </c:pt>
                <c:pt idx="6">
                  <c:v>3.5030987120044732</c:v>
                </c:pt>
                <c:pt idx="7">
                  <c:v>3.4418557787146669</c:v>
                </c:pt>
                <c:pt idx="8">
                  <c:v>3.2953358035535136</c:v>
                </c:pt>
                <c:pt idx="9">
                  <c:v>3.2644660975069089</c:v>
                </c:pt>
                <c:pt idx="10">
                  <c:v>3.3132496182393338</c:v>
                </c:pt>
                <c:pt idx="11">
                  <c:v>3.3119085694949106</c:v>
                </c:pt>
                <c:pt idx="12">
                  <c:v>3.4047084691093996</c:v>
                </c:pt>
                <c:pt idx="13">
                  <c:v>3.8162325463900784</c:v>
                </c:pt>
                <c:pt idx="14">
                  <c:v>4.2882995110394724</c:v>
                </c:pt>
                <c:pt idx="15">
                  <c:v>4.4079648460585279</c:v>
                </c:pt>
                <c:pt idx="16">
                  <c:v>4.8591141339854946</c:v>
                </c:pt>
                <c:pt idx="17">
                  <c:v>4.9734184802650727</c:v>
                </c:pt>
                <c:pt idx="18">
                  <c:v>4.877395791408194</c:v>
                </c:pt>
                <c:pt idx="19">
                  <c:v>4.6977988505291579</c:v>
                </c:pt>
                <c:pt idx="20">
                  <c:v>4.9797090354483089</c:v>
                </c:pt>
                <c:pt idx="21">
                  <c:v>5.0071559792530742</c:v>
                </c:pt>
                <c:pt idx="22">
                  <c:v>4.7924600157852071</c:v>
                </c:pt>
                <c:pt idx="23">
                  <c:v>4.6824125976108437</c:v>
                </c:pt>
                <c:pt idx="24">
                  <c:v>4.3507678780265442</c:v>
                </c:pt>
                <c:pt idx="25">
                  <c:v>4.1032607055156678</c:v>
                </c:pt>
                <c:pt idx="26">
                  <c:v>4.2248249487942289</c:v>
                </c:pt>
                <c:pt idx="27">
                  <c:v>4.0547935910858506</c:v>
                </c:pt>
                <c:pt idx="28">
                  <c:v>3.7561712232524704</c:v>
                </c:pt>
                <c:pt idx="29">
                  <c:v>3.953710593971449</c:v>
                </c:pt>
                <c:pt idx="30">
                  <c:v>3.9986499270567704</c:v>
                </c:pt>
                <c:pt idx="31">
                  <c:v>3.8105831687694169</c:v>
                </c:pt>
                <c:pt idx="32">
                  <c:v>3.6637616393122534</c:v>
                </c:pt>
                <c:pt idx="33">
                  <c:v>3.7236517679952583</c:v>
                </c:pt>
                <c:pt idx="34">
                  <c:v>3.5924255534263891</c:v>
                </c:pt>
                <c:pt idx="35">
                  <c:v>3.5407260007941614</c:v>
                </c:pt>
                <c:pt idx="36">
                  <c:v>3.3375834664953223</c:v>
                </c:pt>
                <c:pt idx="37">
                  <c:v>3.5792344909968086</c:v>
                </c:pt>
                <c:pt idx="38">
                  <c:v>3.5528830878849655</c:v>
                </c:pt>
                <c:pt idx="39">
                  <c:v>3.4300774049479856</c:v>
                </c:pt>
                <c:pt idx="40">
                  <c:v>3.0852764700441218</c:v>
                </c:pt>
                <c:pt idx="41">
                  <c:v>2.6234296808467188</c:v>
                </c:pt>
                <c:pt idx="42">
                  <c:v>2.4234997859553475</c:v>
                </c:pt>
                <c:pt idx="43">
                  <c:v>2.2733305217209292</c:v>
                </c:pt>
                <c:pt idx="44">
                  <c:v>2.4427156159961689</c:v>
                </c:pt>
                <c:pt idx="45">
                  <c:v>2.5931808166961008</c:v>
                </c:pt>
                <c:pt idx="46">
                  <c:v>2.6664214799177892</c:v>
                </c:pt>
                <c:pt idx="47">
                  <c:v>2.5845090917391222</c:v>
                </c:pt>
                <c:pt idx="48">
                  <c:v>2.4136864198229158</c:v>
                </c:pt>
                <c:pt idx="49">
                  <c:v>2.5005290620228355</c:v>
                </c:pt>
                <c:pt idx="50">
                  <c:v>2.5359242536330018</c:v>
                </c:pt>
                <c:pt idx="51">
                  <c:v>2.4090134977157689</c:v>
                </c:pt>
                <c:pt idx="52">
                  <c:v>2.3380430038311379</c:v>
                </c:pt>
                <c:pt idx="53">
                  <c:v>2.7770490735906317</c:v>
                </c:pt>
                <c:pt idx="54">
                  <c:v>2.6381251926038773</c:v>
                </c:pt>
                <c:pt idx="55">
                  <c:v>2.4473987341282766</c:v>
                </c:pt>
                <c:pt idx="56">
                  <c:v>2.4863139358187882</c:v>
                </c:pt>
                <c:pt idx="57">
                  <c:v>2.5670910459583625</c:v>
                </c:pt>
                <c:pt idx="58">
                  <c:v>2.807185615473164</c:v>
                </c:pt>
                <c:pt idx="59">
                  <c:v>3.1885908209145368</c:v>
                </c:pt>
                <c:pt idx="60">
                  <c:v>2.6280924790065354</c:v>
                </c:pt>
                <c:pt idx="61">
                  <c:v>2.6289704688919269</c:v>
                </c:pt>
                <c:pt idx="62">
                  <c:v>2.598992179309688</c:v>
                </c:pt>
                <c:pt idx="63">
                  <c:v>2.5335328341293977</c:v>
                </c:pt>
                <c:pt idx="64">
                  <c:v>2.3455951373109576</c:v>
                </c:pt>
                <c:pt idx="65">
                  <c:v>2.5300820433943065</c:v>
                </c:pt>
                <c:pt idx="66">
                  <c:v>2.5678646379657666</c:v>
                </c:pt>
                <c:pt idx="67">
                  <c:v>2.4864608366333139</c:v>
                </c:pt>
                <c:pt idx="68">
                  <c:v>2.3683104791131893</c:v>
                </c:pt>
                <c:pt idx="69">
                  <c:v>2.4318271773069844</c:v>
                </c:pt>
                <c:pt idx="70">
                  <c:v>2.356565405909818</c:v>
                </c:pt>
                <c:pt idx="71">
                  <c:v>2.3231442381647618</c:v>
                </c:pt>
                <c:pt idx="72">
                  <c:v>2.1982834101028241</c:v>
                </c:pt>
                <c:pt idx="73">
                  <c:v>2.2864009245315153</c:v>
                </c:pt>
                <c:pt idx="74">
                  <c:v>2.4451285051024141</c:v>
                </c:pt>
                <c:pt idx="75">
                  <c:v>2.3700757131100256</c:v>
                </c:pt>
                <c:pt idx="76">
                  <c:v>2.2872244414157645</c:v>
                </c:pt>
                <c:pt idx="77">
                  <c:v>2.4503374860991434</c:v>
                </c:pt>
                <c:pt idx="78">
                  <c:v>2.3708119581627667</c:v>
                </c:pt>
                <c:pt idx="79">
                  <c:v>2.2414355553077221</c:v>
                </c:pt>
                <c:pt idx="80">
                  <c:v>2.2894580923236445</c:v>
                </c:pt>
                <c:pt idx="81">
                  <c:v>2.5761267607916238</c:v>
                </c:pt>
                <c:pt idx="82">
                  <c:v>2.4728132374441776</c:v>
                </c:pt>
                <c:pt idx="83">
                  <c:v>2.4743470821835571</c:v>
                </c:pt>
                <c:pt idx="84">
                  <c:v>2.4587701594719373</c:v>
                </c:pt>
                <c:pt idx="85">
                  <c:v>2.404471081384024</c:v>
                </c:pt>
                <c:pt idx="86">
                  <c:v>2.412392626084924</c:v>
                </c:pt>
                <c:pt idx="87">
                  <c:v>2.3149274323132061</c:v>
                </c:pt>
                <c:pt idx="88">
                  <c:v>2.0800500483799524</c:v>
                </c:pt>
                <c:pt idx="89">
                  <c:v>2.0786771132951789</c:v>
                </c:pt>
                <c:pt idx="90">
                  <c:v>2.0244680990140083</c:v>
                </c:pt>
                <c:pt idx="91">
                  <c:v>1.9277702240105457</c:v>
                </c:pt>
                <c:pt idx="92">
                  <c:v>1.8471941791714002</c:v>
                </c:pt>
                <c:pt idx="93">
                  <c:v>2.1753572729412891</c:v>
                </c:pt>
                <c:pt idx="94">
                  <c:v>2.3212974501637129</c:v>
                </c:pt>
                <c:pt idx="95">
                  <c:v>2.3934401671714496</c:v>
                </c:pt>
                <c:pt idx="96">
                  <c:v>2.6358636258782098</c:v>
                </c:pt>
                <c:pt idx="97">
                  <c:v>2.8621610843756193</c:v>
                </c:pt>
                <c:pt idx="98">
                  <c:v>2.8208447583907614</c:v>
                </c:pt>
                <c:pt idx="99">
                  <c:v>2.7562191013790693</c:v>
                </c:pt>
                <c:pt idx="100">
                  <c:v>2.6168674475453484</c:v>
                </c:pt>
                <c:pt idx="101">
                  <c:v>2.942632972596622</c:v>
                </c:pt>
                <c:pt idx="102">
                  <c:v>2.6237302337803272</c:v>
                </c:pt>
                <c:pt idx="103">
                  <c:v>2.1532404119150779</c:v>
                </c:pt>
                <c:pt idx="104">
                  <c:v>2.0887683724416775</c:v>
                </c:pt>
                <c:pt idx="105">
                  <c:v>2.4856881026269724</c:v>
                </c:pt>
                <c:pt idx="106">
                  <c:v>2.485044050943801</c:v>
                </c:pt>
                <c:pt idx="107">
                  <c:v>2.5043595375901617</c:v>
                </c:pt>
                <c:pt idx="108">
                  <c:v>2.7786793327808148</c:v>
                </c:pt>
                <c:pt idx="109">
                  <c:v>2.6736991177808496</c:v>
                </c:pt>
                <c:pt idx="110">
                  <c:v>2.7879402706279528</c:v>
                </c:pt>
                <c:pt idx="111">
                  <c:v>2.6316081962559119</c:v>
                </c:pt>
                <c:pt idx="112">
                  <c:v>2.8406988172003063</c:v>
                </c:pt>
                <c:pt idx="113">
                  <c:v>3.2707528818098544</c:v>
                </c:pt>
                <c:pt idx="114">
                  <c:v>3.1969911512896165</c:v>
                </c:pt>
                <c:pt idx="115">
                  <c:v>3.2508071495112691</c:v>
                </c:pt>
                <c:pt idx="116">
                  <c:v>3.2392230798465458</c:v>
                </c:pt>
                <c:pt idx="117">
                  <c:v>3.6213915176079081</c:v>
                </c:pt>
                <c:pt idx="118">
                  <c:v>4.1595810222545033</c:v>
                </c:pt>
                <c:pt idx="119">
                  <c:v>3.8571129694428556</c:v>
                </c:pt>
                <c:pt idx="120">
                  <c:v>3.7685421733045943</c:v>
                </c:pt>
                <c:pt idx="121">
                  <c:v>4.5371874902908393</c:v>
                </c:pt>
                <c:pt idx="122">
                  <c:v>4.4782316095940793</c:v>
                </c:pt>
                <c:pt idx="123">
                  <c:v>3.5883811534697925</c:v>
                </c:pt>
                <c:pt idx="124">
                  <c:v>3.713738883679782</c:v>
                </c:pt>
                <c:pt idx="125">
                  <c:v>4.6874007376021511</c:v>
                </c:pt>
                <c:pt idx="126">
                  <c:v>4.4017526390756307</c:v>
                </c:pt>
                <c:pt idx="127">
                  <c:v>4.5212971156234989</c:v>
                </c:pt>
                <c:pt idx="128">
                  <c:v>4.6865877847459707</c:v>
                </c:pt>
                <c:pt idx="129">
                  <c:v>5.5966849028560457</c:v>
                </c:pt>
                <c:pt idx="130">
                  <c:v>5.6484124986541895</c:v>
                </c:pt>
                <c:pt idx="131">
                  <c:v>3.4504587121092243</c:v>
                </c:pt>
                <c:pt idx="132">
                  <c:v>2.8552345109113584</c:v>
                </c:pt>
                <c:pt idx="133">
                  <c:v>3.4808421240421152</c:v>
                </c:pt>
                <c:pt idx="134">
                  <c:v>3.8234475730342803</c:v>
                </c:pt>
                <c:pt idx="135">
                  <c:v>3.8479380264065703</c:v>
                </c:pt>
                <c:pt idx="136">
                  <c:v>4.0046376192007163</c:v>
                </c:pt>
                <c:pt idx="137">
                  <c:v>4.1423068202226938</c:v>
                </c:pt>
                <c:pt idx="138">
                  <c:v>4.0069292865596875</c:v>
                </c:pt>
                <c:pt idx="139">
                  <c:v>4.2124327803098183</c:v>
                </c:pt>
                <c:pt idx="140">
                  <c:v>4.7624235743273706</c:v>
                </c:pt>
                <c:pt idx="141">
                  <c:v>5.4230314628022693</c:v>
                </c:pt>
                <c:pt idx="142">
                  <c:v>5.158947086534269</c:v>
                </c:pt>
                <c:pt idx="143">
                  <c:v>4.7561986532210838</c:v>
                </c:pt>
                <c:pt idx="144">
                  <c:v>5.0700774977905692</c:v>
                </c:pt>
                <c:pt idx="145">
                  <c:v>5.2199613097646029</c:v>
                </c:pt>
                <c:pt idx="146">
                  <c:v>5.119171878308399</c:v>
                </c:pt>
                <c:pt idx="147">
                  <c:v>4.8622251004492743</c:v>
                </c:pt>
                <c:pt idx="148">
                  <c:v>4.9246907821894172</c:v>
                </c:pt>
                <c:pt idx="149">
                  <c:v>4.9837026936695192</c:v>
                </c:pt>
                <c:pt idx="150">
                  <c:v>4.9050242368019159</c:v>
                </c:pt>
                <c:pt idx="151">
                  <c:v>4.5059595558575936</c:v>
                </c:pt>
                <c:pt idx="152">
                  <c:v>4.6353147127015042</c:v>
                </c:pt>
                <c:pt idx="153">
                  <c:v>4.9783523359555604</c:v>
                </c:pt>
                <c:pt idx="154">
                  <c:v>4.7342282532246633</c:v>
                </c:pt>
                <c:pt idx="155">
                  <c:v>3.8969901745468749</c:v>
                </c:pt>
                <c:pt idx="156">
                  <c:v>3.0944268235031194</c:v>
                </c:pt>
                <c:pt idx="157">
                  <c:v>3.6085188809514182</c:v>
                </c:pt>
                <c:pt idx="158">
                  <c:v>3.5106281624872171</c:v>
                </c:pt>
                <c:pt idx="159">
                  <c:v>2.9172945278783042</c:v>
                </c:pt>
                <c:pt idx="160">
                  <c:v>2.5592570384185067</c:v>
                </c:pt>
                <c:pt idx="161">
                  <c:v>3.014639925939032</c:v>
                </c:pt>
                <c:pt idx="162">
                  <c:v>2.9492330648413936</c:v>
                </c:pt>
                <c:pt idx="163">
                  <c:v>2.9536368228765277</c:v>
                </c:pt>
                <c:pt idx="164">
                  <c:v>3.0612314453948684</c:v>
                </c:pt>
                <c:pt idx="165">
                  <c:v>3.1342783293354621</c:v>
                </c:pt>
                <c:pt idx="166">
                  <c:v>3.1889132838769374</c:v>
                </c:pt>
                <c:pt idx="167">
                  <c:v>3.2631325859426665</c:v>
                </c:pt>
                <c:pt idx="168">
                  <c:v>3.3175377530318975</c:v>
                </c:pt>
                <c:pt idx="169">
                  <c:v>3.6499377531382167</c:v>
                </c:pt>
                <c:pt idx="170">
                  <c:v>3.6207877278790734</c:v>
                </c:pt>
                <c:pt idx="171">
                  <c:v>3.3331940592702245</c:v>
                </c:pt>
                <c:pt idx="172">
                  <c:v>2.9901142754538332</c:v>
                </c:pt>
                <c:pt idx="173">
                  <c:v>3.5090114544570534</c:v>
                </c:pt>
                <c:pt idx="174">
                  <c:v>3.3229872535169247</c:v>
                </c:pt>
                <c:pt idx="175">
                  <c:v>3.2271409534918876</c:v>
                </c:pt>
                <c:pt idx="176">
                  <c:v>2.9930701506719806</c:v>
                </c:pt>
                <c:pt idx="177">
                  <c:v>2.4329813560674065</c:v>
                </c:pt>
                <c:pt idx="178">
                  <c:v>2.701959343361898</c:v>
                </c:pt>
                <c:pt idx="179">
                  <c:v>2.6473502766264665</c:v>
                </c:pt>
                <c:pt idx="180">
                  <c:v>3.1142418252577651</c:v>
                </c:pt>
                <c:pt idx="181">
                  <c:v>3.549701000118946</c:v>
                </c:pt>
                <c:pt idx="182">
                  <c:v>3.7107804579069867</c:v>
                </c:pt>
                <c:pt idx="183">
                  <c:v>3.8336792131397517</c:v>
                </c:pt>
                <c:pt idx="184">
                  <c:v>4.1754258330780623</c:v>
                </c:pt>
                <c:pt idx="185">
                  <c:v>4.9475702921106679</c:v>
                </c:pt>
                <c:pt idx="186">
                  <c:v>4.4308467052387002</c:v>
                </c:pt>
                <c:pt idx="187">
                  <c:v>3.839582794934477</c:v>
                </c:pt>
                <c:pt idx="188">
                  <c:v>3.6056086543845121</c:v>
                </c:pt>
                <c:pt idx="189">
                  <c:v>3.7815056917465948</c:v>
                </c:pt>
                <c:pt idx="190">
                  <c:v>3.9392632968764736</c:v>
                </c:pt>
                <c:pt idx="191">
                  <c:v>3.496712957128385</c:v>
                </c:pt>
                <c:pt idx="192">
                  <c:v>3.3457547591823311</c:v>
                </c:pt>
                <c:pt idx="193">
                  <c:v>3.6450954725316245</c:v>
                </c:pt>
                <c:pt idx="194">
                  <c:v>3.4371668754643694</c:v>
                </c:pt>
                <c:pt idx="195">
                  <c:v>3.1120479256195646</c:v>
                </c:pt>
                <c:pt idx="196">
                  <c:v>3.1093508891897734</c:v>
                </c:pt>
                <c:pt idx="197">
                  <c:v>3.090541375154165</c:v>
                </c:pt>
                <c:pt idx="198">
                  <c:v>3.1083233210901846</c:v>
                </c:pt>
                <c:pt idx="199">
                  <c:v>2.9543559066861604</c:v>
                </c:pt>
                <c:pt idx="200">
                  <c:v>2.919655707053058</c:v>
                </c:pt>
                <c:pt idx="201">
                  <c:v>3.1278561207266722</c:v>
                </c:pt>
                <c:pt idx="202">
                  <c:v>3.1187625566403043</c:v>
                </c:pt>
                <c:pt idx="203">
                  <c:v>2.8949394346078998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A-42F9-B9BE-6C217423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8016"/>
        <c:axId val="1815715088"/>
      </c:lineChart>
      <c:catAx>
        <c:axId val="181570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5088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15088"/>
        <c:scaling>
          <c:orientation val="minMax"/>
          <c:max val="6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8016"/>
        <c:crosses val="autoZero"/>
        <c:crossBetween val="between"/>
        <c:majorUnit val="0.5"/>
      </c:valAx>
      <c:catAx>
        <c:axId val="181569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31952"/>
        <c:crosses val="autoZero"/>
        <c:auto val="1"/>
        <c:lblAlgn val="ctr"/>
        <c:lblOffset val="100"/>
        <c:noMultiLvlLbl val="0"/>
      </c:catAx>
      <c:valAx>
        <c:axId val="181573195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6982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444539414850503E-2"/>
          <c:y val="0.16095661758292296"/>
          <c:w val="0.23168038310674172"/>
          <c:h val="8.1446944006118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Motor Gasoline Regular Grade Retail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2.3117311678322091E-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17827719451735"/>
          <c:w val="0.86241704944535758"/>
          <c:h val="0.68807979731700264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'Gasoline-M'!$A$41:$A$652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'Gasoline-M'!$E$41:$E$652</c:f>
              <c:numCache>
                <c:formatCode>General</c:formatCode>
                <c:ptCount val="612"/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5-47FB-BD7D-1E204318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26512"/>
        <c:axId val="181570203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'Gasoline-M'!$A$41:$A$652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'Gasoline-M'!$C$41:$C$652</c:f>
              <c:numCache>
                <c:formatCode>0.00</c:formatCode>
                <c:ptCount val="612"/>
                <c:pt idx="0">
                  <c:v>0.60499999999999998</c:v>
                </c:pt>
                <c:pt idx="1">
                  <c:v>0.6</c:v>
                </c:pt>
                <c:pt idx="2">
                  <c:v>0.59399999999999997</c:v>
                </c:pt>
                <c:pt idx="3">
                  <c:v>0.59199999999999997</c:v>
                </c:pt>
                <c:pt idx="4">
                  <c:v>0.6</c:v>
                </c:pt>
                <c:pt idx="5">
                  <c:v>0.61599999999999999</c:v>
                </c:pt>
                <c:pt idx="6">
                  <c:v>0.623</c:v>
                </c:pt>
                <c:pt idx="7">
                  <c:v>0.628</c:v>
                </c:pt>
                <c:pt idx="8">
                  <c:v>0.63</c:v>
                </c:pt>
                <c:pt idx="9">
                  <c:v>0.629</c:v>
                </c:pt>
                <c:pt idx="10">
                  <c:v>0.629</c:v>
                </c:pt>
                <c:pt idx="11">
                  <c:v>0.626</c:v>
                </c:pt>
                <c:pt idx="12">
                  <c:v>0.627</c:v>
                </c:pt>
                <c:pt idx="13">
                  <c:v>0.63700000000000001</c:v>
                </c:pt>
                <c:pt idx="14">
                  <c:v>0.64300000000000002</c:v>
                </c:pt>
                <c:pt idx="15">
                  <c:v>0.65100000000000002</c:v>
                </c:pt>
                <c:pt idx="16">
                  <c:v>0.65900000000000003</c:v>
                </c:pt>
                <c:pt idx="17">
                  <c:v>0.66500000000000004</c:v>
                </c:pt>
                <c:pt idx="18">
                  <c:v>0.66700000000000004</c:v>
                </c:pt>
                <c:pt idx="19">
                  <c:v>0.66700000000000004</c:v>
                </c:pt>
                <c:pt idx="20">
                  <c:v>0.66600000000000004</c:v>
                </c:pt>
                <c:pt idx="21">
                  <c:v>0.66500000000000004</c:v>
                </c:pt>
                <c:pt idx="22">
                  <c:v>0.66400000000000003</c:v>
                </c:pt>
                <c:pt idx="23">
                  <c:v>0.66500000000000004</c:v>
                </c:pt>
                <c:pt idx="24">
                  <c:v>0.64800000000000002</c:v>
                </c:pt>
                <c:pt idx="25">
                  <c:v>0.64700000000000002</c:v>
                </c:pt>
                <c:pt idx="26">
                  <c:v>0.64700000000000002</c:v>
                </c:pt>
                <c:pt idx="27">
                  <c:v>0.64900000000000002</c:v>
                </c:pt>
                <c:pt idx="28">
                  <c:v>0.65500000000000003</c:v>
                </c:pt>
                <c:pt idx="29">
                  <c:v>0.66300000000000003</c:v>
                </c:pt>
                <c:pt idx="30">
                  <c:v>0.67400000000000004</c:v>
                </c:pt>
                <c:pt idx="31">
                  <c:v>0.68200000000000005</c:v>
                </c:pt>
                <c:pt idx="32">
                  <c:v>0.68799999999999994</c:v>
                </c:pt>
                <c:pt idx="33">
                  <c:v>0.69</c:v>
                </c:pt>
                <c:pt idx="34">
                  <c:v>0.69499999999999995</c:v>
                </c:pt>
                <c:pt idx="35">
                  <c:v>0.70499999999999996</c:v>
                </c:pt>
                <c:pt idx="36">
                  <c:v>0.71599999999999997</c:v>
                </c:pt>
                <c:pt idx="37">
                  <c:v>0.73</c:v>
                </c:pt>
                <c:pt idx="38">
                  <c:v>0.755</c:v>
                </c:pt>
                <c:pt idx="39">
                  <c:v>0.80200000000000005</c:v>
                </c:pt>
                <c:pt idx="40">
                  <c:v>0.84399999999999997</c:v>
                </c:pt>
                <c:pt idx="41">
                  <c:v>0.90100000000000002</c:v>
                </c:pt>
                <c:pt idx="42">
                  <c:v>0.94899999999999995</c:v>
                </c:pt>
                <c:pt idx="43">
                  <c:v>0.98799999999999999</c:v>
                </c:pt>
                <c:pt idx="44">
                  <c:v>1.02</c:v>
                </c:pt>
                <c:pt idx="45">
                  <c:v>1.028</c:v>
                </c:pt>
                <c:pt idx="46">
                  <c:v>1.0409999999999999</c:v>
                </c:pt>
                <c:pt idx="47">
                  <c:v>1.0649999999999999</c:v>
                </c:pt>
                <c:pt idx="48">
                  <c:v>1.131</c:v>
                </c:pt>
                <c:pt idx="49">
                  <c:v>1.2070000000000001</c:v>
                </c:pt>
                <c:pt idx="50">
                  <c:v>1.252</c:v>
                </c:pt>
                <c:pt idx="51">
                  <c:v>1.264</c:v>
                </c:pt>
                <c:pt idx="52">
                  <c:v>1.266</c:v>
                </c:pt>
                <c:pt idx="53">
                  <c:v>1.2689999999999999</c:v>
                </c:pt>
                <c:pt idx="54">
                  <c:v>1.2709999999999999</c:v>
                </c:pt>
                <c:pt idx="55">
                  <c:v>1.2669999999999999</c:v>
                </c:pt>
                <c:pt idx="56">
                  <c:v>1.2569999999999999</c:v>
                </c:pt>
                <c:pt idx="57">
                  <c:v>1.25</c:v>
                </c:pt>
                <c:pt idx="58">
                  <c:v>1.25</c:v>
                </c:pt>
                <c:pt idx="59">
                  <c:v>1.258</c:v>
                </c:pt>
                <c:pt idx="60">
                  <c:v>1.298</c:v>
                </c:pt>
                <c:pt idx="61">
                  <c:v>1.3819999999999999</c:v>
                </c:pt>
                <c:pt idx="62">
                  <c:v>1.417</c:v>
                </c:pt>
                <c:pt idx="63">
                  <c:v>1.4119999999999999</c:v>
                </c:pt>
                <c:pt idx="64">
                  <c:v>1.4</c:v>
                </c:pt>
                <c:pt idx="65">
                  <c:v>1.391</c:v>
                </c:pt>
                <c:pt idx="66">
                  <c:v>1.3819999999999999</c:v>
                </c:pt>
                <c:pt idx="67">
                  <c:v>1.3759999999999999</c:v>
                </c:pt>
                <c:pt idx="68">
                  <c:v>1.3759999999999999</c:v>
                </c:pt>
                <c:pt idx="69">
                  <c:v>1.371</c:v>
                </c:pt>
                <c:pt idx="70">
                  <c:v>1.369</c:v>
                </c:pt>
                <c:pt idx="71">
                  <c:v>1.365</c:v>
                </c:pt>
                <c:pt idx="72">
                  <c:v>1.3125599999999999</c:v>
                </c:pt>
                <c:pt idx="73">
                  <c:v>1.29098</c:v>
                </c:pt>
                <c:pt idx="74">
                  <c:v>1.24797</c:v>
                </c:pt>
                <c:pt idx="75">
                  <c:v>1.1973199999999999</c:v>
                </c:pt>
                <c:pt idx="76">
                  <c:v>1.2080900000000001</c:v>
                </c:pt>
                <c:pt idx="77">
                  <c:v>1.2765599999999999</c:v>
                </c:pt>
                <c:pt idx="78">
                  <c:v>1.29593</c:v>
                </c:pt>
                <c:pt idx="79">
                  <c:v>1.2895700000000001</c:v>
                </c:pt>
                <c:pt idx="80">
                  <c:v>1.2700199999999999</c:v>
                </c:pt>
                <c:pt idx="81">
                  <c:v>1.25759</c:v>
                </c:pt>
                <c:pt idx="82">
                  <c:v>1.2421500000000001</c:v>
                </c:pt>
                <c:pt idx="83">
                  <c:v>1.21353</c:v>
                </c:pt>
                <c:pt idx="84">
                  <c:v>1.1848000000000001</c:v>
                </c:pt>
                <c:pt idx="85">
                  <c:v>1.1442600000000001</c:v>
                </c:pt>
                <c:pt idx="86">
                  <c:v>1.11622</c:v>
                </c:pt>
                <c:pt idx="87">
                  <c:v>1.1873400000000001</c:v>
                </c:pt>
                <c:pt idx="88">
                  <c:v>1.2300500000000001</c:v>
                </c:pt>
                <c:pt idx="89">
                  <c:v>1.2446200000000001</c:v>
                </c:pt>
                <c:pt idx="90">
                  <c:v>1.25302</c:v>
                </c:pt>
                <c:pt idx="91">
                  <c:v>1.2516499999999999</c:v>
                </c:pt>
                <c:pt idx="92">
                  <c:v>1.23708</c:v>
                </c:pt>
                <c:pt idx="93">
                  <c:v>1.21767</c:v>
                </c:pt>
                <c:pt idx="94">
                  <c:v>1.2002299999999999</c:v>
                </c:pt>
                <c:pt idx="95">
                  <c:v>1.18458</c:v>
                </c:pt>
                <c:pt idx="96">
                  <c:v>1.17134</c:v>
                </c:pt>
                <c:pt idx="97">
                  <c:v>1.16672</c:v>
                </c:pt>
                <c:pt idx="98">
                  <c:v>1.1737200000000001</c:v>
                </c:pt>
                <c:pt idx="99">
                  <c:v>1.1992700000000001</c:v>
                </c:pt>
                <c:pt idx="100">
                  <c:v>1.2071099999999999</c:v>
                </c:pt>
                <c:pt idx="101">
                  <c:v>1.19675</c:v>
                </c:pt>
                <c:pt idx="102">
                  <c:v>1.17727</c:v>
                </c:pt>
                <c:pt idx="103">
                  <c:v>1.1629100000000001</c:v>
                </c:pt>
                <c:pt idx="104">
                  <c:v>1.16638</c:v>
                </c:pt>
                <c:pt idx="105">
                  <c:v>1.1720200000000001</c:v>
                </c:pt>
                <c:pt idx="106">
                  <c:v>1.1665700000000001</c:v>
                </c:pt>
                <c:pt idx="107">
                  <c:v>1.1469499999999999</c:v>
                </c:pt>
                <c:pt idx="108">
                  <c:v>1.1031</c:v>
                </c:pt>
                <c:pt idx="109">
                  <c:v>1.0884400000000001</c:v>
                </c:pt>
                <c:pt idx="110">
                  <c:v>1.1225400000000001</c:v>
                </c:pt>
                <c:pt idx="111">
                  <c:v>1.17719</c:v>
                </c:pt>
                <c:pt idx="112">
                  <c:v>1.2020900000000001</c:v>
                </c:pt>
                <c:pt idx="113">
                  <c:v>1.20879</c:v>
                </c:pt>
                <c:pt idx="114">
                  <c:v>1.2073799999999999</c:v>
                </c:pt>
                <c:pt idx="115">
                  <c:v>1.1960200000000001</c:v>
                </c:pt>
                <c:pt idx="116">
                  <c:v>1.1794199999999999</c:v>
                </c:pt>
                <c:pt idx="117">
                  <c:v>1.167</c:v>
                </c:pt>
                <c:pt idx="118">
                  <c:v>1.1665700000000001</c:v>
                </c:pt>
                <c:pt idx="119">
                  <c:v>1.1619999999999999</c:v>
                </c:pt>
                <c:pt idx="120">
                  <c:v>1.1492599999999999</c:v>
                </c:pt>
                <c:pt idx="121">
                  <c:v>1.0773999999999999</c:v>
                </c:pt>
                <c:pt idx="122">
                  <c:v>0.94391000000000003</c:v>
                </c:pt>
                <c:pt idx="123">
                  <c:v>0.85906000000000005</c:v>
                </c:pt>
                <c:pt idx="124">
                  <c:v>0.89298999999999995</c:v>
                </c:pt>
                <c:pt idx="125">
                  <c:v>0.92178000000000004</c:v>
                </c:pt>
                <c:pt idx="126">
                  <c:v>0.85412999999999994</c:v>
                </c:pt>
                <c:pt idx="127">
                  <c:v>0.80864999999999998</c:v>
                </c:pt>
                <c:pt idx="128">
                  <c:v>0.82216</c:v>
                </c:pt>
                <c:pt idx="129">
                  <c:v>0.79266999999999999</c:v>
                </c:pt>
                <c:pt idx="130">
                  <c:v>0.7792</c:v>
                </c:pt>
                <c:pt idx="131">
                  <c:v>0.77564</c:v>
                </c:pt>
                <c:pt idx="132">
                  <c:v>0.81608000000000003</c:v>
                </c:pt>
                <c:pt idx="133">
                  <c:v>0.86163999999999996</c:v>
                </c:pt>
                <c:pt idx="134">
                  <c:v>0.87465999999999999</c:v>
                </c:pt>
                <c:pt idx="135">
                  <c:v>0.90522999999999998</c:v>
                </c:pt>
                <c:pt idx="136">
                  <c:v>0.91105999999999998</c:v>
                </c:pt>
                <c:pt idx="137">
                  <c:v>0.92479</c:v>
                </c:pt>
                <c:pt idx="138">
                  <c:v>0.93542000000000003</c:v>
                </c:pt>
                <c:pt idx="139">
                  <c:v>0.96118999999999999</c:v>
                </c:pt>
                <c:pt idx="140">
                  <c:v>0.95262000000000002</c:v>
                </c:pt>
                <c:pt idx="141">
                  <c:v>0.93818999999999997</c:v>
                </c:pt>
                <c:pt idx="142">
                  <c:v>0.93474999999999997</c:v>
                </c:pt>
                <c:pt idx="143">
                  <c:v>0.91413</c:v>
                </c:pt>
                <c:pt idx="144">
                  <c:v>0.88734000000000002</c:v>
                </c:pt>
                <c:pt idx="145">
                  <c:v>0.86967000000000005</c:v>
                </c:pt>
                <c:pt idx="146">
                  <c:v>0.86663000000000001</c:v>
                </c:pt>
                <c:pt idx="147">
                  <c:v>0.90120999999999996</c:v>
                </c:pt>
                <c:pt idx="148">
                  <c:v>0.92510999999999999</c:v>
                </c:pt>
                <c:pt idx="149">
                  <c:v>0.92178000000000004</c:v>
                </c:pt>
                <c:pt idx="150">
                  <c:v>0.93140000000000001</c:v>
                </c:pt>
                <c:pt idx="151">
                  <c:v>0.95316999999999996</c:v>
                </c:pt>
                <c:pt idx="152">
                  <c:v>0.93655999999999995</c:v>
                </c:pt>
                <c:pt idx="153">
                  <c:v>0.91912000000000005</c:v>
                </c:pt>
                <c:pt idx="154">
                  <c:v>0.90764999999999996</c:v>
                </c:pt>
                <c:pt idx="155">
                  <c:v>0.88302000000000003</c:v>
                </c:pt>
                <c:pt idx="156">
                  <c:v>0.87228000000000006</c:v>
                </c:pt>
                <c:pt idx="157">
                  <c:v>0.88270999999999999</c:v>
                </c:pt>
                <c:pt idx="158">
                  <c:v>0.90276000000000001</c:v>
                </c:pt>
                <c:pt idx="159">
                  <c:v>1.0366899999999999</c:v>
                </c:pt>
                <c:pt idx="160">
                  <c:v>1.08969</c:v>
                </c:pt>
                <c:pt idx="161">
                  <c:v>1.08134</c:v>
                </c:pt>
                <c:pt idx="162">
                  <c:v>1.0568500000000001</c:v>
                </c:pt>
                <c:pt idx="163">
                  <c:v>1.0234099999999999</c:v>
                </c:pt>
                <c:pt idx="164">
                  <c:v>0.99175999999999997</c:v>
                </c:pt>
                <c:pt idx="165">
                  <c:v>0.98936999999999997</c:v>
                </c:pt>
                <c:pt idx="166">
                  <c:v>0.95782999999999996</c:v>
                </c:pt>
                <c:pt idx="167">
                  <c:v>0.93318999999999996</c:v>
                </c:pt>
                <c:pt idx="168">
                  <c:v>0.99672000000000005</c:v>
                </c:pt>
                <c:pt idx="169">
                  <c:v>0.99411000000000005</c:v>
                </c:pt>
                <c:pt idx="170">
                  <c:v>0.98606000000000005</c:v>
                </c:pt>
                <c:pt idx="171">
                  <c:v>1.01562</c:v>
                </c:pt>
                <c:pt idx="172">
                  <c:v>1.03148</c:v>
                </c:pt>
                <c:pt idx="173">
                  <c:v>1.05525</c:v>
                </c:pt>
                <c:pt idx="174">
                  <c:v>1.0488200000000001</c:v>
                </c:pt>
                <c:pt idx="175">
                  <c:v>1.15689</c:v>
                </c:pt>
                <c:pt idx="176">
                  <c:v>1.2577</c:v>
                </c:pt>
                <c:pt idx="177">
                  <c:v>1.34162</c:v>
                </c:pt>
                <c:pt idx="178">
                  <c:v>1.33717</c:v>
                </c:pt>
                <c:pt idx="179">
                  <c:v>1.3085199999999999</c:v>
                </c:pt>
                <c:pt idx="180">
                  <c:v>1.18</c:v>
                </c:pt>
                <c:pt idx="181">
                  <c:v>1.0942499999999999</c:v>
                </c:pt>
                <c:pt idx="182">
                  <c:v>1.04</c:v>
                </c:pt>
                <c:pt idx="183">
                  <c:v>1.0762</c:v>
                </c:pt>
                <c:pt idx="184">
                  <c:v>1.12575</c:v>
                </c:pt>
                <c:pt idx="185">
                  <c:v>1.12825</c:v>
                </c:pt>
                <c:pt idx="186">
                  <c:v>1.0955999999999999</c:v>
                </c:pt>
                <c:pt idx="187">
                  <c:v>1.1147499999999999</c:v>
                </c:pt>
                <c:pt idx="188">
                  <c:v>1.1092</c:v>
                </c:pt>
                <c:pt idx="189">
                  <c:v>1.0880000000000001</c:v>
                </c:pt>
                <c:pt idx="190">
                  <c:v>1.099</c:v>
                </c:pt>
                <c:pt idx="191">
                  <c:v>1.0762</c:v>
                </c:pt>
                <c:pt idx="192">
                  <c:v>1.022</c:v>
                </c:pt>
                <c:pt idx="193">
                  <c:v>1.006</c:v>
                </c:pt>
                <c:pt idx="194">
                  <c:v>1.0125999999999999</c:v>
                </c:pt>
                <c:pt idx="195">
                  <c:v>1.05175</c:v>
                </c:pt>
                <c:pt idx="196">
                  <c:v>1.1072500000000001</c:v>
                </c:pt>
                <c:pt idx="197">
                  <c:v>1.1448</c:v>
                </c:pt>
                <c:pt idx="198">
                  <c:v>1.1365000000000001</c:v>
                </c:pt>
                <c:pt idx="199">
                  <c:v>1.1217999999999999</c:v>
                </c:pt>
                <c:pt idx="200">
                  <c:v>1.1214999999999999</c:v>
                </c:pt>
                <c:pt idx="201">
                  <c:v>1.1140000000000001</c:v>
                </c:pt>
                <c:pt idx="202">
                  <c:v>1.1112</c:v>
                </c:pt>
                <c:pt idx="203">
                  <c:v>1.0774999999999999</c:v>
                </c:pt>
                <c:pt idx="204">
                  <c:v>1.06175</c:v>
                </c:pt>
                <c:pt idx="205">
                  <c:v>1.0542499999999999</c:v>
                </c:pt>
                <c:pt idx="206">
                  <c:v>1.0522</c:v>
                </c:pt>
                <c:pt idx="207">
                  <c:v>1.0780000000000001</c:v>
                </c:pt>
                <c:pt idx="208">
                  <c:v>1.1004</c:v>
                </c:pt>
                <c:pt idx="209">
                  <c:v>1.0972500000000001</c:v>
                </c:pt>
                <c:pt idx="210">
                  <c:v>1.07775</c:v>
                </c:pt>
                <c:pt idx="211">
                  <c:v>1.0616000000000001</c:v>
                </c:pt>
                <c:pt idx="212">
                  <c:v>1.0495000000000001</c:v>
                </c:pt>
                <c:pt idx="213">
                  <c:v>1.09175</c:v>
                </c:pt>
                <c:pt idx="214">
                  <c:v>1.0664</c:v>
                </c:pt>
                <c:pt idx="215">
                  <c:v>1.014</c:v>
                </c:pt>
                <c:pt idx="216">
                  <c:v>0.99839999999999995</c:v>
                </c:pt>
                <c:pt idx="217">
                  <c:v>1.0089999999999999</c:v>
                </c:pt>
                <c:pt idx="218">
                  <c:v>1.0077499999999999</c:v>
                </c:pt>
                <c:pt idx="219">
                  <c:v>1.02725</c:v>
                </c:pt>
                <c:pt idx="220">
                  <c:v>1.0474000000000001</c:v>
                </c:pt>
                <c:pt idx="221">
                  <c:v>1.0780000000000001</c:v>
                </c:pt>
                <c:pt idx="222">
                  <c:v>1.10575</c:v>
                </c:pt>
                <c:pt idx="223">
                  <c:v>1.1548</c:v>
                </c:pt>
                <c:pt idx="224">
                  <c:v>1.14375</c:v>
                </c:pt>
                <c:pt idx="225">
                  <c:v>1.1135999999999999</c:v>
                </c:pt>
                <c:pt idx="226">
                  <c:v>1.11575</c:v>
                </c:pt>
                <c:pt idx="227">
                  <c:v>1.0905</c:v>
                </c:pt>
                <c:pt idx="228">
                  <c:v>1.0818000000000001</c:v>
                </c:pt>
                <c:pt idx="229">
                  <c:v>1.0725</c:v>
                </c:pt>
                <c:pt idx="230">
                  <c:v>1.0720000000000001</c:v>
                </c:pt>
                <c:pt idx="231">
                  <c:v>1.1112500000000001</c:v>
                </c:pt>
                <c:pt idx="232">
                  <c:v>1.1783999999999999</c:v>
                </c:pt>
                <c:pt idx="233">
                  <c:v>1.1915</c:v>
                </c:pt>
                <c:pt idx="234">
                  <c:v>1.1537999999999999</c:v>
                </c:pt>
                <c:pt idx="235">
                  <c:v>1.1232500000000001</c:v>
                </c:pt>
                <c:pt idx="236">
                  <c:v>1.1107499999999999</c:v>
                </c:pt>
                <c:pt idx="237">
                  <c:v>1.0871999999999999</c:v>
                </c:pt>
                <c:pt idx="238">
                  <c:v>1.0622499999999999</c:v>
                </c:pt>
                <c:pt idx="239">
                  <c:v>1.07125</c:v>
                </c:pt>
                <c:pt idx="240">
                  <c:v>1.0904</c:v>
                </c:pt>
                <c:pt idx="241">
                  <c:v>1.0892500000000001</c:v>
                </c:pt>
                <c:pt idx="242">
                  <c:v>1.137</c:v>
                </c:pt>
                <c:pt idx="243">
                  <c:v>1.2305999999999999</c:v>
                </c:pt>
                <c:pt idx="244">
                  <c:v>1.27915</c:v>
                </c:pt>
                <c:pt idx="245">
                  <c:v>1.2558</c:v>
                </c:pt>
                <c:pt idx="246">
                  <c:v>1.22722</c:v>
                </c:pt>
                <c:pt idx="247">
                  <c:v>1.2064999999999999</c:v>
                </c:pt>
                <c:pt idx="248">
                  <c:v>1.2021599999999999</c:v>
                </c:pt>
                <c:pt idx="249">
                  <c:v>1.204</c:v>
                </c:pt>
                <c:pt idx="250">
                  <c:v>1.2322500000000001</c:v>
                </c:pt>
                <c:pt idx="251">
                  <c:v>1.2352000000000001</c:v>
                </c:pt>
                <c:pt idx="252">
                  <c:v>1.2362500000000001</c:v>
                </c:pt>
                <c:pt idx="253">
                  <c:v>1.23</c:v>
                </c:pt>
                <c:pt idx="254">
                  <c:v>1.2050000000000001</c:v>
                </c:pt>
                <c:pt idx="255">
                  <c:v>1.1990000000000001</c:v>
                </c:pt>
                <c:pt idx="256">
                  <c:v>1.20025</c:v>
                </c:pt>
                <c:pt idx="257">
                  <c:v>1.1976</c:v>
                </c:pt>
                <c:pt idx="258">
                  <c:v>1.17425</c:v>
                </c:pt>
                <c:pt idx="259">
                  <c:v>1.2235</c:v>
                </c:pt>
                <c:pt idx="260">
                  <c:v>1.2314000000000001</c:v>
                </c:pt>
                <c:pt idx="261">
                  <c:v>1.19675</c:v>
                </c:pt>
                <c:pt idx="262">
                  <c:v>1.17075</c:v>
                </c:pt>
                <c:pt idx="263">
                  <c:v>1.1314</c:v>
                </c:pt>
                <c:pt idx="264">
                  <c:v>1.0862499999999999</c:v>
                </c:pt>
                <c:pt idx="265">
                  <c:v>1.0489999999999999</c:v>
                </c:pt>
                <c:pt idx="266">
                  <c:v>1.0167999999999999</c:v>
                </c:pt>
                <c:pt idx="267">
                  <c:v>1.0302500000000001</c:v>
                </c:pt>
                <c:pt idx="268">
                  <c:v>1.0634999999999999</c:v>
                </c:pt>
                <c:pt idx="269">
                  <c:v>1.0644</c:v>
                </c:pt>
                <c:pt idx="270">
                  <c:v>1.05525</c:v>
                </c:pt>
                <c:pt idx="271">
                  <c:v>1.026</c:v>
                </c:pt>
                <c:pt idx="272">
                  <c:v>1.00925</c:v>
                </c:pt>
                <c:pt idx="273">
                  <c:v>1.01875</c:v>
                </c:pt>
                <c:pt idx="274">
                  <c:v>0.99539999999999995</c:v>
                </c:pt>
                <c:pt idx="275">
                  <c:v>0.94499999999999995</c:v>
                </c:pt>
                <c:pt idx="276">
                  <c:v>0.93899999999999995</c:v>
                </c:pt>
                <c:pt idx="277">
                  <c:v>0.92049999999999998</c:v>
                </c:pt>
                <c:pt idx="278">
                  <c:v>0.98199999999999998</c:v>
                </c:pt>
                <c:pt idx="279">
                  <c:v>1.131</c:v>
                </c:pt>
                <c:pt idx="280">
                  <c:v>1.1306</c:v>
                </c:pt>
                <c:pt idx="281">
                  <c:v>1.11425</c:v>
                </c:pt>
                <c:pt idx="282">
                  <c:v>1.1575</c:v>
                </c:pt>
                <c:pt idx="283">
                  <c:v>1.2208000000000001</c:v>
                </c:pt>
                <c:pt idx="284">
                  <c:v>1.2555000000000001</c:v>
                </c:pt>
                <c:pt idx="285">
                  <c:v>1.2442500000000001</c:v>
                </c:pt>
                <c:pt idx="286">
                  <c:v>1.2514000000000001</c:v>
                </c:pt>
                <c:pt idx="287">
                  <c:v>1.2725</c:v>
                </c:pt>
                <c:pt idx="288">
                  <c:v>1.2887999999999999</c:v>
                </c:pt>
                <c:pt idx="289">
                  <c:v>1.377</c:v>
                </c:pt>
                <c:pt idx="290">
                  <c:v>1.5162500000000001</c:v>
                </c:pt>
                <c:pt idx="291">
                  <c:v>1.46475</c:v>
                </c:pt>
                <c:pt idx="292">
                  <c:v>1.4867999999999999</c:v>
                </c:pt>
                <c:pt idx="293">
                  <c:v>1.6332500000000001</c:v>
                </c:pt>
                <c:pt idx="294">
                  <c:v>1.5509999999999999</c:v>
                </c:pt>
                <c:pt idx="295">
                  <c:v>1.4644999999999999</c:v>
                </c:pt>
                <c:pt idx="296">
                  <c:v>1.5502499999999999</c:v>
                </c:pt>
                <c:pt idx="297">
                  <c:v>1.5322</c:v>
                </c:pt>
                <c:pt idx="298">
                  <c:v>1.51725</c:v>
                </c:pt>
                <c:pt idx="299">
                  <c:v>1.44275</c:v>
                </c:pt>
                <c:pt idx="300">
                  <c:v>1.4472</c:v>
                </c:pt>
                <c:pt idx="301">
                  <c:v>1.4497500000000001</c:v>
                </c:pt>
                <c:pt idx="302">
                  <c:v>1.4092499999999999</c:v>
                </c:pt>
                <c:pt idx="303">
                  <c:v>1.5516000000000001</c:v>
                </c:pt>
                <c:pt idx="304">
                  <c:v>1.7017500000000001</c:v>
                </c:pt>
                <c:pt idx="305">
                  <c:v>1.61625</c:v>
                </c:pt>
                <c:pt idx="306">
                  <c:v>1.4206000000000001</c:v>
                </c:pt>
                <c:pt idx="307">
                  <c:v>1.42075</c:v>
                </c:pt>
                <c:pt idx="308">
                  <c:v>1.5215000000000001</c:v>
                </c:pt>
                <c:pt idx="309">
                  <c:v>1.3153999999999999</c:v>
                </c:pt>
                <c:pt idx="310">
                  <c:v>1.1705000000000001</c:v>
                </c:pt>
                <c:pt idx="311">
                  <c:v>1.0860000000000001</c:v>
                </c:pt>
                <c:pt idx="312">
                  <c:v>1.1072500000000001</c:v>
                </c:pt>
                <c:pt idx="313">
                  <c:v>1.11375</c:v>
                </c:pt>
                <c:pt idx="314">
                  <c:v>1.24925</c:v>
                </c:pt>
                <c:pt idx="315">
                  <c:v>1.397</c:v>
                </c:pt>
                <c:pt idx="316">
                  <c:v>1.39175</c:v>
                </c:pt>
                <c:pt idx="317">
                  <c:v>1.38225</c:v>
                </c:pt>
                <c:pt idx="318">
                  <c:v>1.397</c:v>
                </c:pt>
                <c:pt idx="319">
                  <c:v>1.39575</c:v>
                </c:pt>
                <c:pt idx="320">
                  <c:v>1.3996</c:v>
                </c:pt>
                <c:pt idx="321">
                  <c:v>1.4452499999999999</c:v>
                </c:pt>
                <c:pt idx="322">
                  <c:v>1.419</c:v>
                </c:pt>
                <c:pt idx="323">
                  <c:v>1.3857999999999999</c:v>
                </c:pt>
                <c:pt idx="324">
                  <c:v>1.4575</c:v>
                </c:pt>
                <c:pt idx="325">
                  <c:v>1.613</c:v>
                </c:pt>
                <c:pt idx="326">
                  <c:v>1.6930000000000001</c:v>
                </c:pt>
                <c:pt idx="327">
                  <c:v>1.589</c:v>
                </c:pt>
                <c:pt idx="328">
                  <c:v>1.49725</c:v>
                </c:pt>
                <c:pt idx="329">
                  <c:v>1.4927999999999999</c:v>
                </c:pt>
                <c:pt idx="330">
                  <c:v>1.5125</c:v>
                </c:pt>
                <c:pt idx="331">
                  <c:v>1.62025</c:v>
                </c:pt>
                <c:pt idx="332">
                  <c:v>1.6788000000000001</c:v>
                </c:pt>
                <c:pt idx="333">
                  <c:v>1.5634999999999999</c:v>
                </c:pt>
                <c:pt idx="334">
                  <c:v>1.512</c:v>
                </c:pt>
                <c:pt idx="335">
                  <c:v>1.4787999999999999</c:v>
                </c:pt>
                <c:pt idx="336">
                  <c:v>1.57175</c:v>
                </c:pt>
                <c:pt idx="337">
                  <c:v>1.6475</c:v>
                </c:pt>
                <c:pt idx="338">
                  <c:v>1.736</c:v>
                </c:pt>
                <c:pt idx="339">
                  <c:v>1.79775</c:v>
                </c:pt>
                <c:pt idx="340">
                  <c:v>1.9834000000000001</c:v>
                </c:pt>
                <c:pt idx="341">
                  <c:v>1.9692499999999999</c:v>
                </c:pt>
                <c:pt idx="342">
                  <c:v>1.9112499999999999</c:v>
                </c:pt>
                <c:pt idx="343">
                  <c:v>1.8779999999999999</c:v>
                </c:pt>
                <c:pt idx="344">
                  <c:v>1.86975</c:v>
                </c:pt>
                <c:pt idx="345">
                  <c:v>1.9995000000000001</c:v>
                </c:pt>
                <c:pt idx="346">
                  <c:v>1.9794</c:v>
                </c:pt>
                <c:pt idx="347">
                  <c:v>1.841</c:v>
                </c:pt>
                <c:pt idx="348">
                  <c:v>1.8308</c:v>
                </c:pt>
                <c:pt idx="349">
                  <c:v>1.91</c:v>
                </c:pt>
                <c:pt idx="350">
                  <c:v>2.07925</c:v>
                </c:pt>
                <c:pt idx="351">
                  <c:v>2.2425000000000002</c:v>
                </c:pt>
                <c:pt idx="352">
                  <c:v>2.1612</c:v>
                </c:pt>
                <c:pt idx="353">
                  <c:v>2.1555</c:v>
                </c:pt>
                <c:pt idx="354">
                  <c:v>2.29</c:v>
                </c:pt>
                <c:pt idx="355">
                  <c:v>2.4862000000000002</c:v>
                </c:pt>
                <c:pt idx="356">
                  <c:v>2.9032499999999999</c:v>
                </c:pt>
                <c:pt idx="357">
                  <c:v>2.7168000000000001</c:v>
                </c:pt>
                <c:pt idx="358">
                  <c:v>2.2567499999999998</c:v>
                </c:pt>
                <c:pt idx="359">
                  <c:v>2.1850000000000001</c:v>
                </c:pt>
                <c:pt idx="360">
                  <c:v>2.3155999999999999</c:v>
                </c:pt>
                <c:pt idx="361">
                  <c:v>2.2799999999999998</c:v>
                </c:pt>
                <c:pt idx="362">
                  <c:v>2.42475</c:v>
                </c:pt>
                <c:pt idx="363">
                  <c:v>2.742</c:v>
                </c:pt>
                <c:pt idx="364">
                  <c:v>2.9068000000000001</c:v>
                </c:pt>
                <c:pt idx="365">
                  <c:v>2.8845000000000001</c:v>
                </c:pt>
                <c:pt idx="366">
                  <c:v>2.9805999999999999</c:v>
                </c:pt>
                <c:pt idx="367">
                  <c:v>2.9517500000000001</c:v>
                </c:pt>
                <c:pt idx="368">
                  <c:v>2.5550000000000002</c:v>
                </c:pt>
                <c:pt idx="369">
                  <c:v>2.2446000000000002</c:v>
                </c:pt>
                <c:pt idx="370">
                  <c:v>2.22925</c:v>
                </c:pt>
                <c:pt idx="371">
                  <c:v>2.3127499999999999</c:v>
                </c:pt>
                <c:pt idx="372">
                  <c:v>2.2397999999999998</c:v>
                </c:pt>
                <c:pt idx="373">
                  <c:v>2.2777500000000002</c:v>
                </c:pt>
                <c:pt idx="374">
                  <c:v>2.5627499999999999</c:v>
                </c:pt>
                <c:pt idx="375">
                  <c:v>2.8450000000000002</c:v>
                </c:pt>
                <c:pt idx="376">
                  <c:v>3.1459999999999999</c:v>
                </c:pt>
                <c:pt idx="377">
                  <c:v>3.056</c:v>
                </c:pt>
                <c:pt idx="378">
                  <c:v>2.9645999999999999</c:v>
                </c:pt>
                <c:pt idx="379">
                  <c:v>2.7857500000000002</c:v>
                </c:pt>
                <c:pt idx="380">
                  <c:v>2.8032499999999998</c:v>
                </c:pt>
                <c:pt idx="381">
                  <c:v>2.8029999999999999</c:v>
                </c:pt>
                <c:pt idx="382">
                  <c:v>3.08</c:v>
                </c:pt>
                <c:pt idx="383">
                  <c:v>3.0184000000000002</c:v>
                </c:pt>
                <c:pt idx="384">
                  <c:v>3.0427499999999998</c:v>
                </c:pt>
                <c:pt idx="385">
                  <c:v>3.0274999999999999</c:v>
                </c:pt>
                <c:pt idx="386">
                  <c:v>3.2440000000000002</c:v>
                </c:pt>
                <c:pt idx="387">
                  <c:v>3.4580000000000002</c:v>
                </c:pt>
                <c:pt idx="388">
                  <c:v>3.7657500000000002</c:v>
                </c:pt>
                <c:pt idx="389">
                  <c:v>4.0541999999999998</c:v>
                </c:pt>
                <c:pt idx="390">
                  <c:v>4.0614999999999997</c:v>
                </c:pt>
                <c:pt idx="391">
                  <c:v>3.7785000000000002</c:v>
                </c:pt>
                <c:pt idx="392">
                  <c:v>3.7025999999999999</c:v>
                </c:pt>
                <c:pt idx="393">
                  <c:v>3.05125</c:v>
                </c:pt>
                <c:pt idx="394">
                  <c:v>2.1469999999999998</c:v>
                </c:pt>
                <c:pt idx="395">
                  <c:v>1.6870000000000001</c:v>
                </c:pt>
                <c:pt idx="396">
                  <c:v>1.7882499999999999</c:v>
                </c:pt>
                <c:pt idx="397">
                  <c:v>1.92275</c:v>
                </c:pt>
                <c:pt idx="398">
                  <c:v>1.9585999999999999</c:v>
                </c:pt>
                <c:pt idx="399">
                  <c:v>2.0489999999999999</c:v>
                </c:pt>
                <c:pt idx="400">
                  <c:v>2.2654999999999998</c:v>
                </c:pt>
                <c:pt idx="401">
                  <c:v>2.6305999999999998</c:v>
                </c:pt>
                <c:pt idx="402">
                  <c:v>2.5265</c:v>
                </c:pt>
                <c:pt idx="403">
                  <c:v>2.6164000000000001</c:v>
                </c:pt>
                <c:pt idx="404">
                  <c:v>2.5539999999999998</c:v>
                </c:pt>
                <c:pt idx="405">
                  <c:v>2.55125</c:v>
                </c:pt>
                <c:pt idx="406">
                  <c:v>2.6514000000000002</c:v>
                </c:pt>
                <c:pt idx="407">
                  <c:v>2.6072500000000001</c:v>
                </c:pt>
                <c:pt idx="408">
                  <c:v>2.7149999999999999</c:v>
                </c:pt>
                <c:pt idx="409">
                  <c:v>2.6440000000000001</c:v>
                </c:pt>
                <c:pt idx="410">
                  <c:v>2.7715999999999998</c:v>
                </c:pt>
                <c:pt idx="411">
                  <c:v>2.8482500000000002</c:v>
                </c:pt>
                <c:pt idx="412">
                  <c:v>2.8361999999999998</c:v>
                </c:pt>
                <c:pt idx="413">
                  <c:v>2.7315</c:v>
                </c:pt>
                <c:pt idx="414">
                  <c:v>2.7287499999999998</c:v>
                </c:pt>
                <c:pt idx="415">
                  <c:v>2.7298</c:v>
                </c:pt>
                <c:pt idx="416">
                  <c:v>2.7050000000000001</c:v>
                </c:pt>
                <c:pt idx="417">
                  <c:v>2.8005</c:v>
                </c:pt>
                <c:pt idx="418">
                  <c:v>2.859</c:v>
                </c:pt>
                <c:pt idx="419">
                  <c:v>2.9929999999999999</c:v>
                </c:pt>
                <c:pt idx="420">
                  <c:v>3.0948000000000002</c:v>
                </c:pt>
                <c:pt idx="421">
                  <c:v>3.2109999999999999</c:v>
                </c:pt>
                <c:pt idx="422">
                  <c:v>3.5612499999999998</c:v>
                </c:pt>
                <c:pt idx="423">
                  <c:v>3.7995000000000001</c:v>
                </c:pt>
                <c:pt idx="424">
                  <c:v>3.9062000000000001</c:v>
                </c:pt>
                <c:pt idx="425">
                  <c:v>3.68</c:v>
                </c:pt>
                <c:pt idx="426">
                  <c:v>3.6502500000000002</c:v>
                </c:pt>
                <c:pt idx="427">
                  <c:v>3.6394000000000002</c:v>
                </c:pt>
                <c:pt idx="428">
                  <c:v>3.6112500000000001</c:v>
                </c:pt>
                <c:pt idx="429">
                  <c:v>3.448</c:v>
                </c:pt>
                <c:pt idx="430">
                  <c:v>3.38375</c:v>
                </c:pt>
                <c:pt idx="431">
                  <c:v>3.2657500000000002</c:v>
                </c:pt>
                <c:pt idx="432">
                  <c:v>3.38</c:v>
                </c:pt>
                <c:pt idx="433">
                  <c:v>3.57925</c:v>
                </c:pt>
                <c:pt idx="434">
                  <c:v>3.85175</c:v>
                </c:pt>
                <c:pt idx="435">
                  <c:v>3.9003999999999999</c:v>
                </c:pt>
                <c:pt idx="436">
                  <c:v>3.7322500000000001</c:v>
                </c:pt>
                <c:pt idx="437">
                  <c:v>3.5387499999999998</c:v>
                </c:pt>
                <c:pt idx="438">
                  <c:v>3.4392</c:v>
                </c:pt>
                <c:pt idx="439">
                  <c:v>3.7214999999999998</c:v>
                </c:pt>
                <c:pt idx="440">
                  <c:v>3.8485</c:v>
                </c:pt>
                <c:pt idx="441">
                  <c:v>3.7456</c:v>
                </c:pt>
                <c:pt idx="442">
                  <c:v>3.4517500000000001</c:v>
                </c:pt>
                <c:pt idx="443">
                  <c:v>3.3104</c:v>
                </c:pt>
                <c:pt idx="444">
                  <c:v>3.3184999999999998</c:v>
                </c:pt>
                <c:pt idx="445">
                  <c:v>3.67</c:v>
                </c:pt>
                <c:pt idx="446">
                  <c:v>3.7112500000000002</c:v>
                </c:pt>
                <c:pt idx="447">
                  <c:v>3.5701999999999998</c:v>
                </c:pt>
                <c:pt idx="448">
                  <c:v>3.6147499999999999</c:v>
                </c:pt>
                <c:pt idx="449">
                  <c:v>3.6259999999999999</c:v>
                </c:pt>
                <c:pt idx="450">
                  <c:v>3.5910000000000002</c:v>
                </c:pt>
                <c:pt idx="451">
                  <c:v>3.57375</c:v>
                </c:pt>
                <c:pt idx="452">
                  <c:v>3.5324</c:v>
                </c:pt>
                <c:pt idx="453">
                  <c:v>3.34375</c:v>
                </c:pt>
                <c:pt idx="454">
                  <c:v>3.24275</c:v>
                </c:pt>
                <c:pt idx="455">
                  <c:v>3.2764000000000002</c:v>
                </c:pt>
                <c:pt idx="456">
                  <c:v>3.3125</c:v>
                </c:pt>
                <c:pt idx="457">
                  <c:v>3.3562500000000002</c:v>
                </c:pt>
                <c:pt idx="458">
                  <c:v>3.5331999999999999</c:v>
                </c:pt>
                <c:pt idx="459">
                  <c:v>3.6607500000000002</c:v>
                </c:pt>
                <c:pt idx="460">
                  <c:v>3.6727500000000002</c:v>
                </c:pt>
                <c:pt idx="461">
                  <c:v>3.6916000000000002</c:v>
                </c:pt>
                <c:pt idx="462">
                  <c:v>3.6112500000000001</c:v>
                </c:pt>
                <c:pt idx="463">
                  <c:v>3.4864999999999999</c:v>
                </c:pt>
                <c:pt idx="464">
                  <c:v>3.4062000000000001</c:v>
                </c:pt>
                <c:pt idx="465">
                  <c:v>3.1705000000000001</c:v>
                </c:pt>
                <c:pt idx="466">
                  <c:v>2.9122499999999998</c:v>
                </c:pt>
                <c:pt idx="467">
                  <c:v>2.5426000000000002</c:v>
                </c:pt>
                <c:pt idx="468">
                  <c:v>2.1157499999999998</c:v>
                </c:pt>
                <c:pt idx="469">
                  <c:v>2.2162500000000001</c:v>
                </c:pt>
                <c:pt idx="470">
                  <c:v>2.4636</c:v>
                </c:pt>
                <c:pt idx="471">
                  <c:v>2.4689999999999999</c:v>
                </c:pt>
                <c:pt idx="472">
                  <c:v>2.7182499999999998</c:v>
                </c:pt>
                <c:pt idx="473">
                  <c:v>2.8016000000000001</c:v>
                </c:pt>
                <c:pt idx="474">
                  <c:v>2.7934999999999999</c:v>
                </c:pt>
                <c:pt idx="475">
                  <c:v>2.6362000000000001</c:v>
                </c:pt>
                <c:pt idx="476">
                  <c:v>2.3652500000000001</c:v>
                </c:pt>
                <c:pt idx="477">
                  <c:v>2.29</c:v>
                </c:pt>
                <c:pt idx="478">
                  <c:v>2.1579999999999999</c:v>
                </c:pt>
                <c:pt idx="479">
                  <c:v>2.0375000000000001</c:v>
                </c:pt>
                <c:pt idx="480">
                  <c:v>1.9484999999999999</c:v>
                </c:pt>
                <c:pt idx="481">
                  <c:v>1.7636000000000001</c:v>
                </c:pt>
                <c:pt idx="482">
                  <c:v>1.96875</c:v>
                </c:pt>
                <c:pt idx="483">
                  <c:v>2.1127500000000001</c:v>
                </c:pt>
                <c:pt idx="484">
                  <c:v>2.2682000000000002</c:v>
                </c:pt>
                <c:pt idx="485">
                  <c:v>2.3654999999999999</c:v>
                </c:pt>
                <c:pt idx="486">
                  <c:v>2.2389999999999999</c:v>
                </c:pt>
                <c:pt idx="487">
                  <c:v>2.1776</c:v>
                </c:pt>
                <c:pt idx="488">
                  <c:v>2.2185000000000001</c:v>
                </c:pt>
                <c:pt idx="489">
                  <c:v>2.2494000000000001</c:v>
                </c:pt>
                <c:pt idx="490">
                  <c:v>2.1815000000000002</c:v>
                </c:pt>
                <c:pt idx="491">
                  <c:v>2.2542499999999999</c:v>
                </c:pt>
                <c:pt idx="492">
                  <c:v>2.3490000000000002</c:v>
                </c:pt>
                <c:pt idx="493">
                  <c:v>2.3039999999999998</c:v>
                </c:pt>
                <c:pt idx="494">
                  <c:v>2.3250000000000002</c:v>
                </c:pt>
                <c:pt idx="495">
                  <c:v>2.4172500000000001</c:v>
                </c:pt>
                <c:pt idx="496">
                  <c:v>2.3914</c:v>
                </c:pt>
                <c:pt idx="497">
                  <c:v>2.3464999999999998</c:v>
                </c:pt>
                <c:pt idx="498">
                  <c:v>2.2997999999999998</c:v>
                </c:pt>
                <c:pt idx="499">
                  <c:v>2.3802500000000002</c:v>
                </c:pt>
                <c:pt idx="500">
                  <c:v>2.6452499999999999</c:v>
                </c:pt>
                <c:pt idx="501">
                  <c:v>2.5049999999999999</c:v>
                </c:pt>
                <c:pt idx="502">
                  <c:v>2.5634999999999999</c:v>
                </c:pt>
                <c:pt idx="503">
                  <c:v>2.47675</c:v>
                </c:pt>
                <c:pt idx="504">
                  <c:v>2.5546000000000002</c:v>
                </c:pt>
                <c:pt idx="505">
                  <c:v>2.58725</c:v>
                </c:pt>
                <c:pt idx="506">
                  <c:v>2.5912500000000001</c:v>
                </c:pt>
                <c:pt idx="507">
                  <c:v>2.7570000000000001</c:v>
                </c:pt>
                <c:pt idx="508">
                  <c:v>2.9007499999999999</c:v>
                </c:pt>
                <c:pt idx="509">
                  <c:v>2.8907500000000002</c:v>
                </c:pt>
                <c:pt idx="510">
                  <c:v>2.8485999999999998</c:v>
                </c:pt>
                <c:pt idx="511">
                  <c:v>2.83575</c:v>
                </c:pt>
                <c:pt idx="512">
                  <c:v>2.8355000000000001</c:v>
                </c:pt>
                <c:pt idx="513">
                  <c:v>2.86</c:v>
                </c:pt>
                <c:pt idx="514">
                  <c:v>2.6472500000000001</c:v>
                </c:pt>
                <c:pt idx="515">
                  <c:v>2.3656000000000001</c:v>
                </c:pt>
                <c:pt idx="516">
                  <c:v>2.2477499999999999</c:v>
                </c:pt>
                <c:pt idx="517">
                  <c:v>2.30925</c:v>
                </c:pt>
                <c:pt idx="518">
                  <c:v>2.516</c:v>
                </c:pt>
                <c:pt idx="519">
                  <c:v>2.7984</c:v>
                </c:pt>
                <c:pt idx="520">
                  <c:v>2.8592499999999998</c:v>
                </c:pt>
                <c:pt idx="521">
                  <c:v>2.7157499999999999</c:v>
                </c:pt>
                <c:pt idx="522">
                  <c:v>2.74</c:v>
                </c:pt>
                <c:pt idx="523">
                  <c:v>2.621</c:v>
                </c:pt>
                <c:pt idx="524">
                  <c:v>2.5922000000000001</c:v>
                </c:pt>
                <c:pt idx="525">
                  <c:v>2.6269999999999998</c:v>
                </c:pt>
                <c:pt idx="526">
                  <c:v>2.59775</c:v>
                </c:pt>
                <c:pt idx="527">
                  <c:v>2.5550000000000002</c:v>
                </c:pt>
                <c:pt idx="528">
                  <c:v>2.5477500000000002</c:v>
                </c:pt>
                <c:pt idx="529">
                  <c:v>2.4420000000000002</c:v>
                </c:pt>
                <c:pt idx="530">
                  <c:v>2.2342</c:v>
                </c:pt>
                <c:pt idx="531">
                  <c:v>1.8405</c:v>
                </c:pt>
                <c:pt idx="532">
                  <c:v>1.8694999999999999</c:v>
                </c:pt>
                <c:pt idx="533">
                  <c:v>2.0821999999999998</c:v>
                </c:pt>
                <c:pt idx="534">
                  <c:v>2.1832500000000001</c:v>
                </c:pt>
                <c:pt idx="535">
                  <c:v>2.1823999999999999</c:v>
                </c:pt>
                <c:pt idx="536">
                  <c:v>2.18275</c:v>
                </c:pt>
                <c:pt idx="537">
                  <c:v>2.1579999999999999</c:v>
                </c:pt>
                <c:pt idx="538">
                  <c:v>2.1082000000000001</c:v>
                </c:pt>
                <c:pt idx="539">
                  <c:v>2.1952500000000001</c:v>
                </c:pt>
                <c:pt idx="540">
                  <c:v>2.3342499999999999</c:v>
                </c:pt>
                <c:pt idx="541">
                  <c:v>2.5009999999999999</c:v>
                </c:pt>
                <c:pt idx="542">
                  <c:v>2.8104</c:v>
                </c:pt>
                <c:pt idx="543">
                  <c:v>2.85825</c:v>
                </c:pt>
                <c:pt idx="544">
                  <c:v>2.9851999999999999</c:v>
                </c:pt>
                <c:pt idx="545">
                  <c:v>3.0637500000000002</c:v>
                </c:pt>
                <c:pt idx="546">
                  <c:v>3.1360000000000001</c:v>
                </c:pt>
                <c:pt idx="547">
                  <c:v>3.1577999999999999</c:v>
                </c:pt>
                <c:pt idx="548">
                  <c:v>3.1749999999999998</c:v>
                </c:pt>
                <c:pt idx="549">
                  <c:v>3.2905000000000002</c:v>
                </c:pt>
                <c:pt idx="550">
                  <c:v>3.3948</c:v>
                </c:pt>
                <c:pt idx="551">
                  <c:v>3.3065000000000002</c:v>
                </c:pt>
                <c:pt idx="552">
                  <c:v>3.3146</c:v>
                </c:pt>
                <c:pt idx="553">
                  <c:v>3.5172500000000002</c:v>
                </c:pt>
                <c:pt idx="554">
                  <c:v>4.2217500000000001</c:v>
                </c:pt>
                <c:pt idx="555">
                  <c:v>4.1085000000000003</c:v>
                </c:pt>
                <c:pt idx="556">
                  <c:v>4.4436</c:v>
                </c:pt>
                <c:pt idx="557">
                  <c:v>4.9290000000000003</c:v>
                </c:pt>
                <c:pt idx="558">
                  <c:v>4.5592499999999996</c:v>
                </c:pt>
                <c:pt idx="559">
                  <c:v>3.9750000000000001</c:v>
                </c:pt>
                <c:pt idx="560">
                  <c:v>3.70025</c:v>
                </c:pt>
                <c:pt idx="561">
                  <c:v>3.8151999999999999</c:v>
                </c:pt>
                <c:pt idx="562">
                  <c:v>3.6850000000000001</c:v>
                </c:pt>
                <c:pt idx="563">
                  <c:v>3.21</c:v>
                </c:pt>
                <c:pt idx="564">
                  <c:v>3.3391999999999999</c:v>
                </c:pt>
                <c:pt idx="565">
                  <c:v>3.3887499999999999</c:v>
                </c:pt>
                <c:pt idx="566">
                  <c:v>3.4220000000000002</c:v>
                </c:pt>
                <c:pt idx="567">
                  <c:v>3.6030000000000002</c:v>
                </c:pt>
                <c:pt idx="568">
                  <c:v>3.5548000000000002</c:v>
                </c:pt>
                <c:pt idx="569">
                  <c:v>3.5710000000000002</c:v>
                </c:pt>
                <c:pt idx="570">
                  <c:v>3.597</c:v>
                </c:pt>
                <c:pt idx="571">
                  <c:v>3.83975</c:v>
                </c:pt>
                <c:pt idx="572">
                  <c:v>3.8359999999999999</c:v>
                </c:pt>
                <c:pt idx="573">
                  <c:v>3.6128</c:v>
                </c:pt>
                <c:pt idx="574">
                  <c:v>3.3180000000000001</c:v>
                </c:pt>
                <c:pt idx="575">
                  <c:v>3.1339999999999999</c:v>
                </c:pt>
                <c:pt idx="576">
                  <c:v>3.0754000000000001</c:v>
                </c:pt>
                <c:pt idx="577">
                  <c:v>3.2115</c:v>
                </c:pt>
                <c:pt idx="578">
                  <c:v>3.4255</c:v>
                </c:pt>
                <c:pt idx="579">
                  <c:v>3.6114000000000002</c:v>
                </c:pt>
                <c:pt idx="580">
                  <c:v>3.6030000000000002</c:v>
                </c:pt>
                <c:pt idx="581">
                  <c:v>3.4544999999999999</c:v>
                </c:pt>
                <c:pt idx="582">
                  <c:v>3.4838</c:v>
                </c:pt>
                <c:pt idx="583">
                  <c:v>3.3892500000000001</c:v>
                </c:pt>
                <c:pt idx="584">
                  <c:v>3.2138</c:v>
                </c:pt>
                <c:pt idx="585">
                  <c:v>3.137</c:v>
                </c:pt>
                <c:pt idx="586">
                  <c:v>3.0527500000000001</c:v>
                </c:pt>
                <c:pt idx="587">
                  <c:v>3.0175999999999998</c:v>
                </c:pt>
                <c:pt idx="588">
                  <c:v>3.0754999999999999</c:v>
                </c:pt>
                <c:pt idx="589">
                  <c:v>3.1207500000000001</c:v>
                </c:pt>
                <c:pt idx="590">
                  <c:v>3.0964</c:v>
                </c:pt>
                <c:pt idx="591">
                  <c:v>3.0807579999999999</c:v>
                </c:pt>
                <c:pt idx="592">
                  <c:v>3.104803</c:v>
                </c:pt>
                <c:pt idx="593">
                  <c:v>3.111062</c:v>
                </c:pt>
                <c:pt idx="594">
                  <c:v>3.158312</c:v>
                </c:pt>
                <c:pt idx="595">
                  <c:v>3.1570770000000001</c:v>
                </c:pt>
                <c:pt idx="596">
                  <c:v>3.109197</c:v>
                </c:pt>
                <c:pt idx="597">
                  <c:v>3.0714419999999998</c:v>
                </c:pt>
                <c:pt idx="598">
                  <c:v>2.9785080000000002</c:v>
                </c:pt>
                <c:pt idx="599">
                  <c:v>2.9634849999999999</c:v>
                </c:pt>
                <c:pt idx="600">
                  <c:v>2.9560620000000002</c:v>
                </c:pt>
                <c:pt idx="601">
                  <c:v>2.9492639999999999</c:v>
                </c:pt>
                <c:pt idx="602">
                  <c:v>3.0459610000000001</c:v>
                </c:pt>
                <c:pt idx="603">
                  <c:v>3.1445660000000002</c:v>
                </c:pt>
                <c:pt idx="604">
                  <c:v>3.2104780000000002</c:v>
                </c:pt>
                <c:pt idx="605">
                  <c:v>3.274591</c:v>
                </c:pt>
                <c:pt idx="606">
                  <c:v>3.2596609999999999</c:v>
                </c:pt>
                <c:pt idx="607">
                  <c:v>3.2241520000000001</c:v>
                </c:pt>
                <c:pt idx="608">
                  <c:v>3.1608969999999998</c:v>
                </c:pt>
                <c:pt idx="609">
                  <c:v>3.089315</c:v>
                </c:pt>
                <c:pt idx="610">
                  <c:v>3.0185399999999998</c:v>
                </c:pt>
                <c:pt idx="611">
                  <c:v>2.8935469999999999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5-47FB-BD7D-1E204318C1F0}"/>
            </c:ext>
          </c:extLst>
        </c:ser>
        <c:ser>
          <c:idx val="1"/>
          <c:order val="1"/>
          <c:tx>
            <c:strRef>
              <c:f>'Gasoline-M'!$A$656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'Gasoline-M'!$A$41:$A$652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'Gasoline-M'!$D$41:$D$652</c:f>
              <c:numCache>
                <c:formatCode>0.00</c:formatCode>
                <c:ptCount val="612"/>
                <c:pt idx="0">
                  <c:v>3.4790243100358422</c:v>
                </c:pt>
                <c:pt idx="1">
                  <c:v>3.4440998211091234</c:v>
                </c:pt>
                <c:pt idx="2">
                  <c:v>3.4035701464285713</c:v>
                </c:pt>
                <c:pt idx="3">
                  <c:v>3.3860637718360067</c:v>
                </c:pt>
                <c:pt idx="4">
                  <c:v>3.4135670212765961</c:v>
                </c:pt>
                <c:pt idx="5">
                  <c:v>3.4860526419753088</c:v>
                </c:pt>
                <c:pt idx="6">
                  <c:v>3.5071107350877195</c:v>
                </c:pt>
                <c:pt idx="7">
                  <c:v>3.5167484886561957</c:v>
                </c:pt>
                <c:pt idx="8">
                  <c:v>3.5095735937500003</c:v>
                </c:pt>
                <c:pt idx="9">
                  <c:v>3.485847386873921</c:v>
                </c:pt>
                <c:pt idx="10">
                  <c:v>3.4738479122203101</c:v>
                </c:pt>
                <c:pt idx="11">
                  <c:v>3.4395194828767126</c:v>
                </c:pt>
                <c:pt idx="12">
                  <c:v>3.427407378194208</c:v>
                </c:pt>
                <c:pt idx="13">
                  <c:v>3.4468392259696463</c:v>
                </c:pt>
                <c:pt idx="14">
                  <c:v>3.4617922466442956</c:v>
                </c:pt>
                <c:pt idx="15">
                  <c:v>3.4814970050000005</c:v>
                </c:pt>
                <c:pt idx="16">
                  <c:v>3.5125718056478412</c:v>
                </c:pt>
                <c:pt idx="17">
                  <c:v>3.5269764380165296</c:v>
                </c:pt>
                <c:pt idx="18">
                  <c:v>3.5201287023026322</c:v>
                </c:pt>
                <c:pt idx="19">
                  <c:v>3.5028449279869074</c:v>
                </c:pt>
                <c:pt idx="20">
                  <c:v>3.4861818890701475</c:v>
                </c:pt>
                <c:pt idx="21">
                  <c:v>3.4639947159090916</c:v>
                </c:pt>
                <c:pt idx="22">
                  <c:v>3.4364709548387102</c:v>
                </c:pt>
                <c:pt idx="23">
                  <c:v>3.4250734269662928</c:v>
                </c:pt>
                <c:pt idx="24">
                  <c:v>3.316223196172249</c:v>
                </c:pt>
                <c:pt idx="25">
                  <c:v>3.2953383984126989</c:v>
                </c:pt>
                <c:pt idx="26">
                  <c:v>3.2745476198738173</c:v>
                </c:pt>
                <c:pt idx="27">
                  <c:v>3.2589682269170583</c:v>
                </c:pt>
                <c:pt idx="28">
                  <c:v>3.258501108527132</c:v>
                </c:pt>
                <c:pt idx="29">
                  <c:v>3.2729280600000004</c:v>
                </c:pt>
                <c:pt idx="30">
                  <c:v>3.3018313312977106</c:v>
                </c:pt>
                <c:pt idx="31">
                  <c:v>3.3207428619119881</c:v>
                </c:pt>
                <c:pt idx="32">
                  <c:v>3.3197324270676694</c:v>
                </c:pt>
                <c:pt idx="33">
                  <c:v>3.2996118777943368</c:v>
                </c:pt>
                <c:pt idx="34">
                  <c:v>3.3038271629629623</c:v>
                </c:pt>
                <c:pt idx="35">
                  <c:v>3.3316213033873341</c:v>
                </c:pt>
                <c:pt idx="36">
                  <c:v>3.3539666394160581</c:v>
                </c:pt>
                <c:pt idx="37">
                  <c:v>3.3849561994219659</c:v>
                </c:pt>
                <c:pt idx="38">
                  <c:v>3.4658204792560809</c:v>
                </c:pt>
                <c:pt idx="39">
                  <c:v>3.6450706883852697</c:v>
                </c:pt>
                <c:pt idx="40">
                  <c:v>3.7929797366946785</c:v>
                </c:pt>
                <c:pt idx="41">
                  <c:v>4.0042748656509701</c:v>
                </c:pt>
                <c:pt idx="42">
                  <c:v>4.1713789000000006</c:v>
                </c:pt>
                <c:pt idx="43">
                  <c:v>4.301557617367707</c:v>
                </c:pt>
                <c:pt idx="44">
                  <c:v>4.3990968548387102</c:v>
                </c:pt>
                <c:pt idx="45">
                  <c:v>4.3864336223404257</c:v>
                </c:pt>
                <c:pt idx="46">
                  <c:v>4.3951472013157895</c:v>
                </c:pt>
                <c:pt idx="47">
                  <c:v>4.4438516840052014</c:v>
                </c:pt>
                <c:pt idx="48">
                  <c:v>4.6526918500000001</c:v>
                </c:pt>
                <c:pt idx="49">
                  <c:v>4.9024871784810129</c:v>
                </c:pt>
                <c:pt idx="50">
                  <c:v>5.01542915855181</c:v>
                </c:pt>
                <c:pt idx="51">
                  <c:v>5.0134286674907296</c:v>
                </c:pt>
                <c:pt idx="52">
                  <c:v>4.9721925312117508</c:v>
                </c:pt>
                <c:pt idx="53">
                  <c:v>4.9356455236363646</c:v>
                </c:pt>
                <c:pt idx="54">
                  <c:v>4.9374395435835359</c:v>
                </c:pt>
                <c:pt idx="55">
                  <c:v>4.8864063112980771</c:v>
                </c:pt>
                <c:pt idx="56">
                  <c:v>4.8073927544696069</c:v>
                </c:pt>
                <c:pt idx="57">
                  <c:v>4.7354678276269189</c:v>
                </c:pt>
                <c:pt idx="58">
                  <c:v>4.6856790303738318</c:v>
                </c:pt>
                <c:pt idx="59">
                  <c:v>4.6720037893518525</c:v>
                </c:pt>
                <c:pt idx="60">
                  <c:v>4.7763318738532119</c:v>
                </c:pt>
                <c:pt idx="61">
                  <c:v>5.0392007340909082</c:v>
                </c:pt>
                <c:pt idx="62">
                  <c:v>5.131831829571107</c:v>
                </c:pt>
                <c:pt idx="63">
                  <c:v>5.0850272008978674</c:v>
                </c:pt>
                <c:pt idx="64">
                  <c:v>5.0080871794871786</c:v>
                </c:pt>
                <c:pt idx="65">
                  <c:v>4.9319065447513815</c:v>
                </c:pt>
                <c:pt idx="66">
                  <c:v>4.8464444218579228</c:v>
                </c:pt>
                <c:pt idx="67">
                  <c:v>4.7887680347071582</c:v>
                </c:pt>
                <c:pt idx="68">
                  <c:v>4.7424748958109557</c:v>
                </c:pt>
                <c:pt idx="69">
                  <c:v>4.7100646284796577</c:v>
                </c:pt>
                <c:pt idx="70">
                  <c:v>4.6831373742004274</c:v>
                </c:pt>
                <c:pt idx="71">
                  <c:v>4.6545673166843784</c:v>
                </c:pt>
                <c:pt idx="72">
                  <c:v>4.4615263111016956</c:v>
                </c:pt>
                <c:pt idx="73">
                  <c:v>4.3742723843083429</c:v>
                </c:pt>
                <c:pt idx="74">
                  <c:v>4.228540107085534</c:v>
                </c:pt>
                <c:pt idx="75">
                  <c:v>4.0441096231157898</c:v>
                </c:pt>
                <c:pt idx="76">
                  <c:v>4.042192295901982</c:v>
                </c:pt>
                <c:pt idx="77">
                  <c:v>4.2228512677113406</c:v>
                </c:pt>
                <c:pt idx="78">
                  <c:v>4.264942846451282</c:v>
                </c:pt>
                <c:pt idx="79">
                  <c:v>4.2353240595803481</c:v>
                </c:pt>
                <c:pt idx="80">
                  <c:v>4.1711161566632544</c:v>
                </c:pt>
                <c:pt idx="81">
                  <c:v>4.1134512591946999</c:v>
                </c:pt>
                <c:pt idx="82">
                  <c:v>4.0670944275000007</c:v>
                </c:pt>
                <c:pt idx="83">
                  <c:v>3.9855865180040944</c:v>
                </c:pt>
                <c:pt idx="84">
                  <c:v>3.8832794222676208</c:v>
                </c:pt>
                <c:pt idx="85">
                  <c:v>3.746579293653062</c:v>
                </c:pt>
                <c:pt idx="86">
                  <c:v>3.6510441117838939</c:v>
                </c:pt>
                <c:pt idx="87">
                  <c:v>3.8561546427327942</c:v>
                </c:pt>
                <c:pt idx="88">
                  <c:v>3.9787566810987909</c:v>
                </c:pt>
                <c:pt idx="89">
                  <c:v>4.0177848680684107</c:v>
                </c:pt>
                <c:pt idx="90">
                  <c:v>4.0286890621843696</c:v>
                </c:pt>
                <c:pt idx="91">
                  <c:v>4.0122234689810199</c:v>
                </c:pt>
                <c:pt idx="92">
                  <c:v>3.9536694833067729</c:v>
                </c:pt>
                <c:pt idx="93">
                  <c:v>3.8761927237202385</c:v>
                </c:pt>
                <c:pt idx="94">
                  <c:v>3.8093388854500501</c:v>
                </c:pt>
                <c:pt idx="95">
                  <c:v>3.7485449987573962</c:v>
                </c:pt>
                <c:pt idx="96">
                  <c:v>3.681234808050931</c:v>
                </c:pt>
                <c:pt idx="97">
                  <c:v>3.6488462964522417</c:v>
                </c:pt>
                <c:pt idx="98">
                  <c:v>3.6600365123032077</c:v>
                </c:pt>
                <c:pt idx="99">
                  <c:v>3.7252286643852863</c:v>
                </c:pt>
                <c:pt idx="100">
                  <c:v>3.7423360713333333</c:v>
                </c:pt>
                <c:pt idx="101">
                  <c:v>3.7030618637897788</c:v>
                </c:pt>
                <c:pt idx="102">
                  <c:v>3.6287883230643621</c:v>
                </c:pt>
                <c:pt idx="103">
                  <c:v>3.5742250490708818</c:v>
                </c:pt>
                <c:pt idx="104">
                  <c:v>3.5746182656542507</c:v>
                </c:pt>
                <c:pt idx="105">
                  <c:v>3.5782328173739302</c:v>
                </c:pt>
                <c:pt idx="106">
                  <c:v>3.5548290476828117</c:v>
                </c:pt>
                <c:pt idx="107">
                  <c:v>3.4884163538862558</c:v>
                </c:pt>
                <c:pt idx="108">
                  <c:v>3.3486995594134346</c:v>
                </c:pt>
                <c:pt idx="109">
                  <c:v>3.2855457340733776</c:v>
                </c:pt>
                <c:pt idx="110">
                  <c:v>3.3726157234269665</c:v>
                </c:pt>
                <c:pt idx="111">
                  <c:v>3.5301980785700935</c:v>
                </c:pt>
                <c:pt idx="112">
                  <c:v>3.5981435576212686</c:v>
                </c:pt>
                <c:pt idx="113">
                  <c:v>3.608100966390698</c:v>
                </c:pt>
                <c:pt idx="114">
                  <c:v>3.597199811643454</c:v>
                </c:pt>
                <c:pt idx="115">
                  <c:v>3.5567495487117706</c:v>
                </c:pt>
                <c:pt idx="116">
                  <c:v>3.5008949706382979</c:v>
                </c:pt>
                <c:pt idx="117">
                  <c:v>3.4512578350230418</c:v>
                </c:pt>
                <c:pt idx="118">
                  <c:v>3.4341605387247709</c:v>
                </c:pt>
                <c:pt idx="119">
                  <c:v>3.4050876584474885</c:v>
                </c:pt>
                <c:pt idx="120">
                  <c:v>3.3554972454777072</c:v>
                </c:pt>
                <c:pt idx="121">
                  <c:v>3.151422499726527</c:v>
                </c:pt>
                <c:pt idx="122">
                  <c:v>2.7761448618056832</c:v>
                </c:pt>
                <c:pt idx="123">
                  <c:v>2.5358890084452628</c:v>
                </c:pt>
                <c:pt idx="124">
                  <c:v>2.6287929738256879</c:v>
                </c:pt>
                <c:pt idx="125">
                  <c:v>2.703623711462523</c:v>
                </c:pt>
                <c:pt idx="126">
                  <c:v>2.5029152510410957</c:v>
                </c:pt>
                <c:pt idx="127">
                  <c:v>2.3674800305200732</c:v>
                </c:pt>
                <c:pt idx="128">
                  <c:v>2.398280333163636</c:v>
                </c:pt>
                <c:pt idx="129">
                  <c:v>2.3080601093557167</c:v>
                </c:pt>
                <c:pt idx="130">
                  <c:v>2.2647285666666668</c:v>
                </c:pt>
                <c:pt idx="131">
                  <c:v>2.2462429394584835</c:v>
                </c:pt>
                <c:pt idx="132">
                  <c:v>2.3506276016517056</c:v>
                </c:pt>
                <c:pt idx="133">
                  <c:v>2.4729784748837207</c:v>
                </c:pt>
                <c:pt idx="134">
                  <c:v>2.5013974144206772</c:v>
                </c:pt>
                <c:pt idx="135">
                  <c:v>2.5773376026530612</c:v>
                </c:pt>
                <c:pt idx="136">
                  <c:v>2.5870500072389384</c:v>
                </c:pt>
                <c:pt idx="137">
                  <c:v>2.6144693276387665</c:v>
                </c:pt>
                <c:pt idx="138">
                  <c:v>2.6375498517223201</c:v>
                </c:pt>
                <c:pt idx="139">
                  <c:v>2.6983563395188099</c:v>
                </c:pt>
                <c:pt idx="140">
                  <c:v>2.6649714759023544</c:v>
                </c:pt>
                <c:pt idx="141">
                  <c:v>2.6177565018000002</c:v>
                </c:pt>
                <c:pt idx="142">
                  <c:v>2.5991177354852693</c:v>
                </c:pt>
                <c:pt idx="143">
                  <c:v>2.5373852767214538</c:v>
                </c:pt>
                <c:pt idx="144">
                  <c:v>2.4545300750172414</c:v>
                </c:pt>
                <c:pt idx="145">
                  <c:v>2.4015113782358006</c:v>
                </c:pt>
                <c:pt idx="146">
                  <c:v>2.3869541737253219</c:v>
                </c:pt>
                <c:pt idx="147">
                  <c:v>2.4673722620563141</c:v>
                </c:pt>
                <c:pt idx="148">
                  <c:v>2.5263399896425534</c:v>
                </c:pt>
                <c:pt idx="149">
                  <c:v>2.5065799494406784</c:v>
                </c:pt>
                <c:pt idx="150">
                  <c:v>2.5220527799156116</c:v>
                </c:pt>
                <c:pt idx="151">
                  <c:v>2.5701572243781512</c:v>
                </c:pt>
                <c:pt idx="152">
                  <c:v>2.5148031043347281</c:v>
                </c:pt>
                <c:pt idx="153">
                  <c:v>2.4597406650208509</c:v>
                </c:pt>
                <c:pt idx="154">
                  <c:v>2.4209681300498751</c:v>
                </c:pt>
                <c:pt idx="155">
                  <c:v>2.3474673355923779</c:v>
                </c:pt>
                <c:pt idx="156">
                  <c:v>2.3093490650495054</c:v>
                </c:pt>
                <c:pt idx="157">
                  <c:v>2.3292749676233555</c:v>
                </c:pt>
                <c:pt idx="158">
                  <c:v>2.3704859724058922</c:v>
                </c:pt>
                <c:pt idx="159">
                  <c:v>2.7022600711372862</c:v>
                </c:pt>
                <c:pt idx="160">
                  <c:v>2.8266338371624897</c:v>
                </c:pt>
                <c:pt idx="161">
                  <c:v>2.7959330934891216</c:v>
                </c:pt>
                <c:pt idx="162">
                  <c:v>2.7238318136947792</c:v>
                </c:pt>
                <c:pt idx="163">
                  <c:v>2.6376465122329313</c:v>
                </c:pt>
                <c:pt idx="164">
                  <c:v>2.5499301885256411</c:v>
                </c:pt>
                <c:pt idx="165">
                  <c:v>2.5316139996889953</c:v>
                </c:pt>
                <c:pt idx="166">
                  <c:v>2.4411754455837968</c:v>
                </c:pt>
                <c:pt idx="167">
                  <c:v>2.3708441900791768</c:v>
                </c:pt>
                <c:pt idx="168">
                  <c:v>2.5084143452235299</c:v>
                </c:pt>
                <c:pt idx="169">
                  <c:v>2.4920730037734375</c:v>
                </c:pt>
                <c:pt idx="170">
                  <c:v>2.4603600180248835</c:v>
                </c:pt>
                <c:pt idx="171">
                  <c:v>2.5282185584639256</c:v>
                </c:pt>
                <c:pt idx="172">
                  <c:v>2.5637215681177383</c:v>
                </c:pt>
                <c:pt idx="173">
                  <c:v>2.6066486553117789</c:v>
                </c:pt>
                <c:pt idx="174">
                  <c:v>2.5788538861762458</c:v>
                </c:pt>
                <c:pt idx="175">
                  <c:v>2.8208011080319149</c:v>
                </c:pt>
                <c:pt idx="176">
                  <c:v>3.0457725646037739</c:v>
                </c:pt>
                <c:pt idx="177">
                  <c:v>3.2270818589655175</c:v>
                </c:pt>
                <c:pt idx="178">
                  <c:v>3.2091609940239345</c:v>
                </c:pt>
                <c:pt idx="179">
                  <c:v>3.128701546616989</c:v>
                </c:pt>
                <c:pt idx="180">
                  <c:v>2.8109343281365997</c:v>
                </c:pt>
                <c:pt idx="181">
                  <c:v>2.6047314319362016</c:v>
                </c:pt>
                <c:pt idx="182">
                  <c:v>2.4755957863501483</c:v>
                </c:pt>
                <c:pt idx="183">
                  <c:v>2.5560769641746854</c:v>
                </c:pt>
                <c:pt idx="184">
                  <c:v>2.6639039009955749</c:v>
                </c:pt>
                <c:pt idx="185">
                  <c:v>2.6619673325367645</c:v>
                </c:pt>
                <c:pt idx="186">
                  <c:v>2.5811378757709251</c:v>
                </c:pt>
                <c:pt idx="187">
                  <c:v>2.6185632553074667</c:v>
                </c:pt>
                <c:pt idx="188">
                  <c:v>2.5979188522627736</c:v>
                </c:pt>
                <c:pt idx="189">
                  <c:v>2.5445504839650148</c:v>
                </c:pt>
                <c:pt idx="190">
                  <c:v>2.5590853026124822</c:v>
                </c:pt>
                <c:pt idx="191">
                  <c:v>2.4987409396526776</c:v>
                </c:pt>
                <c:pt idx="192">
                  <c:v>2.3711826218365872</c:v>
                </c:pt>
                <c:pt idx="193">
                  <c:v>2.3290083102453107</c:v>
                </c:pt>
                <c:pt idx="194">
                  <c:v>2.335861457800144</c:v>
                </c:pt>
                <c:pt idx="195">
                  <c:v>2.4209511963773314</c:v>
                </c:pt>
                <c:pt idx="196">
                  <c:v>2.543229605762348</c:v>
                </c:pt>
                <c:pt idx="197">
                  <c:v>2.6219703314775162</c:v>
                </c:pt>
                <c:pt idx="198">
                  <c:v>2.5955500245551604</c:v>
                </c:pt>
                <c:pt idx="199">
                  <c:v>2.556519258096591</c:v>
                </c:pt>
                <c:pt idx="200">
                  <c:v>2.5504014808646347</c:v>
                </c:pt>
                <c:pt idx="201">
                  <c:v>2.5226188016937194</c:v>
                </c:pt>
                <c:pt idx="202">
                  <c:v>2.5091951679099225</c:v>
                </c:pt>
                <c:pt idx="203">
                  <c:v>2.4296776932536894</c:v>
                </c:pt>
                <c:pt idx="204">
                  <c:v>2.385779760329132</c:v>
                </c:pt>
                <c:pt idx="205">
                  <c:v>2.3639607618798042</c:v>
                </c:pt>
                <c:pt idx="206">
                  <c:v>2.3560711141660855</c:v>
                </c:pt>
                <c:pt idx="207">
                  <c:v>2.4054490500695414</c:v>
                </c:pt>
                <c:pt idx="208">
                  <c:v>2.4486212213592236</c:v>
                </c:pt>
                <c:pt idx="209">
                  <c:v>2.4399197707900209</c:v>
                </c:pt>
                <c:pt idx="210">
                  <c:v>2.3932412081314878</c:v>
                </c:pt>
                <c:pt idx="211">
                  <c:v>2.3524946027624316</c:v>
                </c:pt>
                <c:pt idx="212">
                  <c:v>2.3224732920689659</c:v>
                </c:pt>
                <c:pt idx="213">
                  <c:v>2.4060137965315938</c:v>
                </c:pt>
                <c:pt idx="214">
                  <c:v>2.3437083556164389</c:v>
                </c:pt>
                <c:pt idx="215">
                  <c:v>2.223975079972659</c:v>
                </c:pt>
                <c:pt idx="216">
                  <c:v>2.1897600787423102</c:v>
                </c:pt>
                <c:pt idx="217">
                  <c:v>2.2069746264485341</c:v>
                </c:pt>
                <c:pt idx="218">
                  <c:v>2.1982466592454113</c:v>
                </c:pt>
                <c:pt idx="219">
                  <c:v>2.2392605429687502</c:v>
                </c:pt>
                <c:pt idx="220">
                  <c:v>2.2785409438644071</c:v>
                </c:pt>
                <c:pt idx="221">
                  <c:v>2.338766554428668</c:v>
                </c:pt>
                <c:pt idx="222">
                  <c:v>2.3908885645215636</c:v>
                </c:pt>
                <c:pt idx="223">
                  <c:v>2.4868912512751682</c:v>
                </c:pt>
                <c:pt idx="224">
                  <c:v>2.4581455082049564</c:v>
                </c:pt>
                <c:pt idx="225">
                  <c:v>2.3917452080321282</c:v>
                </c:pt>
                <c:pt idx="226">
                  <c:v>2.3899640585781041</c:v>
                </c:pt>
                <c:pt idx="227">
                  <c:v>2.3312092914723519</c:v>
                </c:pt>
                <c:pt idx="228">
                  <c:v>2.3064644487707646</c:v>
                </c:pt>
                <c:pt idx="229">
                  <c:v>2.2805749453280324</c:v>
                </c:pt>
                <c:pt idx="230">
                  <c:v>2.2749888994708996</c:v>
                </c:pt>
                <c:pt idx="231">
                  <c:v>2.3489636174242428</c:v>
                </c:pt>
                <c:pt idx="232">
                  <c:v>2.4859924623274163</c:v>
                </c:pt>
                <c:pt idx="233">
                  <c:v>2.5086805770997374</c:v>
                </c:pt>
                <c:pt idx="234">
                  <c:v>2.4261200598951507</c:v>
                </c:pt>
                <c:pt idx="235">
                  <c:v>2.3572477483649448</c:v>
                </c:pt>
                <c:pt idx="236">
                  <c:v>2.3279702121162642</c:v>
                </c:pt>
                <c:pt idx="237">
                  <c:v>2.2726750889902281</c:v>
                </c:pt>
                <c:pt idx="238">
                  <c:v>2.2176303671112558</c:v>
                </c:pt>
                <c:pt idx="239">
                  <c:v>2.233513093729695</c:v>
                </c:pt>
                <c:pt idx="240">
                  <c:v>2.2616834332255982</c:v>
                </c:pt>
                <c:pt idx="241">
                  <c:v>2.2549252937096775</c:v>
                </c:pt>
                <c:pt idx="242">
                  <c:v>2.3462071774919617</c:v>
                </c:pt>
                <c:pt idx="243">
                  <c:v>2.5295909300448431</c:v>
                </c:pt>
                <c:pt idx="244">
                  <c:v>2.6243455242647058</c:v>
                </c:pt>
                <c:pt idx="245">
                  <c:v>2.5715073499680923</c:v>
                </c:pt>
                <c:pt idx="246">
                  <c:v>2.5081820743057324</c:v>
                </c:pt>
                <c:pt idx="247">
                  <c:v>2.4626975155852415</c:v>
                </c:pt>
                <c:pt idx="248">
                  <c:v>2.4460586597844007</c:v>
                </c:pt>
                <c:pt idx="249">
                  <c:v>2.4420598053097344</c:v>
                </c:pt>
                <c:pt idx="250">
                  <c:v>2.4914844891304351</c:v>
                </c:pt>
                <c:pt idx="251">
                  <c:v>2.4911701480829671</c:v>
                </c:pt>
                <c:pt idx="252">
                  <c:v>2.4885952925031369</c:v>
                </c:pt>
                <c:pt idx="253">
                  <c:v>2.4713626737633065</c:v>
                </c:pt>
                <c:pt idx="254">
                  <c:v>2.4196166239048815</c:v>
                </c:pt>
                <c:pt idx="255">
                  <c:v>2.4060630687929958</c:v>
                </c:pt>
                <c:pt idx="256">
                  <c:v>2.4085714748280176</c:v>
                </c:pt>
                <c:pt idx="257">
                  <c:v>2.3987531790262171</c:v>
                </c:pt>
                <c:pt idx="258">
                  <c:v>2.3490512532730672</c:v>
                </c:pt>
                <c:pt idx="259">
                  <c:v>2.4414858802860695</c:v>
                </c:pt>
                <c:pt idx="260">
                  <c:v>2.4511528810173697</c:v>
                </c:pt>
                <c:pt idx="261">
                  <c:v>2.3777555125387</c:v>
                </c:pt>
                <c:pt idx="262">
                  <c:v>2.3232205162337665</c:v>
                </c:pt>
                <c:pt idx="263">
                  <c:v>2.2437473079110011</c:v>
                </c:pt>
                <c:pt idx="264">
                  <c:v>2.1515481149691356</c:v>
                </c:pt>
                <c:pt idx="265">
                  <c:v>2.0777666030864199</c:v>
                </c:pt>
                <c:pt idx="266">
                  <c:v>2.0139876854320988</c:v>
                </c:pt>
                <c:pt idx="267">
                  <c:v>2.0381120704377316</c:v>
                </c:pt>
                <c:pt idx="268">
                  <c:v>2.0987139086715869</c:v>
                </c:pt>
                <c:pt idx="269">
                  <c:v>2.0979095167076172</c:v>
                </c:pt>
                <c:pt idx="270">
                  <c:v>2.0747773304227946</c:v>
                </c:pt>
                <c:pt idx="271">
                  <c:v>2.0147983953488375</c:v>
                </c:pt>
                <c:pt idx="272">
                  <c:v>1.9806935567278288</c:v>
                </c:pt>
                <c:pt idx="273">
                  <c:v>1.9944582786760221</c:v>
                </c:pt>
                <c:pt idx="274">
                  <c:v>1.9463697356489946</c:v>
                </c:pt>
                <c:pt idx="275">
                  <c:v>1.844447436131387</c:v>
                </c:pt>
                <c:pt idx="276">
                  <c:v>1.8293983406193079</c:v>
                </c:pt>
                <c:pt idx="277">
                  <c:v>1.793355881299332</c:v>
                </c:pt>
                <c:pt idx="278">
                  <c:v>1.9120117997572816</c:v>
                </c:pt>
                <c:pt idx="279">
                  <c:v>2.1875223887884272</c:v>
                </c:pt>
                <c:pt idx="280">
                  <c:v>2.185431410722892</c:v>
                </c:pt>
                <c:pt idx="281">
                  <c:v>2.1538271266566267</c:v>
                </c:pt>
                <c:pt idx="282">
                  <c:v>2.2280333518296342</c:v>
                </c:pt>
                <c:pt idx="283">
                  <c:v>2.3442523413524836</c:v>
                </c:pt>
                <c:pt idx="284">
                  <c:v>2.4008280044696071</c:v>
                </c:pt>
                <c:pt idx="285">
                  <c:v>2.3750689591017253</c:v>
                </c:pt>
                <c:pt idx="286">
                  <c:v>2.3844617008313542</c:v>
                </c:pt>
                <c:pt idx="287">
                  <c:v>2.4189207301540283</c:v>
                </c:pt>
                <c:pt idx="288">
                  <c:v>2.4426703286473712</c:v>
                </c:pt>
                <c:pt idx="289">
                  <c:v>2.5990899300000003</c:v>
                </c:pt>
                <c:pt idx="290">
                  <c:v>2.8451881498538016</c:v>
                </c:pt>
                <c:pt idx="291">
                  <c:v>2.7501585469572851</c:v>
                </c:pt>
                <c:pt idx="292">
                  <c:v>2.7866670329439249</c:v>
                </c:pt>
                <c:pt idx="293">
                  <c:v>3.0433773735481999</c:v>
                </c:pt>
                <c:pt idx="294">
                  <c:v>2.8817463248407642</c:v>
                </c:pt>
                <c:pt idx="295">
                  <c:v>2.7210299759698895</c:v>
                </c:pt>
                <c:pt idx="296">
                  <c:v>2.8654201257200458</c:v>
                </c:pt>
                <c:pt idx="297">
                  <c:v>2.8271715621621625</c:v>
                </c:pt>
                <c:pt idx="298">
                  <c:v>2.7947649192020667</c:v>
                </c:pt>
                <c:pt idx="299">
                  <c:v>2.6514481046678124</c:v>
                </c:pt>
                <c:pt idx="300">
                  <c:v>2.64448026287016</c:v>
                </c:pt>
                <c:pt idx="301">
                  <c:v>2.6431191259943185</c:v>
                </c:pt>
                <c:pt idx="302">
                  <c:v>2.5678223539182281</c:v>
                </c:pt>
                <c:pt idx="303">
                  <c:v>2.8223929448979592</c:v>
                </c:pt>
                <c:pt idx="304">
                  <c:v>3.0798056501692055</c:v>
                </c:pt>
                <c:pt idx="305">
                  <c:v>2.9184845448790098</c:v>
                </c:pt>
                <c:pt idx="306">
                  <c:v>2.5695346740698985</c:v>
                </c:pt>
                <c:pt idx="307">
                  <c:v>2.5698059891488163</c:v>
                </c:pt>
                <c:pt idx="308">
                  <c:v>2.741222734138125</c:v>
                </c:pt>
                <c:pt idx="309">
                  <c:v>2.3765730271396399</c:v>
                </c:pt>
                <c:pt idx="310">
                  <c:v>2.1159692318309862</c:v>
                </c:pt>
                <c:pt idx="311">
                  <c:v>1.9643211713641491</c:v>
                </c:pt>
                <c:pt idx="312">
                  <c:v>1.9993763417276311</c:v>
                </c:pt>
                <c:pt idx="313">
                  <c:v>2.0077239627808989</c:v>
                </c:pt>
                <c:pt idx="314">
                  <c:v>2.2456776948179273</c:v>
                </c:pt>
                <c:pt idx="315">
                  <c:v>2.5000713558282213</c:v>
                </c:pt>
                <c:pt idx="316">
                  <c:v>2.4879008288300839</c:v>
                </c:pt>
                <c:pt idx="317">
                  <c:v>2.4695427807628061</c:v>
                </c:pt>
                <c:pt idx="318">
                  <c:v>2.4903488561111113</c:v>
                </c:pt>
                <c:pt idx="319">
                  <c:v>2.4812282547091415</c:v>
                </c:pt>
                <c:pt idx="320">
                  <c:v>2.4839439705752211</c:v>
                </c:pt>
                <c:pt idx="321">
                  <c:v>2.5592992677980129</c:v>
                </c:pt>
                <c:pt idx="322">
                  <c:v>2.5086614363636368</c:v>
                </c:pt>
                <c:pt idx="323">
                  <c:v>2.445924041474147</c:v>
                </c:pt>
                <c:pt idx="324">
                  <c:v>2.5612034487951809</c:v>
                </c:pt>
                <c:pt idx="325">
                  <c:v>2.8190188393246189</c:v>
                </c:pt>
                <c:pt idx="326">
                  <c:v>2.9540069760739533</c:v>
                </c:pt>
                <c:pt idx="327">
                  <c:v>2.7831378367903929</c:v>
                </c:pt>
                <c:pt idx="328">
                  <c:v>2.6267388896938217</c:v>
                </c:pt>
                <c:pt idx="329">
                  <c:v>2.6160712607318404</c:v>
                </c:pt>
                <c:pt idx="330">
                  <c:v>2.6419373502994015</c:v>
                </c:pt>
                <c:pt idx="331">
                  <c:v>2.8178764489159893</c:v>
                </c:pt>
                <c:pt idx="332">
                  <c:v>2.9102401601296601</c:v>
                </c:pt>
                <c:pt idx="333">
                  <c:v>2.7132965470524608</c:v>
                </c:pt>
                <c:pt idx="334">
                  <c:v>2.6225051545945948</c:v>
                </c:pt>
                <c:pt idx="335">
                  <c:v>2.5580075128840969</c:v>
                </c:pt>
                <c:pt idx="336">
                  <c:v>2.707116225308642</c:v>
                </c:pt>
                <c:pt idx="337">
                  <c:v>2.8315053923406537</c:v>
                </c:pt>
                <c:pt idx="338">
                  <c:v>2.9772288658471404</c:v>
                </c:pt>
                <c:pt idx="339">
                  <c:v>3.0781940799092853</c:v>
                </c:pt>
                <c:pt idx="340">
                  <c:v>3.3816369289054204</c:v>
                </c:pt>
                <c:pt idx="341">
                  <c:v>3.3450697963208045</c:v>
                </c:pt>
                <c:pt idx="342">
                  <c:v>3.2431143158381808</c:v>
                </c:pt>
                <c:pt idx="343">
                  <c:v>3.1850095845665964</c:v>
                </c:pt>
                <c:pt idx="344">
                  <c:v>3.1609936363277136</c:v>
                </c:pt>
                <c:pt idx="345">
                  <c:v>3.3626318781446547</c:v>
                </c:pt>
                <c:pt idx="346">
                  <c:v>3.3132006719874809</c:v>
                </c:pt>
                <c:pt idx="347">
                  <c:v>3.08154109181012</c:v>
                </c:pt>
                <c:pt idx="348">
                  <c:v>3.0660673237995826</c:v>
                </c:pt>
                <c:pt idx="349">
                  <c:v>3.1854044854469858</c:v>
                </c:pt>
                <c:pt idx="350">
                  <c:v>3.4551008157690317</c:v>
                </c:pt>
                <c:pt idx="351">
                  <c:v>3.7148314932885911</c:v>
                </c:pt>
                <c:pt idx="352">
                  <c:v>3.5820025741735542</c:v>
                </c:pt>
                <c:pt idx="353">
                  <c:v>3.570710940371709</c:v>
                </c:pt>
                <c:pt idx="354">
                  <c:v>3.7701612981015904</c:v>
                </c:pt>
                <c:pt idx="355">
                  <c:v>4.0681293771545128</c:v>
                </c:pt>
                <c:pt idx="356">
                  <c:v>4.6860222068661974</c:v>
                </c:pt>
                <c:pt idx="357">
                  <c:v>4.3784732046207937</c:v>
                </c:pt>
                <c:pt idx="358">
                  <c:v>3.6554029948258453</c:v>
                </c:pt>
                <c:pt idx="359">
                  <c:v>3.5391849091367997</c:v>
                </c:pt>
                <c:pt idx="360">
                  <c:v>3.7281427229302557</c:v>
                </c:pt>
                <c:pt idx="361">
                  <c:v>3.668985376128385</c:v>
                </c:pt>
                <c:pt idx="362">
                  <c:v>3.8960560023785682</c:v>
                </c:pt>
                <c:pt idx="363">
                  <c:v>4.3838568639760833</c:v>
                </c:pt>
                <c:pt idx="364">
                  <c:v>4.633483964431198</c:v>
                </c:pt>
                <c:pt idx="365">
                  <c:v>4.5865451082755211</c:v>
                </c:pt>
                <c:pt idx="366">
                  <c:v>4.7136565755544604</c:v>
                </c:pt>
                <c:pt idx="367">
                  <c:v>4.6474174032139368</c:v>
                </c:pt>
                <c:pt idx="368">
                  <c:v>4.0425857569033541</c:v>
                </c:pt>
                <c:pt idx="369">
                  <c:v>3.5672941970282319</c:v>
                </c:pt>
                <c:pt idx="370">
                  <c:v>3.5411448639851488</c:v>
                </c:pt>
                <c:pt idx="371">
                  <c:v>3.653886509478089</c:v>
                </c:pt>
                <c:pt idx="372">
                  <c:v>3.5327718012947495</c:v>
                </c:pt>
                <c:pt idx="373">
                  <c:v>3.5787495939547367</c:v>
                </c:pt>
                <c:pt idx="374">
                  <c:v>4.0057050342689289</c:v>
                </c:pt>
                <c:pt idx="375">
                  <c:v>4.4335720942769452</c:v>
                </c:pt>
                <c:pt idx="376">
                  <c:v>4.882463271988585</c:v>
                </c:pt>
                <c:pt idx="377">
                  <c:v>4.7318244921200199</c:v>
                </c:pt>
                <c:pt idx="378">
                  <c:v>4.5821443542723372</c:v>
                </c:pt>
                <c:pt idx="379">
                  <c:v>4.3043833010300148</c:v>
                </c:pt>
                <c:pt idx="380">
                  <c:v>4.3131461240152094</c:v>
                </c:pt>
                <c:pt idx="381">
                  <c:v>4.2995050714661316</c:v>
                </c:pt>
                <c:pt idx="382">
                  <c:v>4.6875547776924025</c:v>
                </c:pt>
                <c:pt idx="383">
                  <c:v>4.5805292417413508</c:v>
                </c:pt>
                <c:pt idx="384">
                  <c:v>4.6016162162894609</c:v>
                </c:pt>
                <c:pt idx="385">
                  <c:v>4.5675098654360635</c:v>
                </c:pt>
                <c:pt idx="386">
                  <c:v>4.8766888103894166</c:v>
                </c:pt>
                <c:pt idx="387">
                  <c:v>5.1863906451281201</c:v>
                </c:pt>
                <c:pt idx="388">
                  <c:v>5.6147362596883017</c:v>
                </c:pt>
                <c:pt idx="389">
                  <c:v>5.9821332422527043</c:v>
                </c:pt>
                <c:pt idx="390">
                  <c:v>5.9504101570204915</c:v>
                </c:pt>
                <c:pt idx="391">
                  <c:v>5.544045548721936</c:v>
                </c:pt>
                <c:pt idx="392">
                  <c:v>5.428038970654752</c:v>
                </c:pt>
                <c:pt idx="393">
                  <c:v>4.5119507782437385</c:v>
                </c:pt>
                <c:pt idx="394">
                  <c:v>3.2320411586982116</c:v>
                </c:pt>
                <c:pt idx="395">
                  <c:v>2.5606516196936582</c:v>
                </c:pt>
                <c:pt idx="396">
                  <c:v>2.707484229567835</c:v>
                </c:pt>
                <c:pt idx="397">
                  <c:v>2.9005570300416066</c:v>
                </c:pt>
                <c:pt idx="398">
                  <c:v>2.9575583546906987</c:v>
                </c:pt>
                <c:pt idx="399">
                  <c:v>3.0909528496678562</c:v>
                </c:pt>
                <c:pt idx="400">
                  <c:v>3.4125254300025349</c:v>
                </c:pt>
                <c:pt idx="401">
                  <c:v>3.9298596963545784</c:v>
                </c:pt>
                <c:pt idx="402">
                  <c:v>3.7754694142767988</c:v>
                </c:pt>
                <c:pt idx="403">
                  <c:v>3.8967631410336745</c:v>
                </c:pt>
                <c:pt idx="404">
                  <c:v>3.796496431499901</c:v>
                </c:pt>
                <c:pt idx="405">
                  <c:v>3.7810581043975078</c:v>
                </c:pt>
                <c:pt idx="406">
                  <c:v>3.9163702294300156</c:v>
                </c:pt>
                <c:pt idx="407">
                  <c:v>3.8491542368884781</c:v>
                </c:pt>
                <c:pt idx="408">
                  <c:v>4.0056299175126906</c:v>
                </c:pt>
                <c:pt idx="409">
                  <c:v>3.9045949401926543</c:v>
                </c:pt>
                <c:pt idx="410">
                  <c:v>4.091675668060712</c:v>
                </c:pt>
                <c:pt idx="411">
                  <c:v>4.2038659688458759</c:v>
                </c:pt>
                <c:pt idx="412">
                  <c:v>4.1882577470661326</c:v>
                </c:pt>
                <c:pt idx="413">
                  <c:v>4.0353357149434395</c:v>
                </c:pt>
                <c:pt idx="414">
                  <c:v>4.0237516365662556</c:v>
                </c:pt>
                <c:pt idx="415">
                  <c:v>4.0194260997691851</c:v>
                </c:pt>
                <c:pt idx="416">
                  <c:v>3.9764869384950181</c:v>
                </c:pt>
                <c:pt idx="417">
                  <c:v>4.1025921777341523</c:v>
                </c:pt>
                <c:pt idx="418">
                  <c:v>4.1777061009153424</c:v>
                </c:pt>
                <c:pt idx="419">
                  <c:v>4.3560169676875065</c:v>
                </c:pt>
                <c:pt idx="420">
                  <c:v>4.4896168329965152</c:v>
                </c:pt>
                <c:pt idx="421">
                  <c:v>4.6432621668514358</c:v>
                </c:pt>
                <c:pt idx="422">
                  <c:v>5.123235395949715</c:v>
                </c:pt>
                <c:pt idx="423">
                  <c:v>5.4404452720522283</c:v>
                </c:pt>
                <c:pt idx="424">
                  <c:v>5.5754877399179739</c:v>
                </c:pt>
                <c:pt idx="425">
                  <c:v>5.2526227235927871</c:v>
                </c:pt>
                <c:pt idx="426">
                  <c:v>5.1965441284189984</c:v>
                </c:pt>
                <c:pt idx="427">
                  <c:v>5.1648057407587595</c:v>
                </c:pt>
                <c:pt idx="428">
                  <c:v>5.1137522876516464</c:v>
                </c:pt>
                <c:pt idx="429">
                  <c:v>4.879285708489526</c:v>
                </c:pt>
                <c:pt idx="430">
                  <c:v>4.7795332830403794</c:v>
                </c:pt>
                <c:pt idx="431">
                  <c:v>4.6117625019254218</c:v>
                </c:pt>
                <c:pt idx="432">
                  <c:v>4.7601342772623134</c:v>
                </c:pt>
                <c:pt idx="433">
                  <c:v>5.0299914488523143</c:v>
                </c:pt>
                <c:pt idx="434">
                  <c:v>5.401632977902775</c:v>
                </c:pt>
                <c:pt idx="435">
                  <c:v>5.4607897486332124</c:v>
                </c:pt>
                <c:pt idx="436">
                  <c:v>5.2361992472006404</c:v>
                </c:pt>
                <c:pt idx="437">
                  <c:v>4.9688324546874734</c:v>
                </c:pt>
                <c:pt idx="438">
                  <c:v>4.8276579542412188</c:v>
                </c:pt>
                <c:pt idx="439">
                  <c:v>5.1937535510486352</c:v>
                </c:pt>
                <c:pt idx="440">
                  <c:v>5.3454909510204969</c:v>
                </c:pt>
                <c:pt idx="441">
                  <c:v>5.1885723572125473</c:v>
                </c:pt>
                <c:pt idx="442">
                  <c:v>4.7895615409147716</c:v>
                </c:pt>
                <c:pt idx="443">
                  <c:v>4.593984080684713</c:v>
                </c:pt>
                <c:pt idx="444">
                  <c:v>4.5961208527747441</c:v>
                </c:pt>
                <c:pt idx="445">
                  <c:v>5.0554971988134128</c:v>
                </c:pt>
                <c:pt idx="446">
                  <c:v>5.1267358517879131</c:v>
                </c:pt>
                <c:pt idx="447">
                  <c:v>4.9422080357381679</c:v>
                </c:pt>
                <c:pt idx="448">
                  <c:v>5.0018068276101486</c:v>
                </c:pt>
                <c:pt idx="449">
                  <c:v>5.0054586581772034</c:v>
                </c:pt>
                <c:pt idx="450">
                  <c:v>4.9474590051524263</c:v>
                </c:pt>
                <c:pt idx="451">
                  <c:v>4.9119667233868478</c:v>
                </c:pt>
                <c:pt idx="452">
                  <c:v>4.8533034876511492</c:v>
                </c:pt>
                <c:pt idx="453">
                  <c:v>4.5916522276168426</c:v>
                </c:pt>
                <c:pt idx="454">
                  <c:v>4.4447602694361388</c:v>
                </c:pt>
                <c:pt idx="455">
                  <c:v>4.479040183879448</c:v>
                </c:pt>
                <c:pt idx="456">
                  <c:v>4.5174400362534435</c:v>
                </c:pt>
                <c:pt idx="457">
                  <c:v>4.5720715000615595</c:v>
                </c:pt>
                <c:pt idx="458">
                  <c:v>4.8033140557899916</c:v>
                </c:pt>
                <c:pt idx="459">
                  <c:v>4.9674554462971745</c:v>
                </c:pt>
                <c:pt idx="460">
                  <c:v>4.9742727782397287</c:v>
                </c:pt>
                <c:pt idx="461">
                  <c:v>4.9932060206296818</c:v>
                </c:pt>
                <c:pt idx="462">
                  <c:v>4.8790344639744339</c:v>
                </c:pt>
                <c:pt idx="463">
                  <c:v>4.7112428764844614</c:v>
                </c:pt>
                <c:pt idx="464">
                  <c:v>4.6024054828888703</c:v>
                </c:pt>
                <c:pt idx="465">
                  <c:v>4.2847792555700632</c:v>
                </c:pt>
                <c:pt idx="466">
                  <c:v>3.9431904078562594</c:v>
                </c:pt>
                <c:pt idx="467">
                  <c:v>3.4533360046899082</c:v>
                </c:pt>
                <c:pt idx="468">
                  <c:v>2.8920153014735011</c:v>
                </c:pt>
                <c:pt idx="469">
                  <c:v>3.0217295834360209</c:v>
                </c:pt>
                <c:pt idx="470">
                  <c:v>3.3499524912702987</c:v>
                </c:pt>
                <c:pt idx="471">
                  <c:v>3.3537990352295717</c:v>
                </c:pt>
                <c:pt idx="472">
                  <c:v>3.6802346159931809</c:v>
                </c:pt>
                <c:pt idx="473">
                  <c:v>3.7826120858211629</c:v>
                </c:pt>
                <c:pt idx="474">
                  <c:v>3.7657021709083578</c:v>
                </c:pt>
                <c:pt idx="475">
                  <c:v>3.5536730867568789</c:v>
                </c:pt>
                <c:pt idx="476">
                  <c:v>3.1956071349021893</c:v>
                </c:pt>
                <c:pt idx="477">
                  <c:v>3.0908811019084435</c:v>
                </c:pt>
                <c:pt idx="478">
                  <c:v>2.9092413457862252</c:v>
                </c:pt>
                <c:pt idx="479">
                  <c:v>2.7497504794730845</c:v>
                </c:pt>
                <c:pt idx="480">
                  <c:v>2.6308447732398634</c:v>
                </c:pt>
                <c:pt idx="481">
                  <c:v>2.3843651156166787</c:v>
                </c:pt>
                <c:pt idx="482">
                  <c:v>2.6534074549521174</c:v>
                </c:pt>
                <c:pt idx="483">
                  <c:v>2.8366191758510748</c:v>
                </c:pt>
                <c:pt idx="484">
                  <c:v>3.0381468938916418</c:v>
                </c:pt>
                <c:pt idx="485">
                  <c:v>3.1597044490096664</c:v>
                </c:pt>
                <c:pt idx="486">
                  <c:v>2.9922399186175817</c:v>
                </c:pt>
                <c:pt idx="487">
                  <c:v>2.9048122109376626</c:v>
                </c:pt>
                <c:pt idx="488">
                  <c:v>2.9516280767986869</c:v>
                </c:pt>
                <c:pt idx="489">
                  <c:v>2.9857446598632422</c:v>
                </c:pt>
                <c:pt idx="490">
                  <c:v>2.8922077254096674</c:v>
                </c:pt>
                <c:pt idx="491">
                  <c:v>2.9811329064610921</c:v>
                </c:pt>
                <c:pt idx="492">
                  <c:v>3.0939260633450738</c:v>
                </c:pt>
                <c:pt idx="493">
                  <c:v>3.0298299681155378</c:v>
                </c:pt>
                <c:pt idx="494">
                  <c:v>3.058874717087892</c:v>
                </c:pt>
                <c:pt idx="495">
                  <c:v>3.1763229041168257</c:v>
                </c:pt>
                <c:pt idx="496">
                  <c:v>3.1447893986164162</c:v>
                </c:pt>
                <c:pt idx="497">
                  <c:v>3.0837346012704629</c:v>
                </c:pt>
                <c:pt idx="498">
                  <c:v>3.0213722192242969</c:v>
                </c:pt>
                <c:pt idx="499">
                  <c:v>3.1150749963292723</c:v>
                </c:pt>
                <c:pt idx="500">
                  <c:v>3.4442972277679709</c:v>
                </c:pt>
                <c:pt idx="501">
                  <c:v>3.2591560764071912</c:v>
                </c:pt>
                <c:pt idx="502">
                  <c:v>3.3263932626049395</c:v>
                </c:pt>
                <c:pt idx="503">
                  <c:v>3.2070696687919935</c:v>
                </c:pt>
                <c:pt idx="504">
                  <c:v>3.2938653670552411</c:v>
                </c:pt>
                <c:pt idx="505">
                  <c:v>3.3270065600591519</c:v>
                </c:pt>
                <c:pt idx="506">
                  <c:v>3.3315093984020967</c:v>
                </c:pt>
                <c:pt idx="507">
                  <c:v>3.5354026627821939</c:v>
                </c:pt>
                <c:pt idx="508">
                  <c:v>3.7113585221019814</c:v>
                </c:pt>
                <c:pt idx="509">
                  <c:v>3.6952341006421849</c:v>
                </c:pt>
                <c:pt idx="510">
                  <c:v>3.6385128996791578</c:v>
                </c:pt>
                <c:pt idx="511">
                  <c:v>3.6156373085237004</c:v>
                </c:pt>
                <c:pt idx="512">
                  <c:v>3.6078780926077205</c:v>
                </c:pt>
                <c:pt idx="513">
                  <c:v>3.6305578070355895</c:v>
                </c:pt>
                <c:pt idx="514">
                  <c:v>3.3628555623846972</c:v>
                </c:pt>
                <c:pt idx="515">
                  <c:v>3.0030130898416334</c:v>
                </c:pt>
                <c:pt idx="516">
                  <c:v>2.855735666136102</c:v>
                </c:pt>
                <c:pt idx="517">
                  <c:v>2.9250916296250975</c:v>
                </c:pt>
                <c:pt idx="518">
                  <c:v>3.1749716049819687</c:v>
                </c:pt>
                <c:pt idx="519">
                  <c:v>3.5181087066327632</c:v>
                </c:pt>
                <c:pt idx="520">
                  <c:v>3.5937214117142453</c:v>
                </c:pt>
                <c:pt idx="521">
                  <c:v>3.4144698584123847</c:v>
                </c:pt>
                <c:pt idx="522">
                  <c:v>3.4370267707054678</c:v>
                </c:pt>
                <c:pt idx="523">
                  <c:v>3.2847496496586417</c:v>
                </c:pt>
                <c:pt idx="524">
                  <c:v>3.2436647531880052</c:v>
                </c:pt>
                <c:pt idx="525">
                  <c:v>3.2779429258618347</c:v>
                </c:pt>
                <c:pt idx="526">
                  <c:v>3.2323446677511547</c:v>
                </c:pt>
                <c:pt idx="527">
                  <c:v>3.1699199300158534</c:v>
                </c:pt>
                <c:pt idx="528">
                  <c:v>3.1548624634831572</c:v>
                </c:pt>
                <c:pt idx="529">
                  <c:v>3.0224782356798463</c:v>
                </c:pt>
                <c:pt idx="530">
                  <c:v>2.7778623167594043</c:v>
                </c:pt>
                <c:pt idx="531">
                  <c:v>2.3066295996203601</c:v>
                </c:pt>
                <c:pt idx="532">
                  <c:v>2.3450808568736758</c:v>
                </c:pt>
                <c:pt idx="533">
                  <c:v>2.5992894144147649</c:v>
                </c:pt>
                <c:pt idx="534">
                  <c:v>2.7116143816382303</c:v>
                </c:pt>
                <c:pt idx="535">
                  <c:v>2.7004822483764981</c:v>
                </c:pt>
                <c:pt idx="536">
                  <c:v>2.6938409330684587</c:v>
                </c:pt>
                <c:pt idx="537">
                  <c:v>2.6600013729309038</c:v>
                </c:pt>
                <c:pt idx="538">
                  <c:v>2.5927205348183868</c:v>
                </c:pt>
                <c:pt idx="539">
                  <c:v>2.6880936569100733</c:v>
                </c:pt>
                <c:pt idx="540">
                  <c:v>2.8518352911220348</c:v>
                </c:pt>
                <c:pt idx="541">
                  <c:v>3.0447319160156763</c:v>
                </c:pt>
                <c:pt idx="542">
                  <c:v>3.4049392408447141</c:v>
                </c:pt>
                <c:pt idx="543">
                  <c:v>3.4398193201125182</c:v>
                </c:pt>
                <c:pt idx="544">
                  <c:v>3.5687878927288712</c:v>
                </c:pt>
                <c:pt idx="545">
                  <c:v>3.6314938508920989</c:v>
                </c:pt>
                <c:pt idx="546">
                  <c:v>3.6999795591344475</c:v>
                </c:pt>
                <c:pt idx="547">
                  <c:v>3.7149499264533348</c:v>
                </c:pt>
                <c:pt idx="548">
                  <c:v>3.718959040599835</c:v>
                </c:pt>
                <c:pt idx="549">
                  <c:v>3.8182034898816757</c:v>
                </c:pt>
                <c:pt idx="550">
                  <c:v>3.9067923437006855</c:v>
                </c:pt>
                <c:pt idx="551">
                  <c:v>3.7783173416878566</c:v>
                </c:pt>
                <c:pt idx="552">
                  <c:v>3.76430148218672</c:v>
                </c:pt>
                <c:pt idx="553">
                  <c:v>3.9666062698356916</c:v>
                </c:pt>
                <c:pt idx="554">
                  <c:v>4.7123854138909866</c:v>
                </c:pt>
                <c:pt idx="555">
                  <c:v>4.5682550195438392</c:v>
                </c:pt>
                <c:pt idx="556">
                  <c:v>4.8947695772385078</c:v>
                </c:pt>
                <c:pt idx="557">
                  <c:v>5.3600285818376543</c:v>
                </c:pt>
                <c:pt idx="558">
                  <c:v>4.9601638011968543</c:v>
                </c:pt>
                <c:pt idx="559">
                  <c:v>4.3212856583842099</c:v>
                </c:pt>
                <c:pt idx="560">
                  <c:v>4.005515226063606</c:v>
                </c:pt>
                <c:pt idx="561">
                  <c:v>4.1083547651344556</c:v>
                </c:pt>
                <c:pt idx="562">
                  <c:v>3.9584660621744314</c:v>
                </c:pt>
                <c:pt idx="563">
                  <c:v>3.4470620364916607</c:v>
                </c:pt>
                <c:pt idx="564">
                  <c:v>3.5661354799371625</c:v>
                </c:pt>
                <c:pt idx="565">
                  <c:v>3.606808412195333</c:v>
                </c:pt>
                <c:pt idx="566">
                  <c:v>3.6401815278325707</c:v>
                </c:pt>
                <c:pt idx="567">
                  <c:v>3.8173457722761168</c:v>
                </c:pt>
                <c:pt idx="568">
                  <c:v>3.7605913187566764</c:v>
                </c:pt>
                <c:pt idx="569">
                  <c:v>3.7680021844859741</c:v>
                </c:pt>
                <c:pt idx="570">
                  <c:v>3.7890072849334406</c:v>
                </c:pt>
                <c:pt idx="571">
                  <c:v>4.0245932657004353</c:v>
                </c:pt>
                <c:pt idx="572">
                  <c:v>4.0044950151932177</c:v>
                </c:pt>
                <c:pt idx="573">
                  <c:v>3.7680707935238726</c:v>
                </c:pt>
                <c:pt idx="574">
                  <c:v>3.4557259650683085</c:v>
                </c:pt>
                <c:pt idx="575">
                  <c:v>3.2572374048941652</c:v>
                </c:pt>
                <c:pt idx="576">
                  <c:v>3.1854067464831473</c:v>
                </c:pt>
                <c:pt idx="577">
                  <c:v>3.3132415904662698</c:v>
                </c:pt>
                <c:pt idx="578">
                  <c:v>3.5217356231997359</c:v>
                </c:pt>
                <c:pt idx="579">
                  <c:v>3.7020761188565445</c:v>
                </c:pt>
                <c:pt idx="580">
                  <c:v>3.6920026374784447</c:v>
                </c:pt>
                <c:pt idx="581">
                  <c:v>3.5399360773925292</c:v>
                </c:pt>
                <c:pt idx="582">
                  <c:v>3.5650082283793521</c:v>
                </c:pt>
                <c:pt idx="583">
                  <c:v>3.4620161987355598</c:v>
                </c:pt>
                <c:pt idx="584">
                  <c:v>3.2752922466182421</c:v>
                </c:pt>
                <c:pt idx="585">
                  <c:v>3.1897992676604434</c:v>
                </c:pt>
                <c:pt idx="586">
                  <c:v>3.0954500474800053</c:v>
                </c:pt>
                <c:pt idx="587">
                  <c:v>3.0486906776069498</c:v>
                </c:pt>
                <c:pt idx="588">
                  <c:v>3.0927461096694939</c:v>
                </c:pt>
                <c:pt idx="589">
                  <c:v>3.1314880540223595</c:v>
                </c:pt>
                <c:pt idx="590">
                  <c:v>3.1056766901384756</c:v>
                </c:pt>
                <c:pt idx="591">
                  <c:v>3.0807579999999999</c:v>
                </c:pt>
                <c:pt idx="592">
                  <c:v>3.0961612565520995</c:v>
                </c:pt>
                <c:pt idx="593">
                  <c:v>3.0939154330483221</c:v>
                </c:pt>
                <c:pt idx="594">
                  <c:v>3.1317733264036711</c:v>
                </c:pt>
                <c:pt idx="595">
                  <c:v>3.1227888831116668</c:v>
                </c:pt>
                <c:pt idx="596">
                  <c:v>3.0684472930273001</c:v>
                </c:pt>
                <c:pt idx="597">
                  <c:v>3.0254300488206942</c:v>
                </c:pt>
                <c:pt idx="598">
                  <c:v>2.9280780340678381</c:v>
                </c:pt>
                <c:pt idx="599">
                  <c:v>2.907780718380673</c:v>
                </c:pt>
                <c:pt idx="600">
                  <c:v>2.8947435626038582</c:v>
                </c:pt>
                <c:pt idx="601">
                  <c:v>2.8834438120767252</c:v>
                </c:pt>
                <c:pt idx="602">
                  <c:v>2.9738111042413706</c:v>
                </c:pt>
                <c:pt idx="603">
                  <c:v>3.0677338587219611</c:v>
                </c:pt>
                <c:pt idx="604">
                  <c:v>3.1279242718658917</c:v>
                </c:pt>
                <c:pt idx="605">
                  <c:v>3.1858267756355372</c:v>
                </c:pt>
                <c:pt idx="606">
                  <c:v>3.1661617530242072</c:v>
                </c:pt>
                <c:pt idx="607">
                  <c:v>3.1266427374495405</c:v>
                </c:pt>
                <c:pt idx="608">
                  <c:v>3.0601983295138697</c:v>
                </c:pt>
                <c:pt idx="609">
                  <c:v>2.9844458336328965</c:v>
                </c:pt>
                <c:pt idx="610">
                  <c:v>2.911823306920013</c:v>
                </c:pt>
                <c:pt idx="611">
                  <c:v>2.7879202194414119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5-47FB-BD7D-1E204318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8560"/>
        <c:axId val="1815711280"/>
      </c:lineChart>
      <c:dateAx>
        <c:axId val="1815708560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1280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815711280"/>
        <c:scaling>
          <c:orientation val="minMax"/>
          <c:max val="6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8560"/>
        <c:crosses val="autoZero"/>
        <c:crossBetween val="between"/>
        <c:majorUnit val="0.5"/>
      </c:valAx>
      <c:dateAx>
        <c:axId val="1815726512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02032"/>
        <c:crosses val="autoZero"/>
        <c:auto val="1"/>
        <c:lblOffset val="100"/>
        <c:baseTimeUnit val="months"/>
      </c:dateAx>
      <c:valAx>
        <c:axId val="181570203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265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4716466821797921E-2"/>
          <c:y val="0.15748436782763683"/>
          <c:w val="0.23315726982953008"/>
          <c:h val="8.5922718874642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On-Highway Diesel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2.9083126354172182E-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64124015748052"/>
          <c:w val="0.86577275780895835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'Diesel-A'!$A$41:$A$88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'Diesel-A'!$E$41:$E$88</c:f>
              <c:numCache>
                <c:formatCode>General</c:formatCode>
                <c:ptCount val="48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6-4AEB-84CD-8F1AC72E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27056"/>
        <c:axId val="181571563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'Diesel-A'!$A$41:$A$88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'Diesel-A'!$C$41:$C$88</c:f>
              <c:numCache>
                <c:formatCode>0.00</c:formatCode>
                <c:ptCount val="48"/>
                <c:pt idx="0">
                  <c:v>0.78449547828999999</c:v>
                </c:pt>
                <c:pt idx="1">
                  <c:v>1.0435912295000001</c:v>
                </c:pt>
                <c:pt idx="2">
                  <c:v>1.1859247146</c:v>
                </c:pt>
                <c:pt idx="3">
                  <c:v>1.1521447953999999</c:v>
                </c:pt>
                <c:pt idx="4">
                  <c:v>1.1352092691</c:v>
                </c:pt>
                <c:pt idx="5">
                  <c:v>1.1630729035</c:v>
                </c:pt>
                <c:pt idx="6">
                  <c:v>1.1687794693</c:v>
                </c:pt>
                <c:pt idx="7">
                  <c:v>0.89613155691000002</c:v>
                </c:pt>
                <c:pt idx="8">
                  <c:v>0.93613080362000001</c:v>
                </c:pt>
                <c:pt idx="9">
                  <c:v>0.91707655160000001</c:v>
                </c:pt>
                <c:pt idx="10">
                  <c:v>0.99691458393999999</c:v>
                </c:pt>
                <c:pt idx="11">
                  <c:v>1.1694302258</c:v>
                </c:pt>
                <c:pt idx="12">
                  <c:v>1.1316650873</c:v>
                </c:pt>
                <c:pt idx="13">
                  <c:v>1.1060382692999999</c:v>
                </c:pt>
                <c:pt idx="14">
                  <c:v>1.1116516315</c:v>
                </c:pt>
                <c:pt idx="15">
                  <c:v>1.1112820482000001</c:v>
                </c:pt>
                <c:pt idx="16">
                  <c:v>1.1093259285999999</c:v>
                </c:pt>
                <c:pt idx="17">
                  <c:v>1.2346503171000001</c:v>
                </c:pt>
                <c:pt idx="18">
                  <c:v>1.1954445478</c:v>
                </c:pt>
                <c:pt idx="19">
                  <c:v>1.0449787221</c:v>
                </c:pt>
                <c:pt idx="20">
                  <c:v>1.1216968066999999</c:v>
                </c:pt>
                <c:pt idx="21">
                  <c:v>1.4953055091</c:v>
                </c:pt>
                <c:pt idx="22">
                  <c:v>1.4061343990999999</c:v>
                </c:pt>
                <c:pt idx="23">
                  <c:v>1.3166131844</c:v>
                </c:pt>
                <c:pt idx="24">
                  <c:v>1.5093668199000001</c:v>
                </c:pt>
                <c:pt idx="25">
                  <c:v>1.8069634936000001</c:v>
                </c:pt>
                <c:pt idx="26">
                  <c:v>2.3979736015999999</c:v>
                </c:pt>
                <c:pt idx="27">
                  <c:v>2.7023243178</c:v>
                </c:pt>
                <c:pt idx="28">
                  <c:v>2.8788312786999999</c:v>
                </c:pt>
                <c:pt idx="29">
                  <c:v>3.7961931205999999</c:v>
                </c:pt>
                <c:pt idx="30">
                  <c:v>2.4626230183</c:v>
                </c:pt>
                <c:pt idx="31">
                  <c:v>2.9928629606000001</c:v>
                </c:pt>
                <c:pt idx="32">
                  <c:v>3.8443364077000002</c:v>
                </c:pt>
                <c:pt idx="33">
                  <c:v>3.9706158247999999</c:v>
                </c:pt>
                <c:pt idx="34">
                  <c:v>3.9220652900999999</c:v>
                </c:pt>
                <c:pt idx="35">
                  <c:v>3.8259693764999998</c:v>
                </c:pt>
                <c:pt idx="36">
                  <c:v>2.7101222697999998</c:v>
                </c:pt>
                <c:pt idx="37">
                  <c:v>2.3070830870000001</c:v>
                </c:pt>
                <c:pt idx="38">
                  <c:v>2.6563433721999998</c:v>
                </c:pt>
                <c:pt idx="39">
                  <c:v>3.1788914138000002</c:v>
                </c:pt>
                <c:pt idx="40">
                  <c:v>3.0555247433999999</c:v>
                </c:pt>
                <c:pt idx="41">
                  <c:v>2.5620399702999999</c:v>
                </c:pt>
                <c:pt idx="42">
                  <c:v>3.2846144824999999</c:v>
                </c:pt>
                <c:pt idx="43">
                  <c:v>4.9916691778000004</c:v>
                </c:pt>
                <c:pt idx="44">
                  <c:v>4.2174055364000003</c:v>
                </c:pt>
                <c:pt idx="45">
                  <c:v>3.7608780253999998</c:v>
                </c:pt>
                <c:pt idx="46">
                  <c:v>3.4400094335000002</c:v>
                </c:pt>
                <c:pt idx="47">
                  <c:v>3.5264930513000001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6-4AEB-84CD-8F1AC72EBA60}"/>
            </c:ext>
          </c:extLst>
        </c:ser>
        <c:ser>
          <c:idx val="1"/>
          <c:order val="1"/>
          <c:tx>
            <c:strRef>
              <c:f>'Diesel-A'!$A$92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'Diesel-A'!$A$41:$A$88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'Diesel-A'!$D$41:$D$88</c:f>
              <c:numCache>
                <c:formatCode>0.00</c:formatCode>
                <c:ptCount val="48"/>
                <c:pt idx="0">
                  <c:v>3.4680857214158891</c:v>
                </c:pt>
                <c:pt idx="1">
                  <c:v>4.0646892435104549</c:v>
                </c:pt>
                <c:pt idx="2">
                  <c:v>4.1847574990038598</c:v>
                </c:pt>
                <c:pt idx="3">
                  <c:v>3.8297113971204091</c:v>
                </c:pt>
                <c:pt idx="4">
                  <c:v>3.6578471777720085</c:v>
                </c:pt>
                <c:pt idx="5">
                  <c:v>3.5907764609788595</c:v>
                </c:pt>
                <c:pt idx="6">
                  <c:v>3.4854318108315825</c:v>
                </c:pt>
                <c:pt idx="7">
                  <c:v>2.6214068114037099</c:v>
                </c:pt>
                <c:pt idx="8">
                  <c:v>2.6438132824585234</c:v>
                </c:pt>
                <c:pt idx="9">
                  <c:v>2.4879916602630776</c:v>
                </c:pt>
                <c:pt idx="10">
                  <c:v>2.5809340376858971</c:v>
                </c:pt>
                <c:pt idx="11">
                  <c:v>2.871927606675547</c:v>
                </c:pt>
                <c:pt idx="12">
                  <c:v>2.6667567273783934</c:v>
                </c:pt>
                <c:pt idx="13">
                  <c:v>2.5294318095733188</c:v>
                </c:pt>
                <c:pt idx="14">
                  <c:v>2.4689499965603185</c:v>
                </c:pt>
                <c:pt idx="15">
                  <c:v>2.40568703390649</c:v>
                </c:pt>
                <c:pt idx="16">
                  <c:v>2.3359200928257025</c:v>
                </c:pt>
                <c:pt idx="17">
                  <c:v>2.5256470758304825</c:v>
                </c:pt>
                <c:pt idx="18">
                  <c:v>2.3895880885138721</c:v>
                </c:pt>
                <c:pt idx="19">
                  <c:v>2.0569982779263483</c:v>
                </c:pt>
                <c:pt idx="20">
                  <c:v>2.1606291107520157</c:v>
                </c:pt>
                <c:pt idx="21">
                  <c:v>2.7864682019928977</c:v>
                </c:pt>
                <c:pt idx="22">
                  <c:v>2.5485175644699671</c:v>
                </c:pt>
                <c:pt idx="23">
                  <c:v>2.3487879013369688</c:v>
                </c:pt>
                <c:pt idx="24">
                  <c:v>2.6321659301383615</c:v>
                </c:pt>
                <c:pt idx="25">
                  <c:v>3.0692661508218926</c:v>
                </c:pt>
                <c:pt idx="26">
                  <c:v>3.9405112604592634</c:v>
                </c:pt>
                <c:pt idx="27">
                  <c:v>4.3020256808320694</c:v>
                </c:pt>
                <c:pt idx="28">
                  <c:v>4.4551330526334025</c:v>
                </c:pt>
                <c:pt idx="29">
                  <c:v>5.6589108295444159</c:v>
                </c:pt>
                <c:pt idx="30">
                  <c:v>3.6827820351206109</c:v>
                </c:pt>
                <c:pt idx="31">
                  <c:v>4.4036715015934087</c:v>
                </c:pt>
                <c:pt idx="32">
                  <c:v>5.4843328522279187</c:v>
                </c:pt>
                <c:pt idx="33">
                  <c:v>5.5494328118143583</c:v>
                </c:pt>
                <c:pt idx="34">
                  <c:v>5.4023800060760419</c:v>
                </c:pt>
                <c:pt idx="35">
                  <c:v>5.1862326911063956</c:v>
                </c:pt>
                <c:pt idx="36">
                  <c:v>3.6692188828089076</c:v>
                </c:pt>
                <c:pt idx="37">
                  <c:v>3.0844552924566755</c:v>
                </c:pt>
                <c:pt idx="38">
                  <c:v>3.4772825521178792</c:v>
                </c:pt>
                <c:pt idx="39">
                  <c:v>4.0622451899366556</c:v>
                </c:pt>
                <c:pt idx="40">
                  <c:v>3.835057740959062</c:v>
                </c:pt>
                <c:pt idx="41">
                  <c:v>3.1758821045389323</c:v>
                </c:pt>
                <c:pt idx="42">
                  <c:v>3.8895809895460576</c:v>
                </c:pt>
                <c:pt idx="43">
                  <c:v>5.4735619453507818</c:v>
                </c:pt>
                <c:pt idx="44">
                  <c:v>4.441229936247038</c:v>
                </c:pt>
                <c:pt idx="45">
                  <c:v>3.8469276368706899</c:v>
                </c:pt>
                <c:pt idx="46">
                  <c:v>3.4170403043953561</c:v>
                </c:pt>
                <c:pt idx="47">
                  <c:v>3.4263105993265799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6-4AEB-84CD-8F1AC72E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9104"/>
        <c:axId val="1815722704"/>
      </c:lineChart>
      <c:catAx>
        <c:axId val="181570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2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15722704"/>
        <c:scaling>
          <c:orientation val="minMax"/>
          <c:max val="6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9104"/>
        <c:crosses val="autoZero"/>
        <c:crossBetween val="between"/>
        <c:majorUnit val="0.5"/>
      </c:valAx>
      <c:catAx>
        <c:axId val="18157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15632"/>
        <c:crosses val="autoZero"/>
        <c:auto val="1"/>
        <c:lblAlgn val="ctr"/>
        <c:lblOffset val="100"/>
        <c:noMultiLvlLbl val="0"/>
      </c:catAx>
      <c:valAx>
        <c:axId val="181571563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270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404384376631697E-2"/>
          <c:y val="0.16342551843658013"/>
          <c:w val="0.28337188356550697"/>
          <c:h val="7.9209056571856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On-Highway Diesel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2.7591702043956012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64124015748052"/>
          <c:w val="0.86800989671803186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'Diesel-Q'!$A$41:$A$232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'Diesel-Q'!$E$41:$E$232</c:f>
              <c:numCache>
                <c:formatCode>General</c:formatCode>
                <c:ptCount val="192"/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E-4661-A099-DCDDDA4F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01488"/>
        <c:axId val="1815716720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'Diesel-Q'!$A$41:$A$232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'Diesel-Q'!$C$41:$C$232</c:f>
              <c:numCache>
                <c:formatCode>0.00</c:formatCode>
                <c:ptCount val="192"/>
                <c:pt idx="0">
                  <c:v>0.62614399014</c:v>
                </c:pt>
                <c:pt idx="1">
                  <c:v>0.73855800816999995</c:v>
                </c:pt>
                <c:pt idx="2">
                  <c:v>0.88057329646000004</c:v>
                </c:pt>
                <c:pt idx="3">
                  <c:v>0.94784841756000004</c:v>
                </c:pt>
                <c:pt idx="4">
                  <c:v>1.0197051445</c:v>
                </c:pt>
                <c:pt idx="5">
                  <c:v>1.0502246712000001</c:v>
                </c:pt>
                <c:pt idx="6">
                  <c:v>1.0407223185000001</c:v>
                </c:pt>
                <c:pt idx="7">
                  <c:v>1.0669814716999999</c:v>
                </c:pt>
                <c:pt idx="8">
                  <c:v>1.1790052503999999</c:v>
                </c:pt>
                <c:pt idx="9">
                  <c:v>1.1993885513</c:v>
                </c:pt>
                <c:pt idx="10">
                  <c:v>1.1787121142999999</c:v>
                </c:pt>
                <c:pt idx="11">
                  <c:v>1.1886472184000001</c:v>
                </c:pt>
                <c:pt idx="12">
                  <c:v>1.1625918585999999</c:v>
                </c:pt>
                <c:pt idx="13">
                  <c:v>1.1237271431</c:v>
                </c:pt>
                <c:pt idx="14">
                  <c:v>1.1478947128000001</c:v>
                </c:pt>
                <c:pt idx="15">
                  <c:v>1.1714232426</c:v>
                </c:pt>
                <c:pt idx="16">
                  <c:v>1.0967789985</c:v>
                </c:pt>
                <c:pt idx="17">
                  <c:v>1.1538896635</c:v>
                </c:pt>
                <c:pt idx="18">
                  <c:v>1.1501840298999999</c:v>
                </c:pt>
                <c:pt idx="19">
                  <c:v>1.1432239881999999</c:v>
                </c:pt>
                <c:pt idx="20">
                  <c:v>1.1617936354</c:v>
                </c:pt>
                <c:pt idx="21">
                  <c:v>1.1404217687</c:v>
                </c:pt>
                <c:pt idx="22">
                  <c:v>1.1696372635000001</c:v>
                </c:pt>
                <c:pt idx="23">
                  <c:v>1.1806099466</c:v>
                </c:pt>
                <c:pt idx="24">
                  <c:v>1.1542743613999999</c:v>
                </c:pt>
                <c:pt idx="25">
                  <c:v>1.1608039700999999</c:v>
                </c:pt>
                <c:pt idx="26">
                  <c:v>1.1435508035999999</c:v>
                </c:pt>
                <c:pt idx="27">
                  <c:v>1.2132581821999999</c:v>
                </c:pt>
                <c:pt idx="28">
                  <c:v>1.049998011</c:v>
                </c:pt>
                <c:pt idx="29">
                  <c:v>0.87490415970000002</c:v>
                </c:pt>
                <c:pt idx="30">
                  <c:v>0.80598543742999995</c:v>
                </c:pt>
                <c:pt idx="31">
                  <c:v>0.82826319303999996</c:v>
                </c:pt>
                <c:pt idx="32">
                  <c:v>0.89759914560999998</c:v>
                </c:pt>
                <c:pt idx="33">
                  <c:v>0.91141474659999999</c:v>
                </c:pt>
                <c:pt idx="34">
                  <c:v>0.95836776840000004</c:v>
                </c:pt>
                <c:pt idx="35">
                  <c:v>0.97808474127</c:v>
                </c:pt>
                <c:pt idx="36">
                  <c:v>0.93645613134000005</c:v>
                </c:pt>
                <c:pt idx="37">
                  <c:v>0.93036806549999995</c:v>
                </c:pt>
                <c:pt idx="38">
                  <c:v>0.90025932343000004</c:v>
                </c:pt>
                <c:pt idx="39">
                  <c:v>0.89941702719000005</c:v>
                </c:pt>
                <c:pt idx="40">
                  <c:v>0.94960667232999996</c:v>
                </c:pt>
                <c:pt idx="41">
                  <c:v>0.98930212165999998</c:v>
                </c:pt>
                <c:pt idx="42">
                  <c:v>0.97029727415</c:v>
                </c:pt>
                <c:pt idx="43">
                  <c:v>1.0704949664000001</c:v>
                </c:pt>
                <c:pt idx="44">
                  <c:v>1.1031547882999999</c:v>
                </c:pt>
                <c:pt idx="45">
                  <c:v>0.99997400547000004</c:v>
                </c:pt>
                <c:pt idx="46">
                  <c:v>1.1762520389</c:v>
                </c:pt>
                <c:pt idx="47">
                  <c:v>1.4013341501000001</c:v>
                </c:pt>
                <c:pt idx="48">
                  <c:v>1.1922866633</c:v>
                </c:pt>
                <c:pt idx="49">
                  <c:v>1.088752401</c:v>
                </c:pt>
                <c:pt idx="50">
                  <c:v>1.092838948</c:v>
                </c:pt>
                <c:pt idx="51">
                  <c:v>1.1452627682000001</c:v>
                </c:pt>
                <c:pt idx="52">
                  <c:v>1.0624428926</c:v>
                </c:pt>
                <c:pt idx="53">
                  <c:v>1.1036757134999999</c:v>
                </c:pt>
                <c:pt idx="54">
                  <c:v>1.1283955788</c:v>
                </c:pt>
                <c:pt idx="55">
                  <c:v>1.1329246489</c:v>
                </c:pt>
                <c:pt idx="56">
                  <c:v>1.0956834939</c:v>
                </c:pt>
                <c:pt idx="57">
                  <c:v>1.1003404761</c:v>
                </c:pt>
                <c:pt idx="58">
                  <c:v>1.0809177726000001</c:v>
                </c:pt>
                <c:pt idx="59">
                  <c:v>1.1651453447</c:v>
                </c:pt>
                <c:pt idx="60">
                  <c:v>1.1012414708</c:v>
                </c:pt>
                <c:pt idx="61">
                  <c:v>1.1033738675</c:v>
                </c:pt>
                <c:pt idx="62">
                  <c:v>1.1197396169</c:v>
                </c:pt>
                <c:pt idx="63">
                  <c:v>1.1218794662</c:v>
                </c:pt>
                <c:pt idx="64">
                  <c:v>1.0913715553000001</c:v>
                </c:pt>
                <c:pt idx="65">
                  <c:v>1.1166138278</c:v>
                </c:pt>
                <c:pt idx="66">
                  <c:v>1.1084444715999999</c:v>
                </c:pt>
                <c:pt idx="67">
                  <c:v>1.1219598454999999</c:v>
                </c:pt>
                <c:pt idx="68">
                  <c:v>1.1573942504000001</c:v>
                </c:pt>
                <c:pt idx="69">
                  <c:v>1.2502598069999999</c:v>
                </c:pt>
                <c:pt idx="70">
                  <c:v>1.2140454215000001</c:v>
                </c:pt>
                <c:pt idx="71">
                  <c:v>1.3183640051000001</c:v>
                </c:pt>
                <c:pt idx="72">
                  <c:v>1.2667982356</c:v>
                </c:pt>
                <c:pt idx="73">
                  <c:v>1.1941649449</c:v>
                </c:pt>
                <c:pt idx="74">
                  <c:v>1.1585640559999999</c:v>
                </c:pt>
                <c:pt idx="75">
                  <c:v>1.1604331590999999</c:v>
                </c:pt>
                <c:pt idx="76">
                  <c:v>1.0890535028999999</c:v>
                </c:pt>
                <c:pt idx="77">
                  <c:v>1.0587271355000001</c:v>
                </c:pt>
                <c:pt idx="78">
                  <c:v>1.0197917636</c:v>
                </c:pt>
                <c:pt idx="79">
                  <c:v>1.0112211832</c:v>
                </c:pt>
                <c:pt idx="80">
                  <c:v>0.97516524836999996</c:v>
                </c:pt>
                <c:pt idx="81">
                  <c:v>1.0753320682</c:v>
                </c:pt>
                <c:pt idx="82">
                  <c:v>1.1689554899000001</c:v>
                </c:pt>
                <c:pt idx="83">
                  <c:v>1.2613517204</c:v>
                </c:pt>
                <c:pt idx="84">
                  <c:v>1.4307686495</c:v>
                </c:pt>
                <c:pt idx="85">
                  <c:v>1.4209677256</c:v>
                </c:pt>
                <c:pt idx="86">
                  <c:v>1.5142152978000001</c:v>
                </c:pt>
                <c:pt idx="87">
                  <c:v>1.6056939053999999</c:v>
                </c:pt>
                <c:pt idx="88">
                  <c:v>1.4718831831000001</c:v>
                </c:pt>
                <c:pt idx="89">
                  <c:v>1.4665270377999999</c:v>
                </c:pt>
                <c:pt idx="90">
                  <c:v>1.4188580353</c:v>
                </c:pt>
                <c:pt idx="91">
                  <c:v>1.2613259962000001</c:v>
                </c:pt>
                <c:pt idx="92">
                  <c:v>1.1777665456999999</c:v>
                </c:pt>
                <c:pt idx="93">
                  <c:v>1.3002842367</c:v>
                </c:pt>
                <c:pt idx="94">
                  <c:v>1.3461697388</c:v>
                </c:pt>
                <c:pt idx="95">
                  <c:v>1.4365807585999999</c:v>
                </c:pt>
                <c:pt idx="96">
                  <c:v>1.6133273103000001</c:v>
                </c:pt>
                <c:pt idx="97">
                  <c:v>1.4702874975</c:v>
                </c:pt>
                <c:pt idx="98">
                  <c:v>1.4604959792000001</c:v>
                </c:pt>
                <c:pt idx="99">
                  <c:v>1.4844267621</c:v>
                </c:pt>
                <c:pt idx="100">
                  <c:v>1.5868847052999999</c:v>
                </c:pt>
                <c:pt idx="101">
                  <c:v>1.7160099992</c:v>
                </c:pt>
                <c:pt idx="102">
                  <c:v>1.8304851337000001</c:v>
                </c:pt>
                <c:pt idx="103">
                  <c:v>2.0954201681</c:v>
                </c:pt>
                <c:pt idx="104">
                  <c:v>2.0693111841</c:v>
                </c:pt>
                <c:pt idx="105">
                  <c:v>2.2595984390999999</c:v>
                </c:pt>
                <c:pt idx="106">
                  <c:v>2.5656251156000001</c:v>
                </c:pt>
                <c:pt idx="107">
                  <c:v>2.6996771788</c:v>
                </c:pt>
                <c:pt idx="108">
                  <c:v>2.5020235274</c:v>
                </c:pt>
                <c:pt idx="109">
                  <c:v>2.8411378177</c:v>
                </c:pt>
                <c:pt idx="110">
                  <c:v>2.9220586880999999</c:v>
                </c:pt>
                <c:pt idx="111">
                  <c:v>2.5580749668</c:v>
                </c:pt>
                <c:pt idx="112">
                  <c:v>2.5478886748999998</c:v>
                </c:pt>
                <c:pt idx="113">
                  <c:v>2.8126522401999998</c:v>
                </c:pt>
                <c:pt idx="114">
                  <c:v>2.8966112588000001</c:v>
                </c:pt>
                <c:pt idx="115">
                  <c:v>3.2673812892999998</c:v>
                </c:pt>
                <c:pt idx="116">
                  <c:v>3.5231331892000002</c:v>
                </c:pt>
                <c:pt idx="117">
                  <c:v>4.3868938199</c:v>
                </c:pt>
                <c:pt idx="118">
                  <c:v>4.3450284249999997</c:v>
                </c:pt>
                <c:pt idx="119">
                  <c:v>2.9880979246999999</c:v>
                </c:pt>
                <c:pt idx="120">
                  <c:v>2.1960542833000001</c:v>
                </c:pt>
                <c:pt idx="121">
                  <c:v>2.3253773968</c:v>
                </c:pt>
                <c:pt idx="122">
                  <c:v>2.6001666054000001</c:v>
                </c:pt>
                <c:pt idx="123">
                  <c:v>2.7355025574999998</c:v>
                </c:pt>
                <c:pt idx="124">
                  <c:v>2.8500922308000001</c:v>
                </c:pt>
                <c:pt idx="125">
                  <c:v>3.0252979005</c:v>
                </c:pt>
                <c:pt idx="126">
                  <c:v>2.9393572122</c:v>
                </c:pt>
                <c:pt idx="127">
                  <c:v>3.1480437661999998</c:v>
                </c:pt>
                <c:pt idx="128">
                  <c:v>3.6290597123000001</c:v>
                </c:pt>
                <c:pt idx="129">
                  <c:v>4.0135059044999997</c:v>
                </c:pt>
                <c:pt idx="130">
                  <c:v>3.866483981</c:v>
                </c:pt>
                <c:pt idx="131">
                  <c:v>3.8734940369999999</c:v>
                </c:pt>
                <c:pt idx="132">
                  <c:v>3.9688133021000001</c:v>
                </c:pt>
                <c:pt idx="133">
                  <c:v>3.9508363516</c:v>
                </c:pt>
                <c:pt idx="134">
                  <c:v>3.9418624653999998</c:v>
                </c:pt>
                <c:pt idx="135">
                  <c:v>4.0200838754000001</c:v>
                </c:pt>
                <c:pt idx="136">
                  <c:v>4.0246174571999997</c:v>
                </c:pt>
                <c:pt idx="137">
                  <c:v>3.8837146193000001</c:v>
                </c:pt>
                <c:pt idx="138">
                  <c:v>3.9103178090999999</c:v>
                </c:pt>
                <c:pt idx="139">
                  <c:v>3.8689477985999998</c:v>
                </c:pt>
                <c:pt idx="140">
                  <c:v>3.9570155195000001</c:v>
                </c:pt>
                <c:pt idx="141">
                  <c:v>3.9380049637000001</c:v>
                </c:pt>
                <c:pt idx="142">
                  <c:v>3.8382032415</c:v>
                </c:pt>
                <c:pt idx="143">
                  <c:v>3.5780309879000001</c:v>
                </c:pt>
                <c:pt idx="144">
                  <c:v>2.9178358389999999</c:v>
                </c:pt>
                <c:pt idx="145">
                  <c:v>2.8468844436</c:v>
                </c:pt>
                <c:pt idx="146">
                  <c:v>2.6288856611</c:v>
                </c:pt>
                <c:pt idx="147">
                  <c:v>2.4324963198999998</c:v>
                </c:pt>
                <c:pt idx="148">
                  <c:v>2.0778572181000001</c:v>
                </c:pt>
                <c:pt idx="149">
                  <c:v>2.2968829789999998</c:v>
                </c:pt>
                <c:pt idx="150">
                  <c:v>2.3824860152</c:v>
                </c:pt>
                <c:pt idx="151">
                  <c:v>2.4682668693999998</c:v>
                </c:pt>
                <c:pt idx="152">
                  <c:v>2.5666198260000002</c:v>
                </c:pt>
                <c:pt idx="153">
                  <c:v>2.5506971271999999</c:v>
                </c:pt>
                <c:pt idx="154">
                  <c:v>2.6265531104000002</c:v>
                </c:pt>
                <c:pt idx="155">
                  <c:v>2.8705736975999998</c:v>
                </c:pt>
                <c:pt idx="156">
                  <c:v>3.0158457496</c:v>
                </c:pt>
                <c:pt idx="157">
                  <c:v>3.1974164405000001</c:v>
                </c:pt>
                <c:pt idx="158">
                  <c:v>3.2372465860999999</c:v>
                </c:pt>
                <c:pt idx="159">
                  <c:v>3.2654270993000001</c:v>
                </c:pt>
                <c:pt idx="160">
                  <c:v>3.0175609267999999</c:v>
                </c:pt>
                <c:pt idx="161">
                  <c:v>3.1243292846999999</c:v>
                </c:pt>
                <c:pt idx="162">
                  <c:v>3.0220198556</c:v>
                </c:pt>
                <c:pt idx="163">
                  <c:v>3.0588845039999999</c:v>
                </c:pt>
                <c:pt idx="164">
                  <c:v>2.8958438010999998</c:v>
                </c:pt>
                <c:pt idx="165">
                  <c:v>2.4310350296999998</c:v>
                </c:pt>
                <c:pt idx="166">
                  <c:v>2.4255021014000002</c:v>
                </c:pt>
                <c:pt idx="167">
                  <c:v>2.4679060216000002</c:v>
                </c:pt>
                <c:pt idx="168">
                  <c:v>2.8977780847000001</c:v>
                </c:pt>
                <c:pt idx="169">
                  <c:v>3.2106810214000001</c:v>
                </c:pt>
                <c:pt idx="170">
                  <c:v>3.357899642</c:v>
                </c:pt>
                <c:pt idx="171">
                  <c:v>3.6604359965</c:v>
                </c:pt>
                <c:pt idx="172">
                  <c:v>4.2944901145000003</c:v>
                </c:pt>
                <c:pt idx="173">
                  <c:v>5.4832182787999999</c:v>
                </c:pt>
                <c:pt idx="174">
                  <c:v>5.1575262019999997</c:v>
                </c:pt>
                <c:pt idx="175">
                  <c:v>5.0669116800999996</c:v>
                </c:pt>
                <c:pt idx="176">
                  <c:v>4.3972710474000003</c:v>
                </c:pt>
                <c:pt idx="177">
                  <c:v>3.9371067742000001</c:v>
                </c:pt>
                <c:pt idx="178">
                  <c:v>4.2796362942000004</c:v>
                </c:pt>
                <c:pt idx="179">
                  <c:v>4.2537626014000001</c:v>
                </c:pt>
                <c:pt idx="180">
                  <c:v>3.9712592453000002</c:v>
                </c:pt>
                <c:pt idx="181">
                  <c:v>3.8508872687000002</c:v>
                </c:pt>
                <c:pt idx="182">
                  <c:v>3.6905150296999998</c:v>
                </c:pt>
                <c:pt idx="183">
                  <c:v>3.5354224480999998</c:v>
                </c:pt>
                <c:pt idx="184">
                  <c:v>3.6307455595000002</c:v>
                </c:pt>
                <c:pt idx="185">
                  <c:v>3.4096950116000002</c:v>
                </c:pt>
                <c:pt idx="186">
                  <c:v>3.3015676624000001</c:v>
                </c:pt>
                <c:pt idx="187">
                  <c:v>3.4098346275</c:v>
                </c:pt>
                <c:pt idx="188">
                  <c:v>3.5076723579000002</c:v>
                </c:pt>
                <c:pt idx="189">
                  <c:v>3.4941946312000001</c:v>
                </c:pt>
                <c:pt idx="190">
                  <c:v>3.5325169828999998</c:v>
                </c:pt>
                <c:pt idx="191">
                  <c:v>3.5706586621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E-4661-A099-DCDDDA4F0D18}"/>
            </c:ext>
          </c:extLst>
        </c:ser>
        <c:ser>
          <c:idx val="1"/>
          <c:order val="1"/>
          <c:tx>
            <c:strRef>
              <c:f>'Diesel-Q'!$A$236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'Diesel-Q'!$A$41:$A$232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'Diesel-Q'!$D$41:$D$232</c:f>
              <c:numCache>
                <c:formatCode>0.00</c:formatCode>
                <c:ptCount val="192"/>
                <c:pt idx="0">
                  <c:v>2.9033835358290401</c:v>
                </c:pt>
                <c:pt idx="1">
                  <c:v>3.3191179613298489</c:v>
                </c:pt>
                <c:pt idx="2">
                  <c:v>3.8338428856660984</c:v>
                </c:pt>
                <c:pt idx="3">
                  <c:v>4.0001027445035993</c:v>
                </c:pt>
                <c:pt idx="4">
                  <c:v>4.1400024566135922</c:v>
                </c:pt>
                <c:pt idx="5">
                  <c:v>4.1247387568996503</c:v>
                </c:pt>
                <c:pt idx="6">
                  <c:v>4.012119577493638</c:v>
                </c:pt>
                <c:pt idx="7">
                  <c:v>4.0011842597371867</c:v>
                </c:pt>
                <c:pt idx="8">
                  <c:v>4.3022782042279291</c:v>
                </c:pt>
                <c:pt idx="9">
                  <c:v>4.2872724977369909</c:v>
                </c:pt>
                <c:pt idx="10">
                  <c:v>4.0992009026909004</c:v>
                </c:pt>
                <c:pt idx="11">
                  <c:v>4.0676238833655498</c:v>
                </c:pt>
                <c:pt idx="12">
                  <c:v>3.9434144968904081</c:v>
                </c:pt>
                <c:pt idx="13">
                  <c:v>3.7573075806783915</c:v>
                </c:pt>
                <c:pt idx="14">
                  <c:v>3.7725953602530358</c:v>
                </c:pt>
                <c:pt idx="15">
                  <c:v>3.8381291803695761</c:v>
                </c:pt>
                <c:pt idx="16">
                  <c:v>3.5911152058917049</c:v>
                </c:pt>
                <c:pt idx="17">
                  <c:v>3.7349161931106916</c:v>
                </c:pt>
                <c:pt idx="18">
                  <c:v>3.6869694870067082</c:v>
                </c:pt>
                <c:pt idx="19">
                  <c:v>3.6284108821055541</c:v>
                </c:pt>
                <c:pt idx="20">
                  <c:v>3.6358018333145474</c:v>
                </c:pt>
                <c:pt idx="21">
                  <c:v>3.5355862527356829</c:v>
                </c:pt>
                <c:pt idx="22">
                  <c:v>3.5949014158691721</c:v>
                </c:pt>
                <c:pt idx="23">
                  <c:v>3.5976122582930583</c:v>
                </c:pt>
                <c:pt idx="24">
                  <c:v>3.4853651065079885</c:v>
                </c:pt>
                <c:pt idx="25">
                  <c:v>3.4734845087840238</c:v>
                </c:pt>
                <c:pt idx="26">
                  <c:v>3.4007155437478325</c:v>
                </c:pt>
                <c:pt idx="27">
                  <c:v>3.5716016806502715</c:v>
                </c:pt>
                <c:pt idx="28">
                  <c:v>3.0750084584920443</c:v>
                </c:pt>
                <c:pt idx="29">
                  <c:v>2.5747643050159095</c:v>
                </c:pt>
                <c:pt idx="30">
                  <c:v>2.3575279765814265</c:v>
                </c:pt>
                <c:pt idx="31">
                  <c:v>2.4058768908055068</c:v>
                </c:pt>
                <c:pt idx="32">
                  <c:v>2.5761842140192526</c:v>
                </c:pt>
                <c:pt idx="33">
                  <c:v>2.5865313699682537</c:v>
                </c:pt>
                <c:pt idx="34">
                  <c:v>2.6912183067681723</c:v>
                </c:pt>
                <c:pt idx="35">
                  <c:v>2.7211841166720023</c:v>
                </c:pt>
                <c:pt idx="36">
                  <c:v>2.5851933646903862</c:v>
                </c:pt>
                <c:pt idx="37">
                  <c:v>2.5392582828403851</c:v>
                </c:pt>
                <c:pt idx="38">
                  <c:v>2.4274872309529272</c:v>
                </c:pt>
                <c:pt idx="39">
                  <c:v>2.3990083825827053</c:v>
                </c:pt>
                <c:pt idx="40">
                  <c:v>2.504427335815417</c:v>
                </c:pt>
                <c:pt idx="41">
                  <c:v>2.5676134949057516</c:v>
                </c:pt>
                <c:pt idx="42">
                  <c:v>2.4987514360518741</c:v>
                </c:pt>
                <c:pt idx="43">
                  <c:v>2.7290417914432719</c:v>
                </c:pt>
                <c:pt idx="44">
                  <c:v>2.7647106767879306</c:v>
                </c:pt>
                <c:pt idx="45">
                  <c:v>2.4815696751538123</c:v>
                </c:pt>
                <c:pt idx="46">
                  <c:v>2.8694644642717746</c:v>
                </c:pt>
                <c:pt idx="47">
                  <c:v>3.3614765696664168</c:v>
                </c:pt>
                <c:pt idx="48">
                  <c:v>2.8387979774641892</c:v>
                </c:pt>
                <c:pt idx="49">
                  <c:v>2.5769885907647314</c:v>
                </c:pt>
                <c:pt idx="50">
                  <c:v>2.5670938893937367</c:v>
                </c:pt>
                <c:pt idx="51">
                  <c:v>2.6681016529566737</c:v>
                </c:pt>
                <c:pt idx="52">
                  <c:v>2.4584977059208977</c:v>
                </c:pt>
                <c:pt idx="53">
                  <c:v>2.5344151408430911</c:v>
                </c:pt>
                <c:pt idx="54">
                  <c:v>2.5715502121173555</c:v>
                </c:pt>
                <c:pt idx="55">
                  <c:v>2.5594522642692823</c:v>
                </c:pt>
                <c:pt idx="56">
                  <c:v>2.4574401430709636</c:v>
                </c:pt>
                <c:pt idx="57">
                  <c:v>2.4501879276247767</c:v>
                </c:pt>
                <c:pt idx="58">
                  <c:v>2.395854118469058</c:v>
                </c:pt>
                <c:pt idx="59">
                  <c:v>2.5613132816785447</c:v>
                </c:pt>
                <c:pt idx="60">
                  <c:v>2.4087333831996678</c:v>
                </c:pt>
                <c:pt idx="61">
                  <c:v>2.3997656174032218</c:v>
                </c:pt>
                <c:pt idx="62">
                  <c:v>2.4130072900918238</c:v>
                </c:pt>
                <c:pt idx="63">
                  <c:v>2.4036283792972588</c:v>
                </c:pt>
                <c:pt idx="64">
                  <c:v>2.3212163624212332</c:v>
                </c:pt>
                <c:pt idx="65">
                  <c:v>2.3556462654797725</c:v>
                </c:pt>
                <c:pt idx="66">
                  <c:v>2.3266841627795634</c:v>
                </c:pt>
                <c:pt idx="67">
                  <c:v>2.3422849838176067</c:v>
                </c:pt>
                <c:pt idx="68">
                  <c:v>2.3949649224466376</c:v>
                </c:pt>
                <c:pt idx="69">
                  <c:v>2.5650734696231909</c:v>
                </c:pt>
                <c:pt idx="70">
                  <c:v>2.4765237688330517</c:v>
                </c:pt>
                <c:pt idx="71">
                  <c:v>2.6661582708200222</c:v>
                </c:pt>
                <c:pt idx="72">
                  <c:v>2.5463620624103691</c:v>
                </c:pt>
                <c:pt idx="73">
                  <c:v>2.3948627184016935</c:v>
                </c:pt>
                <c:pt idx="74">
                  <c:v>2.3119066482476165</c:v>
                </c:pt>
                <c:pt idx="75">
                  <c:v>2.303222709578244</c:v>
                </c:pt>
                <c:pt idx="76">
                  <c:v>2.1571010460437554</c:v>
                </c:pt>
                <c:pt idx="77">
                  <c:v>2.0901520953363644</c:v>
                </c:pt>
                <c:pt idx="78">
                  <c:v>2.0030156380902002</c:v>
                </c:pt>
                <c:pt idx="79">
                  <c:v>1.9769043493028715</c:v>
                </c:pt>
                <c:pt idx="80">
                  <c:v>1.8994725311207803</c:v>
                </c:pt>
                <c:pt idx="81">
                  <c:v>2.0790168707151966</c:v>
                </c:pt>
                <c:pt idx="82">
                  <c:v>2.2433549252889327</c:v>
                </c:pt>
                <c:pt idx="83">
                  <c:v>2.4029484169614648</c:v>
                </c:pt>
                <c:pt idx="84">
                  <c:v>2.6989907092234411</c:v>
                </c:pt>
                <c:pt idx="85">
                  <c:v>2.6596545513382264</c:v>
                </c:pt>
                <c:pt idx="86">
                  <c:v>2.8085218956425688</c:v>
                </c:pt>
                <c:pt idx="87">
                  <c:v>2.9571121883293685</c:v>
                </c:pt>
                <c:pt idx="88">
                  <c:v>2.6849969183750284</c:v>
                </c:pt>
                <c:pt idx="89">
                  <c:v>2.6565993783649322</c:v>
                </c:pt>
                <c:pt idx="90">
                  <c:v>2.5630127476609581</c:v>
                </c:pt>
                <c:pt idx="91">
                  <c:v>2.2801597601604167</c:v>
                </c:pt>
                <c:pt idx="92">
                  <c:v>2.1223298034877018</c:v>
                </c:pt>
                <c:pt idx="93">
                  <c:v>2.3248277926929837</c:v>
                </c:pt>
                <c:pt idx="94">
                  <c:v>2.3939735015500734</c:v>
                </c:pt>
                <c:pt idx="95">
                  <c:v>2.5397425999449177</c:v>
                </c:pt>
                <c:pt idx="96">
                  <c:v>2.8231787930265138</c:v>
                </c:pt>
                <c:pt idx="97">
                  <c:v>2.5770881746429612</c:v>
                </c:pt>
                <c:pt idx="98">
                  <c:v>2.5409565451819827</c:v>
                </c:pt>
                <c:pt idx="99">
                  <c:v>2.5728261575014884</c:v>
                </c:pt>
                <c:pt idx="100">
                  <c:v>2.7273278300939965</c:v>
                </c:pt>
                <c:pt idx="101">
                  <c:v>2.9262633655618013</c:v>
                </c:pt>
                <c:pt idx="102">
                  <c:v>3.1016940665966666</c:v>
                </c:pt>
                <c:pt idx="103">
                  <c:v>3.5128974663800312</c:v>
                </c:pt>
                <c:pt idx="104">
                  <c:v>3.4516938848376562</c:v>
                </c:pt>
                <c:pt idx="105">
                  <c:v>3.7438003116003351</c:v>
                </c:pt>
                <c:pt idx="106">
                  <c:v>4.1874146930604512</c:v>
                </c:pt>
                <c:pt idx="107">
                  <c:v>4.3654950008322961</c:v>
                </c:pt>
                <c:pt idx="108">
                  <c:v>4.0249208720660938</c:v>
                </c:pt>
                <c:pt idx="109">
                  <c:v>4.5295674871517111</c:v>
                </c:pt>
                <c:pt idx="110">
                  <c:v>4.6150112788169508</c:v>
                </c:pt>
                <c:pt idx="111">
                  <c:v>4.0567861898251865</c:v>
                </c:pt>
                <c:pt idx="112">
                  <c:v>4.0014024428957944</c:v>
                </c:pt>
                <c:pt idx="113">
                  <c:v>4.3677407134933626</c:v>
                </c:pt>
                <c:pt idx="114">
                  <c:v>4.4698253172845286</c:v>
                </c:pt>
                <c:pt idx="115">
                  <c:v>4.9808713558476567</c:v>
                </c:pt>
                <c:pt idx="116">
                  <c:v>5.3131935426578494</c:v>
                </c:pt>
                <c:pt idx="117">
                  <c:v>6.5308578879799306</c:v>
                </c:pt>
                <c:pt idx="118">
                  <c:v>6.3703094629943315</c:v>
                </c:pt>
                <c:pt idx="119">
                  <c:v>4.4835763203381109</c:v>
                </c:pt>
                <c:pt idx="120">
                  <c:v>3.3179551692932843</c:v>
                </c:pt>
                <c:pt idx="121">
                  <c:v>3.4947620912261388</c:v>
                </c:pt>
                <c:pt idx="122">
                  <c:v>3.874402070908439</c:v>
                </c:pt>
                <c:pt idx="123">
                  <c:v>4.0443957231192913</c:v>
                </c:pt>
                <c:pt idx="124">
                  <c:v>4.2071462069319203</c:v>
                </c:pt>
                <c:pt idx="125">
                  <c:v>4.4673505953157839</c:v>
                </c:pt>
                <c:pt idx="126">
                  <c:v>4.3277583337164165</c:v>
                </c:pt>
                <c:pt idx="127">
                  <c:v>4.5977882825709484</c:v>
                </c:pt>
                <c:pt idx="128">
                  <c:v>5.2443541460374696</c:v>
                </c:pt>
                <c:pt idx="129">
                  <c:v>5.7347128691815756</c:v>
                </c:pt>
                <c:pt idx="130">
                  <c:v>5.4888491368368868</c:v>
                </c:pt>
                <c:pt idx="131">
                  <c:v>5.4742266422662249</c:v>
                </c:pt>
                <c:pt idx="132">
                  <c:v>5.5775258137720991</c:v>
                </c:pt>
                <c:pt idx="133">
                  <c:v>5.5405658874276931</c:v>
                </c:pt>
                <c:pt idx="134">
                  <c:v>5.5031360860071299</c:v>
                </c:pt>
                <c:pt idx="135">
                  <c:v>5.5752661814705586</c:v>
                </c:pt>
                <c:pt idx="136">
                  <c:v>5.5592080935064434</c:v>
                </c:pt>
                <c:pt idx="137">
                  <c:v>5.3704587195685027</c:v>
                </c:pt>
                <c:pt idx="138">
                  <c:v>5.3781585944719463</c:v>
                </c:pt>
                <c:pt idx="139">
                  <c:v>5.3016554825524818</c:v>
                </c:pt>
                <c:pt idx="140">
                  <c:v>5.388774947582001</c:v>
                </c:pt>
                <c:pt idx="141">
                  <c:v>5.3345551435436045</c:v>
                </c:pt>
                <c:pt idx="142">
                  <c:v>5.1860925555085249</c:v>
                </c:pt>
                <c:pt idx="143">
                  <c:v>4.846594809092319</c:v>
                </c:pt>
                <c:pt idx="144">
                  <c:v>3.9780818346322651</c:v>
                </c:pt>
                <c:pt idx="145">
                  <c:v>3.855059503314834</c:v>
                </c:pt>
                <c:pt idx="146">
                  <c:v>3.546465179084572</c:v>
                </c:pt>
                <c:pt idx="147">
                  <c:v>3.2817769581554108</c:v>
                </c:pt>
                <c:pt idx="148">
                  <c:v>2.8050609123857186</c:v>
                </c:pt>
                <c:pt idx="149">
                  <c:v>3.076138359624021</c:v>
                </c:pt>
                <c:pt idx="150">
                  <c:v>3.1772968192311772</c:v>
                </c:pt>
                <c:pt idx="151">
                  <c:v>3.2709313502729174</c:v>
                </c:pt>
                <c:pt idx="152">
                  <c:v>3.3774992206969072</c:v>
                </c:pt>
                <c:pt idx="153">
                  <c:v>3.3526778055851145</c:v>
                </c:pt>
                <c:pt idx="154">
                  <c:v>3.4359587636749329</c:v>
                </c:pt>
                <c:pt idx="155">
                  <c:v>3.7255395794958757</c:v>
                </c:pt>
                <c:pt idx="156">
                  <c:v>3.8813730975795142</c:v>
                </c:pt>
                <c:pt idx="157">
                  <c:v>4.0927718698828768</c:v>
                </c:pt>
                <c:pt idx="158">
                  <c:v>4.1271707356745786</c:v>
                </c:pt>
                <c:pt idx="159">
                  <c:v>4.1462180123382728</c:v>
                </c:pt>
                <c:pt idx="160">
                  <c:v>3.821292578937602</c:v>
                </c:pt>
                <c:pt idx="161">
                  <c:v>3.9276418031399221</c:v>
                </c:pt>
                <c:pt idx="162">
                  <c:v>3.7865361870502032</c:v>
                </c:pt>
                <c:pt idx="163">
                  <c:v>3.805995171882179</c:v>
                </c:pt>
                <c:pt idx="164">
                  <c:v>3.5901905785120372</c:v>
                </c:pt>
                <c:pt idx="165">
                  <c:v>3.043634192505019</c:v>
                </c:pt>
                <c:pt idx="166">
                  <c:v>3.0023868160223781</c:v>
                </c:pt>
                <c:pt idx="167">
                  <c:v>3.0329963998950427</c:v>
                </c:pt>
                <c:pt idx="168">
                  <c:v>3.5262556102893416</c:v>
                </c:pt>
                <c:pt idx="169">
                  <c:v>3.8358385380374247</c:v>
                </c:pt>
                <c:pt idx="170">
                  <c:v>3.9484097347362113</c:v>
                </c:pt>
                <c:pt idx="171">
                  <c:v>4.2140725742806389</c:v>
                </c:pt>
                <c:pt idx="172">
                  <c:v>4.8377096890975535</c:v>
                </c:pt>
                <c:pt idx="173">
                  <c:v>6.0326531031110253</c:v>
                </c:pt>
                <c:pt idx="174">
                  <c:v>5.6002701587187564</c:v>
                </c:pt>
                <c:pt idx="175">
                  <c:v>5.4467533781107003</c:v>
                </c:pt>
                <c:pt idx="176">
                  <c:v>4.6846437755587766</c:v>
                </c:pt>
                <c:pt idx="177">
                  <c:v>4.1635431919347354</c:v>
                </c:pt>
                <c:pt idx="178">
                  <c:v>4.487057606868996</c:v>
                </c:pt>
                <c:pt idx="179">
                  <c:v>4.4293053382766541</c:v>
                </c:pt>
                <c:pt idx="180">
                  <c:v>4.0976983150605255</c:v>
                </c:pt>
                <c:pt idx="181">
                  <c:v>3.94657205177056</c:v>
                </c:pt>
                <c:pt idx="182">
                  <c:v>3.7691293726057431</c:v>
                </c:pt>
                <c:pt idx="183">
                  <c:v>3.5838583342599826</c:v>
                </c:pt>
                <c:pt idx="184">
                  <c:v>3.6453175687742383</c:v>
                </c:pt>
                <c:pt idx="185">
                  <c:v>3.4002500873479522</c:v>
                </c:pt>
                <c:pt idx="186">
                  <c:v>3.2659317618350863</c:v>
                </c:pt>
                <c:pt idx="187">
                  <c:v>3.3521900709587635</c:v>
                </c:pt>
                <c:pt idx="188">
                  <c:v>3.4296239691717743</c:v>
                </c:pt>
                <c:pt idx="189">
                  <c:v>3.4042100520823433</c:v>
                </c:pt>
                <c:pt idx="190">
                  <c:v>3.4256113200559719</c:v>
                </c:pt>
                <c:pt idx="191">
                  <c:v>3.444724897924079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E-4661-A099-DCDDDA4F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11824"/>
        <c:axId val="1815712912"/>
      </c:lineChart>
      <c:catAx>
        <c:axId val="181571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2912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12912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1824"/>
        <c:crosses val="autoZero"/>
        <c:crossBetween val="between"/>
        <c:majorUnit val="0.5"/>
      </c:valAx>
      <c:catAx>
        <c:axId val="181570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16720"/>
        <c:crosses val="autoZero"/>
        <c:auto val="1"/>
        <c:lblAlgn val="ctr"/>
        <c:lblOffset val="100"/>
        <c:noMultiLvlLbl val="0"/>
      </c:catAx>
      <c:valAx>
        <c:axId val="181571672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01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4668904091906564E-2"/>
          <c:y val="0.16145829203373749"/>
          <c:w val="0.21248085571049305"/>
          <c:h val="7.69711691375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On-Highway Diesel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2.6845989888847812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64124015748052"/>
          <c:w val="0.86241704944535758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'Diesel-M'!$A$41:$A$616</c:f>
              <c:numCache>
                <c:formatCode>mmmm\ yyyy</c:formatCode>
                <c:ptCount val="576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  <c:pt idx="473">
                  <c:v>43252</c:v>
                </c:pt>
                <c:pt idx="474">
                  <c:v>43282</c:v>
                </c:pt>
                <c:pt idx="475">
                  <c:v>43313</c:v>
                </c:pt>
                <c:pt idx="476">
                  <c:v>43344</c:v>
                </c:pt>
                <c:pt idx="477">
                  <c:v>43374</c:v>
                </c:pt>
                <c:pt idx="478">
                  <c:v>43405</c:v>
                </c:pt>
                <c:pt idx="479">
                  <c:v>43435</c:v>
                </c:pt>
                <c:pt idx="480">
                  <c:v>43466</c:v>
                </c:pt>
                <c:pt idx="481">
                  <c:v>43497</c:v>
                </c:pt>
                <c:pt idx="482">
                  <c:v>43525</c:v>
                </c:pt>
                <c:pt idx="483">
                  <c:v>43556</c:v>
                </c:pt>
                <c:pt idx="484">
                  <c:v>43586</c:v>
                </c:pt>
                <c:pt idx="485">
                  <c:v>43617</c:v>
                </c:pt>
                <c:pt idx="486">
                  <c:v>43647</c:v>
                </c:pt>
                <c:pt idx="487">
                  <c:v>43678</c:v>
                </c:pt>
                <c:pt idx="488">
                  <c:v>43709</c:v>
                </c:pt>
                <c:pt idx="489">
                  <c:v>43739</c:v>
                </c:pt>
                <c:pt idx="490">
                  <c:v>43770</c:v>
                </c:pt>
                <c:pt idx="491">
                  <c:v>43800</c:v>
                </c:pt>
                <c:pt idx="492">
                  <c:v>43831</c:v>
                </c:pt>
                <c:pt idx="493">
                  <c:v>43862</c:v>
                </c:pt>
                <c:pt idx="494">
                  <c:v>43891</c:v>
                </c:pt>
                <c:pt idx="495">
                  <c:v>43922</c:v>
                </c:pt>
                <c:pt idx="496">
                  <c:v>43952</c:v>
                </c:pt>
                <c:pt idx="497">
                  <c:v>43983</c:v>
                </c:pt>
                <c:pt idx="498">
                  <c:v>44013</c:v>
                </c:pt>
                <c:pt idx="499">
                  <c:v>44044</c:v>
                </c:pt>
                <c:pt idx="500">
                  <c:v>44075</c:v>
                </c:pt>
                <c:pt idx="501">
                  <c:v>44105</c:v>
                </c:pt>
                <c:pt idx="502">
                  <c:v>44136</c:v>
                </c:pt>
                <c:pt idx="503">
                  <c:v>44166</c:v>
                </c:pt>
                <c:pt idx="504">
                  <c:v>44197</c:v>
                </c:pt>
                <c:pt idx="505">
                  <c:v>44228</c:v>
                </c:pt>
                <c:pt idx="506">
                  <c:v>44256</c:v>
                </c:pt>
                <c:pt idx="507">
                  <c:v>44287</c:v>
                </c:pt>
                <c:pt idx="508">
                  <c:v>44317</c:v>
                </c:pt>
                <c:pt idx="509">
                  <c:v>44348</c:v>
                </c:pt>
                <c:pt idx="510">
                  <c:v>44378</c:v>
                </c:pt>
                <c:pt idx="511">
                  <c:v>44409</c:v>
                </c:pt>
                <c:pt idx="512">
                  <c:v>44440</c:v>
                </c:pt>
                <c:pt idx="513">
                  <c:v>44470</c:v>
                </c:pt>
                <c:pt idx="514">
                  <c:v>44501</c:v>
                </c:pt>
                <c:pt idx="515">
                  <c:v>44531</c:v>
                </c:pt>
                <c:pt idx="516">
                  <c:v>44562</c:v>
                </c:pt>
                <c:pt idx="517">
                  <c:v>44593</c:v>
                </c:pt>
                <c:pt idx="518">
                  <c:v>44621</c:v>
                </c:pt>
                <c:pt idx="519">
                  <c:v>44652</c:v>
                </c:pt>
                <c:pt idx="520">
                  <c:v>44682</c:v>
                </c:pt>
                <c:pt idx="521">
                  <c:v>44713</c:v>
                </c:pt>
                <c:pt idx="522">
                  <c:v>44743</c:v>
                </c:pt>
                <c:pt idx="523">
                  <c:v>44774</c:v>
                </c:pt>
                <c:pt idx="524">
                  <c:v>44805</c:v>
                </c:pt>
                <c:pt idx="525">
                  <c:v>44835</c:v>
                </c:pt>
                <c:pt idx="526">
                  <c:v>44866</c:v>
                </c:pt>
                <c:pt idx="527">
                  <c:v>44896</c:v>
                </c:pt>
                <c:pt idx="528">
                  <c:v>44927</c:v>
                </c:pt>
                <c:pt idx="529">
                  <c:v>44958</c:v>
                </c:pt>
                <c:pt idx="530">
                  <c:v>44986</c:v>
                </c:pt>
                <c:pt idx="531">
                  <c:v>45017</c:v>
                </c:pt>
                <c:pt idx="532">
                  <c:v>45047</c:v>
                </c:pt>
                <c:pt idx="533">
                  <c:v>45078</c:v>
                </c:pt>
                <c:pt idx="534">
                  <c:v>45108</c:v>
                </c:pt>
                <c:pt idx="535">
                  <c:v>45139</c:v>
                </c:pt>
                <c:pt idx="536">
                  <c:v>45170</c:v>
                </c:pt>
                <c:pt idx="537">
                  <c:v>45200</c:v>
                </c:pt>
                <c:pt idx="538">
                  <c:v>45231</c:v>
                </c:pt>
                <c:pt idx="539">
                  <c:v>45261</c:v>
                </c:pt>
                <c:pt idx="540">
                  <c:v>45292</c:v>
                </c:pt>
                <c:pt idx="541">
                  <c:v>45323</c:v>
                </c:pt>
                <c:pt idx="542">
                  <c:v>45352</c:v>
                </c:pt>
                <c:pt idx="543">
                  <c:v>45383</c:v>
                </c:pt>
                <c:pt idx="544">
                  <c:v>45413</c:v>
                </c:pt>
                <c:pt idx="545">
                  <c:v>45444</c:v>
                </c:pt>
                <c:pt idx="546">
                  <c:v>45474</c:v>
                </c:pt>
                <c:pt idx="547">
                  <c:v>45505</c:v>
                </c:pt>
                <c:pt idx="548">
                  <c:v>45536</c:v>
                </c:pt>
                <c:pt idx="549">
                  <c:v>45566</c:v>
                </c:pt>
                <c:pt idx="550">
                  <c:v>45597</c:v>
                </c:pt>
                <c:pt idx="551">
                  <c:v>45627</c:v>
                </c:pt>
                <c:pt idx="552">
                  <c:v>45658</c:v>
                </c:pt>
                <c:pt idx="553">
                  <c:v>45689</c:v>
                </c:pt>
                <c:pt idx="554">
                  <c:v>45717</c:v>
                </c:pt>
                <c:pt idx="555">
                  <c:v>45748</c:v>
                </c:pt>
                <c:pt idx="556">
                  <c:v>45778</c:v>
                </c:pt>
                <c:pt idx="557">
                  <c:v>45809</c:v>
                </c:pt>
                <c:pt idx="558">
                  <c:v>45839</c:v>
                </c:pt>
                <c:pt idx="559">
                  <c:v>45870</c:v>
                </c:pt>
                <c:pt idx="560">
                  <c:v>45901</c:v>
                </c:pt>
                <c:pt idx="561">
                  <c:v>45931</c:v>
                </c:pt>
                <c:pt idx="562">
                  <c:v>45962</c:v>
                </c:pt>
                <c:pt idx="563">
                  <c:v>45992</c:v>
                </c:pt>
                <c:pt idx="564">
                  <c:v>46023</c:v>
                </c:pt>
                <c:pt idx="565">
                  <c:v>46054</c:v>
                </c:pt>
                <c:pt idx="566">
                  <c:v>46082</c:v>
                </c:pt>
                <c:pt idx="567">
                  <c:v>46113</c:v>
                </c:pt>
                <c:pt idx="568">
                  <c:v>46143</c:v>
                </c:pt>
                <c:pt idx="569">
                  <c:v>46174</c:v>
                </c:pt>
                <c:pt idx="570">
                  <c:v>46204</c:v>
                </c:pt>
                <c:pt idx="571">
                  <c:v>46235</c:v>
                </c:pt>
                <c:pt idx="572">
                  <c:v>46266</c:v>
                </c:pt>
                <c:pt idx="573">
                  <c:v>46296</c:v>
                </c:pt>
                <c:pt idx="574">
                  <c:v>46327</c:v>
                </c:pt>
                <c:pt idx="575">
                  <c:v>46357</c:v>
                </c:pt>
              </c:numCache>
            </c:numRef>
          </c:cat>
          <c:val>
            <c:numRef>
              <c:f>'Diesel-M'!$E$41:$E$616</c:f>
              <c:numCache>
                <c:formatCode>General</c:formatCode>
                <c:ptCount val="576"/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F-4DDE-8E58-F8E25545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17264"/>
        <c:axId val="1815713456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'Diesel-M'!$A$41:$A$616</c:f>
              <c:numCache>
                <c:formatCode>mmmm\ yyyy</c:formatCode>
                <c:ptCount val="576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  <c:pt idx="473">
                  <c:v>43252</c:v>
                </c:pt>
                <c:pt idx="474">
                  <c:v>43282</c:v>
                </c:pt>
                <c:pt idx="475">
                  <c:v>43313</c:v>
                </c:pt>
                <c:pt idx="476">
                  <c:v>43344</c:v>
                </c:pt>
                <c:pt idx="477">
                  <c:v>43374</c:v>
                </c:pt>
                <c:pt idx="478">
                  <c:v>43405</c:v>
                </c:pt>
                <c:pt idx="479">
                  <c:v>43435</c:v>
                </c:pt>
                <c:pt idx="480">
                  <c:v>43466</c:v>
                </c:pt>
                <c:pt idx="481">
                  <c:v>43497</c:v>
                </c:pt>
                <c:pt idx="482">
                  <c:v>43525</c:v>
                </c:pt>
                <c:pt idx="483">
                  <c:v>43556</c:v>
                </c:pt>
                <c:pt idx="484">
                  <c:v>43586</c:v>
                </c:pt>
                <c:pt idx="485">
                  <c:v>43617</c:v>
                </c:pt>
                <c:pt idx="486">
                  <c:v>43647</c:v>
                </c:pt>
                <c:pt idx="487">
                  <c:v>43678</c:v>
                </c:pt>
                <c:pt idx="488">
                  <c:v>43709</c:v>
                </c:pt>
                <c:pt idx="489">
                  <c:v>43739</c:v>
                </c:pt>
                <c:pt idx="490">
                  <c:v>43770</c:v>
                </c:pt>
                <c:pt idx="491">
                  <c:v>43800</c:v>
                </c:pt>
                <c:pt idx="492">
                  <c:v>43831</c:v>
                </c:pt>
                <c:pt idx="493">
                  <c:v>43862</c:v>
                </c:pt>
                <c:pt idx="494">
                  <c:v>43891</c:v>
                </c:pt>
                <c:pt idx="495">
                  <c:v>43922</c:v>
                </c:pt>
                <c:pt idx="496">
                  <c:v>43952</c:v>
                </c:pt>
                <c:pt idx="497">
                  <c:v>43983</c:v>
                </c:pt>
                <c:pt idx="498">
                  <c:v>44013</c:v>
                </c:pt>
                <c:pt idx="499">
                  <c:v>44044</c:v>
                </c:pt>
                <c:pt idx="500">
                  <c:v>44075</c:v>
                </c:pt>
                <c:pt idx="501">
                  <c:v>44105</c:v>
                </c:pt>
                <c:pt idx="502">
                  <c:v>44136</c:v>
                </c:pt>
                <c:pt idx="503">
                  <c:v>44166</c:v>
                </c:pt>
                <c:pt idx="504">
                  <c:v>44197</c:v>
                </c:pt>
                <c:pt idx="505">
                  <c:v>44228</c:v>
                </c:pt>
                <c:pt idx="506">
                  <c:v>44256</c:v>
                </c:pt>
                <c:pt idx="507">
                  <c:v>44287</c:v>
                </c:pt>
                <c:pt idx="508">
                  <c:v>44317</c:v>
                </c:pt>
                <c:pt idx="509">
                  <c:v>44348</c:v>
                </c:pt>
                <c:pt idx="510">
                  <c:v>44378</c:v>
                </c:pt>
                <c:pt idx="511">
                  <c:v>44409</c:v>
                </c:pt>
                <c:pt idx="512">
                  <c:v>44440</c:v>
                </c:pt>
                <c:pt idx="513">
                  <c:v>44470</c:v>
                </c:pt>
                <c:pt idx="514">
                  <c:v>44501</c:v>
                </c:pt>
                <c:pt idx="515">
                  <c:v>44531</c:v>
                </c:pt>
                <c:pt idx="516">
                  <c:v>44562</c:v>
                </c:pt>
                <c:pt idx="517">
                  <c:v>44593</c:v>
                </c:pt>
                <c:pt idx="518">
                  <c:v>44621</c:v>
                </c:pt>
                <c:pt idx="519">
                  <c:v>44652</c:v>
                </c:pt>
                <c:pt idx="520">
                  <c:v>44682</c:v>
                </c:pt>
                <c:pt idx="521">
                  <c:v>44713</c:v>
                </c:pt>
                <c:pt idx="522">
                  <c:v>44743</c:v>
                </c:pt>
                <c:pt idx="523">
                  <c:v>44774</c:v>
                </c:pt>
                <c:pt idx="524">
                  <c:v>44805</c:v>
                </c:pt>
                <c:pt idx="525">
                  <c:v>44835</c:v>
                </c:pt>
                <c:pt idx="526">
                  <c:v>44866</c:v>
                </c:pt>
                <c:pt idx="527">
                  <c:v>44896</c:v>
                </c:pt>
                <c:pt idx="528">
                  <c:v>44927</c:v>
                </c:pt>
                <c:pt idx="529">
                  <c:v>44958</c:v>
                </c:pt>
                <c:pt idx="530">
                  <c:v>44986</c:v>
                </c:pt>
                <c:pt idx="531">
                  <c:v>45017</c:v>
                </c:pt>
                <c:pt idx="532">
                  <c:v>45047</c:v>
                </c:pt>
                <c:pt idx="533">
                  <c:v>45078</c:v>
                </c:pt>
                <c:pt idx="534">
                  <c:v>45108</c:v>
                </c:pt>
                <c:pt idx="535">
                  <c:v>45139</c:v>
                </c:pt>
                <c:pt idx="536">
                  <c:v>45170</c:v>
                </c:pt>
                <c:pt idx="537">
                  <c:v>45200</c:v>
                </c:pt>
                <c:pt idx="538">
                  <c:v>45231</c:v>
                </c:pt>
                <c:pt idx="539">
                  <c:v>45261</c:v>
                </c:pt>
                <c:pt idx="540">
                  <c:v>45292</c:v>
                </c:pt>
                <c:pt idx="541">
                  <c:v>45323</c:v>
                </c:pt>
                <c:pt idx="542">
                  <c:v>45352</c:v>
                </c:pt>
                <c:pt idx="543">
                  <c:v>45383</c:v>
                </c:pt>
                <c:pt idx="544">
                  <c:v>45413</c:v>
                </c:pt>
                <c:pt idx="545">
                  <c:v>45444</c:v>
                </c:pt>
                <c:pt idx="546">
                  <c:v>45474</c:v>
                </c:pt>
                <c:pt idx="547">
                  <c:v>45505</c:v>
                </c:pt>
                <c:pt idx="548">
                  <c:v>45536</c:v>
                </c:pt>
                <c:pt idx="549">
                  <c:v>45566</c:v>
                </c:pt>
                <c:pt idx="550">
                  <c:v>45597</c:v>
                </c:pt>
                <c:pt idx="551">
                  <c:v>45627</c:v>
                </c:pt>
                <c:pt idx="552">
                  <c:v>45658</c:v>
                </c:pt>
                <c:pt idx="553">
                  <c:v>45689</c:v>
                </c:pt>
                <c:pt idx="554">
                  <c:v>45717</c:v>
                </c:pt>
                <c:pt idx="555">
                  <c:v>45748</c:v>
                </c:pt>
                <c:pt idx="556">
                  <c:v>45778</c:v>
                </c:pt>
                <c:pt idx="557">
                  <c:v>45809</c:v>
                </c:pt>
                <c:pt idx="558">
                  <c:v>45839</c:v>
                </c:pt>
                <c:pt idx="559">
                  <c:v>45870</c:v>
                </c:pt>
                <c:pt idx="560">
                  <c:v>45901</c:v>
                </c:pt>
                <c:pt idx="561">
                  <c:v>45931</c:v>
                </c:pt>
                <c:pt idx="562">
                  <c:v>45962</c:v>
                </c:pt>
                <c:pt idx="563">
                  <c:v>45992</c:v>
                </c:pt>
                <c:pt idx="564">
                  <c:v>46023</c:v>
                </c:pt>
                <c:pt idx="565">
                  <c:v>46054</c:v>
                </c:pt>
                <c:pt idx="566">
                  <c:v>46082</c:v>
                </c:pt>
                <c:pt idx="567">
                  <c:v>46113</c:v>
                </c:pt>
                <c:pt idx="568">
                  <c:v>46143</c:v>
                </c:pt>
                <c:pt idx="569">
                  <c:v>46174</c:v>
                </c:pt>
                <c:pt idx="570">
                  <c:v>46204</c:v>
                </c:pt>
                <c:pt idx="571">
                  <c:v>46235</c:v>
                </c:pt>
                <c:pt idx="572">
                  <c:v>46266</c:v>
                </c:pt>
                <c:pt idx="573">
                  <c:v>46296</c:v>
                </c:pt>
                <c:pt idx="574">
                  <c:v>46327</c:v>
                </c:pt>
                <c:pt idx="575">
                  <c:v>46357</c:v>
                </c:pt>
              </c:numCache>
            </c:numRef>
          </c:cat>
          <c:val>
            <c:numRef>
              <c:f>'Diesel-M'!$C$41:$C$616</c:f>
              <c:numCache>
                <c:formatCode>0.00</c:formatCode>
                <c:ptCount val="576"/>
                <c:pt idx="0">
                  <c:v>0.60499999999999998</c:v>
                </c:pt>
                <c:pt idx="1">
                  <c:v>0.63</c:v>
                </c:pt>
                <c:pt idx="2">
                  <c:v>0.64800000000000002</c:v>
                </c:pt>
                <c:pt idx="3">
                  <c:v>0.67500000000000004</c:v>
                </c:pt>
                <c:pt idx="4">
                  <c:v>0.73099999999999998</c:v>
                </c:pt>
                <c:pt idx="5">
                  <c:v>0.81799999999999995</c:v>
                </c:pt>
                <c:pt idx="6">
                  <c:v>0.85599999999999998</c:v>
                </c:pt>
                <c:pt idx="7">
                  <c:v>0.89</c:v>
                </c:pt>
                <c:pt idx="8">
                  <c:v>0.89500000000000002</c:v>
                </c:pt>
                <c:pt idx="9">
                  <c:v>0.91900000000000004</c:v>
                </c:pt>
                <c:pt idx="10">
                  <c:v>0.93500000000000005</c:v>
                </c:pt>
                <c:pt idx="11">
                  <c:v>0.98299999999999998</c:v>
                </c:pt>
                <c:pt idx="12">
                  <c:v>0.997</c:v>
                </c:pt>
                <c:pt idx="13">
                  <c:v>1.0189999999999999</c:v>
                </c:pt>
                <c:pt idx="14">
                  <c:v>1.0469999999999999</c:v>
                </c:pt>
                <c:pt idx="15">
                  <c:v>1.0489999999999999</c:v>
                </c:pt>
                <c:pt idx="16">
                  <c:v>1.048</c:v>
                </c:pt>
                <c:pt idx="17">
                  <c:v>1.054</c:v>
                </c:pt>
                <c:pt idx="18">
                  <c:v>1.0429999999999999</c:v>
                </c:pt>
                <c:pt idx="19">
                  <c:v>1.038</c:v>
                </c:pt>
                <c:pt idx="20">
                  <c:v>1.0409999999999999</c:v>
                </c:pt>
                <c:pt idx="21">
                  <c:v>1.03</c:v>
                </c:pt>
                <c:pt idx="22">
                  <c:v>1.0629999999999999</c:v>
                </c:pt>
                <c:pt idx="23">
                  <c:v>1.1000000000000001</c:v>
                </c:pt>
                <c:pt idx="24">
                  <c:v>1.1439999999999999</c:v>
                </c:pt>
                <c:pt idx="25">
                  <c:v>1.19</c:v>
                </c:pt>
                <c:pt idx="26">
                  <c:v>1.2170000000000001</c:v>
                </c:pt>
                <c:pt idx="27">
                  <c:v>1.206</c:v>
                </c:pt>
                <c:pt idx="28">
                  <c:v>1.198</c:v>
                </c:pt>
                <c:pt idx="29">
                  <c:v>1.194</c:v>
                </c:pt>
                <c:pt idx="30">
                  <c:v>1.165</c:v>
                </c:pt>
                <c:pt idx="31">
                  <c:v>1.1879999999999999</c:v>
                </c:pt>
                <c:pt idx="32">
                  <c:v>1.1830000000000001</c:v>
                </c:pt>
                <c:pt idx="33">
                  <c:v>1.1839999999999999</c:v>
                </c:pt>
                <c:pt idx="34">
                  <c:v>1.1859999999999999</c:v>
                </c:pt>
                <c:pt idx="35">
                  <c:v>1.1950000000000001</c:v>
                </c:pt>
                <c:pt idx="36">
                  <c:v>1.196</c:v>
                </c:pt>
                <c:pt idx="37">
                  <c:v>1.169</c:v>
                </c:pt>
                <c:pt idx="38">
                  <c:v>1.117</c:v>
                </c:pt>
                <c:pt idx="39">
                  <c:v>1.0980000000000001</c:v>
                </c:pt>
                <c:pt idx="40">
                  <c:v>1.1140000000000001</c:v>
                </c:pt>
                <c:pt idx="41">
                  <c:v>1.165</c:v>
                </c:pt>
                <c:pt idx="42">
                  <c:v>1.155</c:v>
                </c:pt>
                <c:pt idx="43">
                  <c:v>1.139</c:v>
                </c:pt>
                <c:pt idx="44">
                  <c:v>1.1499999999999999</c:v>
                </c:pt>
                <c:pt idx="45">
                  <c:v>1.169</c:v>
                </c:pt>
                <c:pt idx="46">
                  <c:v>1.196</c:v>
                </c:pt>
                <c:pt idx="47">
                  <c:v>1.153</c:v>
                </c:pt>
                <c:pt idx="48">
                  <c:v>1.125</c:v>
                </c:pt>
                <c:pt idx="49">
                  <c:v>1.105</c:v>
                </c:pt>
                <c:pt idx="50">
                  <c:v>1.0629999999999999</c:v>
                </c:pt>
                <c:pt idx="51">
                  <c:v>1.1599999999999999</c:v>
                </c:pt>
                <c:pt idx="52">
                  <c:v>1.147</c:v>
                </c:pt>
                <c:pt idx="53">
                  <c:v>1.1539999999999999</c:v>
                </c:pt>
                <c:pt idx="54">
                  <c:v>1.1439999999999999</c:v>
                </c:pt>
                <c:pt idx="55">
                  <c:v>1.1499999999999999</c:v>
                </c:pt>
                <c:pt idx="56">
                  <c:v>1.1559999999999999</c:v>
                </c:pt>
                <c:pt idx="57">
                  <c:v>1.147</c:v>
                </c:pt>
                <c:pt idx="58">
                  <c:v>1.1459999999999999</c:v>
                </c:pt>
                <c:pt idx="59">
                  <c:v>1.1379999999999999</c:v>
                </c:pt>
                <c:pt idx="60">
                  <c:v>1.173</c:v>
                </c:pt>
                <c:pt idx="61">
                  <c:v>1.17</c:v>
                </c:pt>
                <c:pt idx="62">
                  <c:v>1.143</c:v>
                </c:pt>
                <c:pt idx="63">
                  <c:v>1.141</c:v>
                </c:pt>
                <c:pt idx="64">
                  <c:v>1.1419999999999999</c:v>
                </c:pt>
                <c:pt idx="65">
                  <c:v>1.1379999999999999</c:v>
                </c:pt>
                <c:pt idx="66">
                  <c:v>1.131</c:v>
                </c:pt>
                <c:pt idx="67">
                  <c:v>1.1859999999999999</c:v>
                </c:pt>
                <c:pt idx="68">
                  <c:v>1.1910000000000001</c:v>
                </c:pt>
                <c:pt idx="69">
                  <c:v>1.1850000000000001</c:v>
                </c:pt>
                <c:pt idx="70">
                  <c:v>1.181</c:v>
                </c:pt>
                <c:pt idx="71">
                  <c:v>1.1759999999999999</c:v>
                </c:pt>
                <c:pt idx="72">
                  <c:v>1.1679999999999999</c:v>
                </c:pt>
                <c:pt idx="73">
                  <c:v>1.1479999999999999</c:v>
                </c:pt>
                <c:pt idx="74">
                  <c:v>1.145</c:v>
                </c:pt>
                <c:pt idx="75">
                  <c:v>1.163</c:v>
                </c:pt>
                <c:pt idx="76">
                  <c:v>1.167</c:v>
                </c:pt>
                <c:pt idx="77">
                  <c:v>1.1519999999999999</c:v>
                </c:pt>
                <c:pt idx="78">
                  <c:v>1.137</c:v>
                </c:pt>
                <c:pt idx="79">
                  <c:v>1.135</c:v>
                </c:pt>
                <c:pt idx="80">
                  <c:v>1.159</c:v>
                </c:pt>
                <c:pt idx="81">
                  <c:v>1.1879999999999999</c:v>
                </c:pt>
                <c:pt idx="82">
                  <c:v>1.224</c:v>
                </c:pt>
                <c:pt idx="83">
                  <c:v>1.2270000000000001</c:v>
                </c:pt>
                <c:pt idx="84">
                  <c:v>1.18</c:v>
                </c:pt>
                <c:pt idx="85">
                  <c:v>1.036</c:v>
                </c:pt>
                <c:pt idx="86">
                  <c:v>0.92700000000000005</c:v>
                </c:pt>
                <c:pt idx="87">
                  <c:v>0.89500000000000002</c:v>
                </c:pt>
                <c:pt idx="88">
                  <c:v>0.88200000000000001</c:v>
                </c:pt>
                <c:pt idx="89">
                  <c:v>0.84399999999999997</c:v>
                </c:pt>
                <c:pt idx="90">
                  <c:v>0.78200000000000003</c:v>
                </c:pt>
                <c:pt idx="91">
                  <c:v>0.81</c:v>
                </c:pt>
                <c:pt idx="92">
                  <c:v>0.82699999999999996</c:v>
                </c:pt>
                <c:pt idx="93">
                  <c:v>0.81299999999999994</c:v>
                </c:pt>
                <c:pt idx="94">
                  <c:v>0.82899999999999996</c:v>
                </c:pt>
                <c:pt idx="95">
                  <c:v>0.84099999999999997</c:v>
                </c:pt>
                <c:pt idx="96">
                  <c:v>0.89600000000000002</c:v>
                </c:pt>
                <c:pt idx="97">
                  <c:v>0.90100000000000002</c:v>
                </c:pt>
                <c:pt idx="98">
                  <c:v>0.89600000000000002</c:v>
                </c:pt>
                <c:pt idx="99">
                  <c:v>0.90100000000000002</c:v>
                </c:pt>
                <c:pt idx="100">
                  <c:v>0.91200000000000003</c:v>
                </c:pt>
                <c:pt idx="101">
                  <c:v>0.92200000000000004</c:v>
                </c:pt>
                <c:pt idx="102">
                  <c:v>0.94599999999999995</c:v>
                </c:pt>
                <c:pt idx="103">
                  <c:v>0.95899999999999996</c:v>
                </c:pt>
                <c:pt idx="104">
                  <c:v>0.97</c:v>
                </c:pt>
                <c:pt idx="105">
                  <c:v>0.97299999999999998</c:v>
                </c:pt>
                <c:pt idx="106">
                  <c:v>0.98499999999999999</c:v>
                </c:pt>
                <c:pt idx="107">
                  <c:v>0.97699999999999998</c:v>
                </c:pt>
                <c:pt idx="108">
                  <c:v>0.95499999999999996</c:v>
                </c:pt>
                <c:pt idx="109">
                  <c:v>0.93200000000000005</c:v>
                </c:pt>
                <c:pt idx="110">
                  <c:v>0.92200000000000004</c:v>
                </c:pt>
                <c:pt idx="111">
                  <c:v>0.93400000000000005</c:v>
                </c:pt>
                <c:pt idx="112">
                  <c:v>0.93799999999999994</c:v>
                </c:pt>
                <c:pt idx="113">
                  <c:v>0.91900000000000004</c:v>
                </c:pt>
                <c:pt idx="114">
                  <c:v>0.90500000000000003</c:v>
                </c:pt>
                <c:pt idx="115">
                  <c:v>0.89900000000000002</c:v>
                </c:pt>
                <c:pt idx="116">
                  <c:v>0.89700000000000002</c:v>
                </c:pt>
                <c:pt idx="117">
                  <c:v>0.88500000000000001</c:v>
                </c:pt>
                <c:pt idx="118">
                  <c:v>0.89300000000000002</c:v>
                </c:pt>
                <c:pt idx="119">
                  <c:v>0.91800000000000004</c:v>
                </c:pt>
                <c:pt idx="120">
                  <c:v>0.94199999999999995</c:v>
                </c:pt>
                <c:pt idx="121">
                  <c:v>0.94399999999999995</c:v>
                </c:pt>
                <c:pt idx="122">
                  <c:v>0.96199999999999997</c:v>
                </c:pt>
                <c:pt idx="123">
                  <c:v>1.008</c:v>
                </c:pt>
                <c:pt idx="124">
                  <c:v>0.99399999999999999</c:v>
                </c:pt>
                <c:pt idx="125">
                  <c:v>0.96599999999999997</c:v>
                </c:pt>
                <c:pt idx="126">
                  <c:v>0.95799999999999996</c:v>
                </c:pt>
                <c:pt idx="127">
                  <c:v>0.95399999999999996</c:v>
                </c:pt>
                <c:pt idx="128">
                  <c:v>0.999</c:v>
                </c:pt>
                <c:pt idx="129">
                  <c:v>1.026</c:v>
                </c:pt>
                <c:pt idx="130">
                  <c:v>1.04</c:v>
                </c:pt>
                <c:pt idx="131">
                  <c:v>1.131</c:v>
                </c:pt>
                <c:pt idx="132">
                  <c:v>1.214</c:v>
                </c:pt>
                <c:pt idx="133">
                  <c:v>1.0680000000000001</c:v>
                </c:pt>
                <c:pt idx="134">
                  <c:v>1.0269999999999999</c:v>
                </c:pt>
                <c:pt idx="135">
                  <c:v>1.02</c:v>
                </c:pt>
                <c:pt idx="136">
                  <c:v>1.004</c:v>
                </c:pt>
                <c:pt idx="137">
                  <c:v>0.97499999999999998</c:v>
                </c:pt>
                <c:pt idx="138">
                  <c:v>0.98499999999999999</c:v>
                </c:pt>
                <c:pt idx="139">
                  <c:v>1.2050000000000001</c:v>
                </c:pt>
                <c:pt idx="140">
                  <c:v>1.331</c:v>
                </c:pt>
                <c:pt idx="141">
                  <c:v>1.4359999999999999</c:v>
                </c:pt>
                <c:pt idx="142">
                  <c:v>1.405</c:v>
                </c:pt>
                <c:pt idx="143">
                  <c:v>1.361</c:v>
                </c:pt>
                <c:pt idx="144">
                  <c:v>1.2869999999999999</c:v>
                </c:pt>
                <c:pt idx="145">
                  <c:v>1.1850000000000001</c:v>
                </c:pt>
                <c:pt idx="146">
                  <c:v>1.0920000000000001</c:v>
                </c:pt>
                <c:pt idx="147">
                  <c:v>1.077</c:v>
                </c:pt>
                <c:pt idx="148">
                  <c:v>1.073</c:v>
                </c:pt>
                <c:pt idx="149">
                  <c:v>1.117</c:v>
                </c:pt>
                <c:pt idx="150">
                  <c:v>1.0589999999999999</c:v>
                </c:pt>
                <c:pt idx="151">
                  <c:v>1.0960000000000001</c:v>
                </c:pt>
                <c:pt idx="152">
                  <c:v>1.1220000000000001</c:v>
                </c:pt>
                <c:pt idx="153">
                  <c:v>1.1419999999999999</c:v>
                </c:pt>
                <c:pt idx="154">
                  <c:v>1.1719999999999999</c:v>
                </c:pt>
                <c:pt idx="155">
                  <c:v>1.1240000000000001</c:v>
                </c:pt>
                <c:pt idx="156">
                  <c:v>1.07</c:v>
                </c:pt>
                <c:pt idx="157">
                  <c:v>1.0580000000000001</c:v>
                </c:pt>
                <c:pt idx="158">
                  <c:v>1.0589999999999999</c:v>
                </c:pt>
                <c:pt idx="159">
                  <c:v>1.08</c:v>
                </c:pt>
                <c:pt idx="160">
                  <c:v>1.107</c:v>
                </c:pt>
                <c:pt idx="161">
                  <c:v>1.127</c:v>
                </c:pt>
                <c:pt idx="162">
                  <c:v>1.129</c:v>
                </c:pt>
                <c:pt idx="163">
                  <c:v>1.123</c:v>
                </c:pt>
                <c:pt idx="164">
                  <c:v>1.133</c:v>
                </c:pt>
                <c:pt idx="165">
                  <c:v>1.1499999999999999</c:v>
                </c:pt>
                <c:pt idx="166">
                  <c:v>1.139</c:v>
                </c:pt>
                <c:pt idx="167">
                  <c:v>1.1120000000000001</c:v>
                </c:pt>
                <c:pt idx="168">
                  <c:v>1.0920000000000001</c:v>
                </c:pt>
                <c:pt idx="169">
                  <c:v>1.087</c:v>
                </c:pt>
                <c:pt idx="170">
                  <c:v>1.107</c:v>
                </c:pt>
                <c:pt idx="171">
                  <c:v>1.1040000000000001</c:v>
                </c:pt>
                <c:pt idx="172">
                  <c:v>1.103</c:v>
                </c:pt>
                <c:pt idx="173">
                  <c:v>1.0940000000000001</c:v>
                </c:pt>
                <c:pt idx="174">
                  <c:v>1.075</c:v>
                </c:pt>
                <c:pt idx="175">
                  <c:v>1.0640000000000001</c:v>
                </c:pt>
                <c:pt idx="176">
                  <c:v>1.103</c:v>
                </c:pt>
                <c:pt idx="177">
                  <c:v>1.2170000000000001</c:v>
                </c:pt>
                <c:pt idx="178">
                  <c:v>1.19</c:v>
                </c:pt>
                <c:pt idx="179">
                  <c:v>1.0960000000000001</c:v>
                </c:pt>
                <c:pt idx="180">
                  <c:v>1.0840000000000001</c:v>
                </c:pt>
                <c:pt idx="181">
                  <c:v>1.1120000000000001</c:v>
                </c:pt>
                <c:pt idx="182">
                  <c:v>1.1100000000000001</c:v>
                </c:pt>
                <c:pt idx="183">
                  <c:v>1.107</c:v>
                </c:pt>
                <c:pt idx="184">
                  <c:v>1.1000000000000001</c:v>
                </c:pt>
                <c:pt idx="185">
                  <c:v>1.103</c:v>
                </c:pt>
                <c:pt idx="186">
                  <c:v>1.1100000000000001</c:v>
                </c:pt>
                <c:pt idx="187">
                  <c:v>1.123</c:v>
                </c:pt>
                <c:pt idx="188">
                  <c:v>1.125</c:v>
                </c:pt>
                <c:pt idx="189">
                  <c:v>1.1220000000000001</c:v>
                </c:pt>
                <c:pt idx="190">
                  <c:v>1.131</c:v>
                </c:pt>
                <c:pt idx="191">
                  <c:v>1.113</c:v>
                </c:pt>
                <c:pt idx="192">
                  <c:v>1.0980000000000001</c:v>
                </c:pt>
                <c:pt idx="193">
                  <c:v>1.0880000000000001</c:v>
                </c:pt>
                <c:pt idx="194">
                  <c:v>1.0880000000000001</c:v>
                </c:pt>
                <c:pt idx="195">
                  <c:v>1.1040000000000001</c:v>
                </c:pt>
                <c:pt idx="196">
                  <c:v>1.1259999999999999</c:v>
                </c:pt>
                <c:pt idx="197">
                  <c:v>1.1200000000000001</c:v>
                </c:pt>
                <c:pt idx="198">
                  <c:v>1.1000000000000001</c:v>
                </c:pt>
                <c:pt idx="199">
                  <c:v>1.105</c:v>
                </c:pt>
                <c:pt idx="200">
                  <c:v>1.119</c:v>
                </c:pt>
                <c:pt idx="201">
                  <c:v>1.115</c:v>
                </c:pt>
                <c:pt idx="202">
                  <c:v>1.1200000000000001</c:v>
                </c:pt>
                <c:pt idx="203">
                  <c:v>1.1299999999999999</c:v>
                </c:pt>
                <c:pt idx="204">
                  <c:v>1.145</c:v>
                </c:pt>
                <c:pt idx="205">
                  <c:v>1.145</c:v>
                </c:pt>
                <c:pt idx="206">
                  <c:v>1.1830000000000001</c:v>
                </c:pt>
                <c:pt idx="207">
                  <c:v>1.2749999999999999</c:v>
                </c:pt>
                <c:pt idx="208">
                  <c:v>1.2729999999999999</c:v>
                </c:pt>
                <c:pt idx="209">
                  <c:v>1.2010000000000001</c:v>
                </c:pt>
                <c:pt idx="210">
                  <c:v>1.1759999999999999</c:v>
                </c:pt>
                <c:pt idx="211">
                  <c:v>1.2010000000000001</c:v>
                </c:pt>
                <c:pt idx="212">
                  <c:v>1.2649999999999999</c:v>
                </c:pt>
                <c:pt idx="213">
                  <c:v>1.323</c:v>
                </c:pt>
                <c:pt idx="214">
                  <c:v>1.323</c:v>
                </c:pt>
                <c:pt idx="215">
                  <c:v>1.3089999999999999</c:v>
                </c:pt>
                <c:pt idx="216">
                  <c:v>1.2909999999999999</c:v>
                </c:pt>
                <c:pt idx="217">
                  <c:v>1.28</c:v>
                </c:pt>
                <c:pt idx="218">
                  <c:v>1.2290000000000001</c:v>
                </c:pt>
                <c:pt idx="219">
                  <c:v>1.212</c:v>
                </c:pt>
                <c:pt idx="220">
                  <c:v>1.196</c:v>
                </c:pt>
                <c:pt idx="221">
                  <c:v>1.173</c:v>
                </c:pt>
                <c:pt idx="222">
                  <c:v>1.151</c:v>
                </c:pt>
                <c:pt idx="223">
                  <c:v>1.165</c:v>
                </c:pt>
                <c:pt idx="224">
                  <c:v>1.1599999999999999</c:v>
                </c:pt>
                <c:pt idx="225">
                  <c:v>1.1830000000000001</c:v>
                </c:pt>
                <c:pt idx="226">
                  <c:v>1.1919999999999999</c:v>
                </c:pt>
                <c:pt idx="227">
                  <c:v>1.1100000000000001</c:v>
                </c:pt>
                <c:pt idx="228">
                  <c:v>1.1200000000000001</c:v>
                </c:pt>
                <c:pt idx="229">
                  <c:v>1.0840000000000001</c:v>
                </c:pt>
                <c:pt idx="230">
                  <c:v>1.0629999999999999</c:v>
                </c:pt>
                <c:pt idx="231">
                  <c:v>1.0669999999999999</c:v>
                </c:pt>
                <c:pt idx="232">
                  <c:v>1.069</c:v>
                </c:pt>
                <c:pt idx="233">
                  <c:v>1.0409999999999999</c:v>
                </c:pt>
                <c:pt idx="234">
                  <c:v>1.0289999999999999</c:v>
                </c:pt>
                <c:pt idx="235">
                  <c:v>1.0069999999999999</c:v>
                </c:pt>
                <c:pt idx="236">
                  <c:v>1.024</c:v>
                </c:pt>
                <c:pt idx="237">
                  <c:v>1.0389999999999999</c:v>
                </c:pt>
                <c:pt idx="238">
                  <c:v>1.022</c:v>
                </c:pt>
                <c:pt idx="239">
                  <c:v>0.97299999999999998</c:v>
                </c:pt>
                <c:pt idx="240">
                  <c:v>0.96699999999999997</c:v>
                </c:pt>
                <c:pt idx="241">
                  <c:v>0.95899999999999996</c:v>
                </c:pt>
                <c:pt idx="242">
                  <c:v>0.997</c:v>
                </c:pt>
                <c:pt idx="243">
                  <c:v>1.079</c:v>
                </c:pt>
                <c:pt idx="244">
                  <c:v>1.073</c:v>
                </c:pt>
                <c:pt idx="245">
                  <c:v>1.0740000000000001</c:v>
                </c:pt>
                <c:pt idx="246">
                  <c:v>1.1220000000000001</c:v>
                </c:pt>
                <c:pt idx="247">
                  <c:v>1.1719999999999999</c:v>
                </c:pt>
                <c:pt idx="248">
                  <c:v>1.2150000000000001</c:v>
                </c:pt>
                <c:pt idx="249">
                  <c:v>1.228</c:v>
                </c:pt>
                <c:pt idx="250">
                  <c:v>1.2629999999999999</c:v>
                </c:pt>
                <c:pt idx="251">
                  <c:v>1.292</c:v>
                </c:pt>
                <c:pt idx="252">
                  <c:v>1.3560000000000001</c:v>
                </c:pt>
                <c:pt idx="253">
                  <c:v>1.4610000000000001</c:v>
                </c:pt>
                <c:pt idx="254">
                  <c:v>1.4790000000000001</c:v>
                </c:pt>
                <c:pt idx="255">
                  <c:v>1.4219999999999999</c:v>
                </c:pt>
                <c:pt idx="256">
                  <c:v>1.42</c:v>
                </c:pt>
                <c:pt idx="257">
                  <c:v>1.421</c:v>
                </c:pt>
                <c:pt idx="258">
                  <c:v>1.4339999999999999</c:v>
                </c:pt>
                <c:pt idx="259">
                  <c:v>1.466</c:v>
                </c:pt>
                <c:pt idx="260">
                  <c:v>1.637</c:v>
                </c:pt>
                <c:pt idx="261">
                  <c:v>1.637</c:v>
                </c:pt>
                <c:pt idx="262">
                  <c:v>1.621</c:v>
                </c:pt>
                <c:pt idx="263">
                  <c:v>1.5649999999999999</c:v>
                </c:pt>
                <c:pt idx="264">
                  <c:v>1.524</c:v>
                </c:pt>
                <c:pt idx="265">
                  <c:v>1.492</c:v>
                </c:pt>
                <c:pt idx="266">
                  <c:v>1.399</c:v>
                </c:pt>
                <c:pt idx="267">
                  <c:v>1.4219999999999999</c:v>
                </c:pt>
                <c:pt idx="268">
                  <c:v>1.496</c:v>
                </c:pt>
                <c:pt idx="269">
                  <c:v>1.482</c:v>
                </c:pt>
                <c:pt idx="270">
                  <c:v>1.375</c:v>
                </c:pt>
                <c:pt idx="271">
                  <c:v>1.39</c:v>
                </c:pt>
                <c:pt idx="272">
                  <c:v>1.4950000000000001</c:v>
                </c:pt>
                <c:pt idx="273">
                  <c:v>1.35</c:v>
                </c:pt>
                <c:pt idx="274">
                  <c:v>1.2589999999999999</c:v>
                </c:pt>
                <c:pt idx="275">
                  <c:v>1.1679999999999999</c:v>
                </c:pt>
                <c:pt idx="276">
                  <c:v>1.1499999999999999</c:v>
                </c:pt>
                <c:pt idx="277">
                  <c:v>1.1519999999999999</c:v>
                </c:pt>
                <c:pt idx="278">
                  <c:v>1.23</c:v>
                </c:pt>
                <c:pt idx="279">
                  <c:v>1.3089999999999999</c:v>
                </c:pt>
                <c:pt idx="280">
                  <c:v>1.3049999999999999</c:v>
                </c:pt>
                <c:pt idx="281">
                  <c:v>1.286</c:v>
                </c:pt>
                <c:pt idx="282">
                  <c:v>1.2989999999999999</c:v>
                </c:pt>
                <c:pt idx="283">
                  <c:v>1.33</c:v>
                </c:pt>
                <c:pt idx="284">
                  <c:v>1.411</c:v>
                </c:pt>
                <c:pt idx="285">
                  <c:v>1.462</c:v>
                </c:pt>
                <c:pt idx="286">
                  <c:v>1.42</c:v>
                </c:pt>
                <c:pt idx="287">
                  <c:v>1.4279999999999999</c:v>
                </c:pt>
                <c:pt idx="288">
                  <c:v>1.488</c:v>
                </c:pt>
                <c:pt idx="289">
                  <c:v>1.6539999999999999</c:v>
                </c:pt>
                <c:pt idx="290">
                  <c:v>1.708</c:v>
                </c:pt>
                <c:pt idx="291">
                  <c:v>1.5329999999999999</c:v>
                </c:pt>
                <c:pt idx="292">
                  <c:v>1.4510000000000001</c:v>
                </c:pt>
                <c:pt idx="293">
                  <c:v>1.4239999999999999</c:v>
                </c:pt>
                <c:pt idx="294">
                  <c:v>1.4350000000000001</c:v>
                </c:pt>
                <c:pt idx="295">
                  <c:v>1.4850000000000001</c:v>
                </c:pt>
                <c:pt idx="296">
                  <c:v>1.4610000000000001</c:v>
                </c:pt>
                <c:pt idx="297">
                  <c:v>1.4810000000000001</c:v>
                </c:pt>
                <c:pt idx="298">
                  <c:v>1.482</c:v>
                </c:pt>
                <c:pt idx="299">
                  <c:v>1.49</c:v>
                </c:pt>
                <c:pt idx="300">
                  <c:v>1.5509999999999999</c:v>
                </c:pt>
                <c:pt idx="301">
                  <c:v>1.5820000000000001</c:v>
                </c:pt>
                <c:pt idx="302">
                  <c:v>1.629</c:v>
                </c:pt>
                <c:pt idx="303">
                  <c:v>1.6919999999999999</c:v>
                </c:pt>
                <c:pt idx="304">
                  <c:v>1.746</c:v>
                </c:pt>
                <c:pt idx="305">
                  <c:v>1.7110000000000001</c:v>
                </c:pt>
                <c:pt idx="306">
                  <c:v>1.7390000000000001</c:v>
                </c:pt>
                <c:pt idx="307">
                  <c:v>1.833</c:v>
                </c:pt>
                <c:pt idx="308">
                  <c:v>1.917</c:v>
                </c:pt>
                <c:pt idx="309">
                  <c:v>2.1339999999999999</c:v>
                </c:pt>
                <c:pt idx="310">
                  <c:v>2.1469999999999998</c:v>
                </c:pt>
                <c:pt idx="311">
                  <c:v>2.0089999999999999</c:v>
                </c:pt>
                <c:pt idx="312">
                  <c:v>1.9588000000000001</c:v>
                </c:pt>
                <c:pt idx="313">
                  <c:v>2.0267499999999998</c:v>
                </c:pt>
                <c:pt idx="314">
                  <c:v>2.2137500000000001</c:v>
                </c:pt>
                <c:pt idx="315">
                  <c:v>2.29175</c:v>
                </c:pt>
                <c:pt idx="316">
                  <c:v>2.1987999999999999</c:v>
                </c:pt>
                <c:pt idx="317">
                  <c:v>2.2897500000000002</c:v>
                </c:pt>
                <c:pt idx="318">
                  <c:v>2.3725000000000001</c:v>
                </c:pt>
                <c:pt idx="319">
                  <c:v>2.5</c:v>
                </c:pt>
                <c:pt idx="320">
                  <c:v>2.8187500000000001</c:v>
                </c:pt>
                <c:pt idx="321">
                  <c:v>3.0950000000000002</c:v>
                </c:pt>
                <c:pt idx="322">
                  <c:v>2.573</c:v>
                </c:pt>
                <c:pt idx="323">
                  <c:v>2.4427500000000002</c:v>
                </c:pt>
                <c:pt idx="324">
                  <c:v>2.4674</c:v>
                </c:pt>
                <c:pt idx="325">
                  <c:v>2.47525</c:v>
                </c:pt>
                <c:pt idx="326">
                  <c:v>2.5585</c:v>
                </c:pt>
                <c:pt idx="327">
                  <c:v>2.7280000000000002</c:v>
                </c:pt>
                <c:pt idx="328">
                  <c:v>2.8965999999999998</c:v>
                </c:pt>
                <c:pt idx="329">
                  <c:v>2.8975</c:v>
                </c:pt>
                <c:pt idx="330">
                  <c:v>2.9336000000000002</c:v>
                </c:pt>
                <c:pt idx="331">
                  <c:v>3.0449999999999999</c:v>
                </c:pt>
                <c:pt idx="332">
                  <c:v>2.7829999999999999</c:v>
                </c:pt>
                <c:pt idx="333">
                  <c:v>2.5192000000000001</c:v>
                </c:pt>
                <c:pt idx="334">
                  <c:v>2.5445000000000002</c:v>
                </c:pt>
                <c:pt idx="335">
                  <c:v>2.6102500000000002</c:v>
                </c:pt>
                <c:pt idx="336">
                  <c:v>2.4845999999999999</c:v>
                </c:pt>
                <c:pt idx="337">
                  <c:v>2.4882499999999999</c:v>
                </c:pt>
                <c:pt idx="338">
                  <c:v>2.6669999999999998</c:v>
                </c:pt>
                <c:pt idx="339">
                  <c:v>2.8338000000000001</c:v>
                </c:pt>
                <c:pt idx="340">
                  <c:v>2.7962500000000001</c:v>
                </c:pt>
                <c:pt idx="341">
                  <c:v>2.80775</c:v>
                </c:pt>
                <c:pt idx="342">
                  <c:v>2.8683999999999998</c:v>
                </c:pt>
                <c:pt idx="343">
                  <c:v>2.8690000000000002</c:v>
                </c:pt>
                <c:pt idx="344">
                  <c:v>2.9532500000000002</c:v>
                </c:pt>
                <c:pt idx="345">
                  <c:v>3.0746000000000002</c:v>
                </c:pt>
                <c:pt idx="346">
                  <c:v>3.3955000000000002</c:v>
                </c:pt>
                <c:pt idx="347">
                  <c:v>3.3405999999999998</c:v>
                </c:pt>
                <c:pt idx="348">
                  <c:v>3.30775</c:v>
                </c:pt>
                <c:pt idx="349">
                  <c:v>3.3769999999999998</c:v>
                </c:pt>
                <c:pt idx="350">
                  <c:v>3.8807999999999998</c:v>
                </c:pt>
                <c:pt idx="351">
                  <c:v>4.0834999999999999</c:v>
                </c:pt>
                <c:pt idx="352">
                  <c:v>4.4249999999999998</c:v>
                </c:pt>
                <c:pt idx="353">
                  <c:v>4.6768000000000001</c:v>
                </c:pt>
                <c:pt idx="354">
                  <c:v>4.7030000000000003</c:v>
                </c:pt>
                <c:pt idx="355">
                  <c:v>4.3017500000000002</c:v>
                </c:pt>
                <c:pt idx="356">
                  <c:v>4.024</c:v>
                </c:pt>
                <c:pt idx="357">
                  <c:v>3.5760000000000001</c:v>
                </c:pt>
                <c:pt idx="358">
                  <c:v>2.8762500000000002</c:v>
                </c:pt>
                <c:pt idx="359">
                  <c:v>2.4489999999999998</c:v>
                </c:pt>
                <c:pt idx="360">
                  <c:v>2.2922500000000001</c:v>
                </c:pt>
                <c:pt idx="361">
                  <c:v>2.1952500000000001</c:v>
                </c:pt>
                <c:pt idx="362">
                  <c:v>2.0920000000000001</c:v>
                </c:pt>
                <c:pt idx="363">
                  <c:v>2.2197499999999999</c:v>
                </c:pt>
                <c:pt idx="364">
                  <c:v>2.2265000000000001</c:v>
                </c:pt>
                <c:pt idx="365">
                  <c:v>2.5291999999999999</c:v>
                </c:pt>
                <c:pt idx="366">
                  <c:v>2.54</c:v>
                </c:pt>
                <c:pt idx="367">
                  <c:v>2.6337999999999999</c:v>
                </c:pt>
                <c:pt idx="368">
                  <c:v>2.6259999999999999</c:v>
                </c:pt>
                <c:pt idx="369">
                  <c:v>2.6720000000000002</c:v>
                </c:pt>
                <c:pt idx="370">
                  <c:v>2.7921999999999998</c:v>
                </c:pt>
                <c:pt idx="371">
                  <c:v>2.7444999999999999</c:v>
                </c:pt>
                <c:pt idx="372">
                  <c:v>2.8447499999999999</c:v>
                </c:pt>
                <c:pt idx="373">
                  <c:v>2.7845</c:v>
                </c:pt>
                <c:pt idx="374">
                  <c:v>2.9148000000000001</c:v>
                </c:pt>
                <c:pt idx="375">
                  <c:v>3.0590000000000002</c:v>
                </c:pt>
                <c:pt idx="376">
                  <c:v>3.0688</c:v>
                </c:pt>
                <c:pt idx="377">
                  <c:v>2.9477500000000001</c:v>
                </c:pt>
                <c:pt idx="378">
                  <c:v>2.9112499999999999</c:v>
                </c:pt>
                <c:pt idx="379">
                  <c:v>2.9586000000000001</c:v>
                </c:pt>
                <c:pt idx="380">
                  <c:v>2.94625</c:v>
                </c:pt>
                <c:pt idx="381">
                  <c:v>3.0514999999999999</c:v>
                </c:pt>
                <c:pt idx="382">
                  <c:v>3.14</c:v>
                </c:pt>
                <c:pt idx="383">
                  <c:v>3.2425000000000002</c:v>
                </c:pt>
                <c:pt idx="384">
                  <c:v>3.3877999999999999</c:v>
                </c:pt>
                <c:pt idx="385">
                  <c:v>3.5840000000000001</c:v>
                </c:pt>
                <c:pt idx="386">
                  <c:v>3.9045000000000001</c:v>
                </c:pt>
                <c:pt idx="387">
                  <c:v>4.0642500000000004</c:v>
                </c:pt>
                <c:pt idx="388">
                  <c:v>4.0468000000000002</c:v>
                </c:pt>
                <c:pt idx="389">
                  <c:v>3.9329999999999998</c:v>
                </c:pt>
                <c:pt idx="390">
                  <c:v>3.9052500000000001</c:v>
                </c:pt>
                <c:pt idx="391">
                  <c:v>3.8597999999999999</c:v>
                </c:pt>
                <c:pt idx="392">
                  <c:v>3.83725</c:v>
                </c:pt>
                <c:pt idx="393">
                  <c:v>3.7976000000000001</c:v>
                </c:pt>
                <c:pt idx="394">
                  <c:v>3.9620000000000002</c:v>
                </c:pt>
                <c:pt idx="395">
                  <c:v>3.8610000000000002</c:v>
                </c:pt>
                <c:pt idx="396">
                  <c:v>3.8325999999999998</c:v>
                </c:pt>
                <c:pt idx="397">
                  <c:v>3.9525000000000001</c:v>
                </c:pt>
                <c:pt idx="398">
                  <c:v>4.1265000000000001</c:v>
                </c:pt>
                <c:pt idx="399">
                  <c:v>4.1150000000000002</c:v>
                </c:pt>
                <c:pt idx="400">
                  <c:v>3.9784999999999999</c:v>
                </c:pt>
                <c:pt idx="401">
                  <c:v>3.7585000000000002</c:v>
                </c:pt>
                <c:pt idx="402">
                  <c:v>3.7210000000000001</c:v>
                </c:pt>
                <c:pt idx="403">
                  <c:v>3.9824999999999999</c:v>
                </c:pt>
                <c:pt idx="404">
                  <c:v>4.12</c:v>
                </c:pt>
                <c:pt idx="405">
                  <c:v>4.0937999999999999</c:v>
                </c:pt>
                <c:pt idx="406">
                  <c:v>4</c:v>
                </c:pt>
                <c:pt idx="407">
                  <c:v>3.9607999999999999</c:v>
                </c:pt>
                <c:pt idx="408">
                  <c:v>3.9085000000000001</c:v>
                </c:pt>
                <c:pt idx="409">
                  <c:v>4.1105</c:v>
                </c:pt>
                <c:pt idx="410">
                  <c:v>4.0677500000000002</c:v>
                </c:pt>
                <c:pt idx="411">
                  <c:v>3.93</c:v>
                </c:pt>
                <c:pt idx="412">
                  <c:v>3.87025</c:v>
                </c:pt>
                <c:pt idx="413">
                  <c:v>3.8492500000000001</c:v>
                </c:pt>
                <c:pt idx="414">
                  <c:v>3.8660000000000001</c:v>
                </c:pt>
                <c:pt idx="415">
                  <c:v>3.9045000000000001</c:v>
                </c:pt>
                <c:pt idx="416">
                  <c:v>3.9607999999999999</c:v>
                </c:pt>
                <c:pt idx="417">
                  <c:v>3.8847499999999999</c:v>
                </c:pt>
                <c:pt idx="418">
                  <c:v>3.8387500000000001</c:v>
                </c:pt>
                <c:pt idx="419">
                  <c:v>3.8818000000000001</c:v>
                </c:pt>
                <c:pt idx="420">
                  <c:v>3.8932500000000001</c:v>
                </c:pt>
                <c:pt idx="421">
                  <c:v>3.9834999999999998</c:v>
                </c:pt>
                <c:pt idx="422">
                  <c:v>4.0006000000000004</c:v>
                </c:pt>
                <c:pt idx="423">
                  <c:v>3.9642499999999998</c:v>
                </c:pt>
                <c:pt idx="424">
                  <c:v>3.9427500000000002</c:v>
                </c:pt>
                <c:pt idx="425">
                  <c:v>3.9062000000000001</c:v>
                </c:pt>
                <c:pt idx="426">
                  <c:v>3.8835000000000002</c:v>
                </c:pt>
                <c:pt idx="427">
                  <c:v>3.8380000000000001</c:v>
                </c:pt>
                <c:pt idx="428">
                  <c:v>3.7924000000000002</c:v>
                </c:pt>
                <c:pt idx="429">
                  <c:v>3.6804999999999999</c:v>
                </c:pt>
                <c:pt idx="430">
                  <c:v>3.6472500000000001</c:v>
                </c:pt>
                <c:pt idx="431">
                  <c:v>3.4106000000000001</c:v>
                </c:pt>
                <c:pt idx="432">
                  <c:v>2.9972500000000002</c:v>
                </c:pt>
                <c:pt idx="433">
                  <c:v>2.8577499999999998</c:v>
                </c:pt>
                <c:pt idx="434">
                  <c:v>2.8969999999999998</c:v>
                </c:pt>
                <c:pt idx="435">
                  <c:v>2.7822499999999999</c:v>
                </c:pt>
                <c:pt idx="436">
                  <c:v>2.8875000000000002</c:v>
                </c:pt>
                <c:pt idx="437">
                  <c:v>2.8730000000000002</c:v>
                </c:pt>
                <c:pt idx="438">
                  <c:v>2.78775</c:v>
                </c:pt>
                <c:pt idx="439">
                  <c:v>2.5950000000000002</c:v>
                </c:pt>
                <c:pt idx="440">
                  <c:v>2.5049999999999999</c:v>
                </c:pt>
                <c:pt idx="441">
                  <c:v>2.51925</c:v>
                </c:pt>
                <c:pt idx="442">
                  <c:v>2.4670000000000001</c:v>
                </c:pt>
                <c:pt idx="443">
                  <c:v>2.3090000000000002</c:v>
                </c:pt>
                <c:pt idx="444">
                  <c:v>2.1427499999999999</c:v>
                </c:pt>
                <c:pt idx="445">
                  <c:v>1.9982</c:v>
                </c:pt>
                <c:pt idx="446">
                  <c:v>2.09</c:v>
                </c:pt>
                <c:pt idx="447">
                  <c:v>2.1515</c:v>
                </c:pt>
                <c:pt idx="448">
                  <c:v>2.3146</c:v>
                </c:pt>
                <c:pt idx="449">
                  <c:v>2.4224999999999999</c:v>
                </c:pt>
                <c:pt idx="450">
                  <c:v>2.4045000000000001</c:v>
                </c:pt>
                <c:pt idx="451">
                  <c:v>2.3506</c:v>
                </c:pt>
                <c:pt idx="452">
                  <c:v>2.39425</c:v>
                </c:pt>
                <c:pt idx="453">
                  <c:v>2.4544000000000001</c:v>
                </c:pt>
                <c:pt idx="454">
                  <c:v>2.4384999999999999</c:v>
                </c:pt>
                <c:pt idx="455">
                  <c:v>2.5099999999999998</c:v>
                </c:pt>
                <c:pt idx="456">
                  <c:v>2.5798000000000001</c:v>
                </c:pt>
                <c:pt idx="457">
                  <c:v>2.5680000000000001</c:v>
                </c:pt>
                <c:pt idx="458">
                  <c:v>2.5535000000000001</c:v>
                </c:pt>
                <c:pt idx="459">
                  <c:v>2.5825</c:v>
                </c:pt>
                <c:pt idx="460">
                  <c:v>2.5604</c:v>
                </c:pt>
                <c:pt idx="461">
                  <c:v>2.5105</c:v>
                </c:pt>
                <c:pt idx="462">
                  <c:v>2.4964</c:v>
                </c:pt>
                <c:pt idx="463">
                  <c:v>2.5950000000000002</c:v>
                </c:pt>
                <c:pt idx="464">
                  <c:v>2.7847499999999998</c:v>
                </c:pt>
                <c:pt idx="465">
                  <c:v>2.7942</c:v>
                </c:pt>
                <c:pt idx="466">
                  <c:v>2.9087499999999999</c:v>
                </c:pt>
                <c:pt idx="467">
                  <c:v>2.9089999999999998</c:v>
                </c:pt>
                <c:pt idx="468">
                  <c:v>3.0184000000000002</c:v>
                </c:pt>
                <c:pt idx="469">
                  <c:v>3.04575</c:v>
                </c:pt>
                <c:pt idx="470">
                  <c:v>2.9874999999999998</c:v>
                </c:pt>
                <c:pt idx="471">
                  <c:v>3.0958000000000001</c:v>
                </c:pt>
                <c:pt idx="472">
                  <c:v>3.2437499999999999</c:v>
                </c:pt>
                <c:pt idx="473">
                  <c:v>3.2527499999999998</c:v>
                </c:pt>
                <c:pt idx="474">
                  <c:v>3.2328000000000001</c:v>
                </c:pt>
                <c:pt idx="475">
                  <c:v>3.2182499999999998</c:v>
                </c:pt>
                <c:pt idx="476">
                  <c:v>3.2622499999999999</c:v>
                </c:pt>
                <c:pt idx="477">
                  <c:v>3.3654000000000002</c:v>
                </c:pt>
                <c:pt idx="478">
                  <c:v>3.2995000000000001</c:v>
                </c:pt>
                <c:pt idx="479">
                  <c:v>3.1227999999999998</c:v>
                </c:pt>
                <c:pt idx="480">
                  <c:v>2.9797500000000001</c:v>
                </c:pt>
                <c:pt idx="481">
                  <c:v>2.9965000000000002</c:v>
                </c:pt>
                <c:pt idx="482">
                  <c:v>3.0762499999999999</c:v>
                </c:pt>
                <c:pt idx="483">
                  <c:v>3.121</c:v>
                </c:pt>
                <c:pt idx="484">
                  <c:v>3.1612499999999999</c:v>
                </c:pt>
                <c:pt idx="485">
                  <c:v>3.0884999999999998</c:v>
                </c:pt>
                <c:pt idx="486">
                  <c:v>3.0451999999999999</c:v>
                </c:pt>
                <c:pt idx="487">
                  <c:v>3.0049999999999999</c:v>
                </c:pt>
                <c:pt idx="488">
                  <c:v>3.0162</c:v>
                </c:pt>
                <c:pt idx="489">
                  <c:v>3.0529999999999999</c:v>
                </c:pt>
                <c:pt idx="490">
                  <c:v>3.0687500000000001</c:v>
                </c:pt>
                <c:pt idx="491">
                  <c:v>3.0550000000000002</c:v>
                </c:pt>
                <c:pt idx="492">
                  <c:v>3.0474999999999999</c:v>
                </c:pt>
                <c:pt idx="493">
                  <c:v>2.9095</c:v>
                </c:pt>
                <c:pt idx="494">
                  <c:v>2.7286000000000001</c:v>
                </c:pt>
                <c:pt idx="495">
                  <c:v>2.4929999999999999</c:v>
                </c:pt>
                <c:pt idx="496">
                  <c:v>2.3922500000000002</c:v>
                </c:pt>
                <c:pt idx="497">
                  <c:v>2.4079999999999999</c:v>
                </c:pt>
                <c:pt idx="498">
                  <c:v>2.4337499999999999</c:v>
                </c:pt>
                <c:pt idx="499">
                  <c:v>2.4291999999999998</c:v>
                </c:pt>
                <c:pt idx="500">
                  <c:v>2.4137499999999998</c:v>
                </c:pt>
                <c:pt idx="501">
                  <c:v>2.3887499999999999</c:v>
                </c:pt>
                <c:pt idx="502">
                  <c:v>2.4319999999999999</c:v>
                </c:pt>
                <c:pt idx="503">
                  <c:v>2.5847500000000001</c:v>
                </c:pt>
                <c:pt idx="504">
                  <c:v>2.6804999999999999</c:v>
                </c:pt>
                <c:pt idx="505">
                  <c:v>2.847</c:v>
                </c:pt>
                <c:pt idx="506">
                  <c:v>3.1522000000000001</c:v>
                </c:pt>
                <c:pt idx="507">
                  <c:v>3.1302500000000002</c:v>
                </c:pt>
                <c:pt idx="508">
                  <c:v>3.2170000000000001</c:v>
                </c:pt>
                <c:pt idx="509">
                  <c:v>3.2867500000000001</c:v>
                </c:pt>
                <c:pt idx="510">
                  <c:v>3.3387500000000001</c:v>
                </c:pt>
                <c:pt idx="511">
                  <c:v>3.35</c:v>
                </c:pt>
                <c:pt idx="512">
                  <c:v>3.3839999999999999</c:v>
                </c:pt>
                <c:pt idx="513">
                  <c:v>3.6117499999999998</c:v>
                </c:pt>
                <c:pt idx="514">
                  <c:v>3.7269999999999999</c:v>
                </c:pt>
                <c:pt idx="515">
                  <c:v>3.641</c:v>
                </c:pt>
                <c:pt idx="516">
                  <c:v>3.7242000000000002</c:v>
                </c:pt>
                <c:pt idx="517">
                  <c:v>4.0322500000000003</c:v>
                </c:pt>
                <c:pt idx="518">
                  <c:v>5.1044999999999998</c:v>
                </c:pt>
                <c:pt idx="519">
                  <c:v>5.1195000000000004</c:v>
                </c:pt>
                <c:pt idx="520">
                  <c:v>5.5709999999999997</c:v>
                </c:pt>
                <c:pt idx="521">
                  <c:v>5.7534999999999998</c:v>
                </c:pt>
                <c:pt idx="522">
                  <c:v>5.4857500000000003</c:v>
                </c:pt>
                <c:pt idx="523">
                  <c:v>5.0132000000000003</c:v>
                </c:pt>
                <c:pt idx="524">
                  <c:v>4.9924999999999997</c:v>
                </c:pt>
                <c:pt idx="525">
                  <c:v>5.2114000000000003</c:v>
                </c:pt>
                <c:pt idx="526">
                  <c:v>5.2549999999999999</c:v>
                </c:pt>
                <c:pt idx="527">
                  <c:v>4.7134999999999998</c:v>
                </c:pt>
                <c:pt idx="528">
                  <c:v>4.5763999999999996</c:v>
                </c:pt>
                <c:pt idx="529">
                  <c:v>4.4132499999999997</c:v>
                </c:pt>
                <c:pt idx="530">
                  <c:v>4.2104999999999997</c:v>
                </c:pt>
                <c:pt idx="531">
                  <c:v>4.0990000000000002</c:v>
                </c:pt>
                <c:pt idx="532">
                  <c:v>3.915</c:v>
                </c:pt>
                <c:pt idx="533">
                  <c:v>3.8017500000000002</c:v>
                </c:pt>
                <c:pt idx="534">
                  <c:v>3.8822000000000001</c:v>
                </c:pt>
                <c:pt idx="535">
                  <c:v>4.3702500000000004</c:v>
                </c:pt>
                <c:pt idx="536">
                  <c:v>4.5627500000000003</c:v>
                </c:pt>
                <c:pt idx="537">
                  <c:v>4.5068000000000001</c:v>
                </c:pt>
                <c:pt idx="538">
                  <c:v>4.2537500000000001</c:v>
                </c:pt>
                <c:pt idx="539">
                  <c:v>3.9717500000000001</c:v>
                </c:pt>
                <c:pt idx="540">
                  <c:v>3.8544</c:v>
                </c:pt>
                <c:pt idx="541">
                  <c:v>4.0437500000000002</c:v>
                </c:pt>
                <c:pt idx="542">
                  <c:v>4.0220000000000002</c:v>
                </c:pt>
                <c:pt idx="543">
                  <c:v>4.0022000000000002</c:v>
                </c:pt>
                <c:pt idx="544">
                  <c:v>3.8222499999999999</c:v>
                </c:pt>
                <c:pt idx="545">
                  <c:v>3.722</c:v>
                </c:pt>
                <c:pt idx="546">
                  <c:v>3.8102</c:v>
                </c:pt>
                <c:pt idx="547">
                  <c:v>3.6995</c:v>
                </c:pt>
                <c:pt idx="548">
                  <c:v>3.5577999999999999</c:v>
                </c:pt>
                <c:pt idx="549">
                  <c:v>3.5852499999999998</c:v>
                </c:pt>
                <c:pt idx="550">
                  <c:v>3.5217499999999999</c:v>
                </c:pt>
                <c:pt idx="551">
                  <c:v>3.4942000000000002</c:v>
                </c:pt>
                <c:pt idx="552">
                  <c:v>3.6342500000000002</c:v>
                </c:pt>
                <c:pt idx="553">
                  <c:v>3.67475</c:v>
                </c:pt>
                <c:pt idx="554">
                  <c:v>3.585</c:v>
                </c:pt>
                <c:pt idx="555">
                  <c:v>3.4912200000000002</c:v>
                </c:pt>
                <c:pt idx="556">
                  <c:v>3.4051550000000002</c:v>
                </c:pt>
                <c:pt idx="557">
                  <c:v>3.3308300000000002</c:v>
                </c:pt>
                <c:pt idx="558">
                  <c:v>3.2631589999999999</c:v>
                </c:pt>
                <c:pt idx="559">
                  <c:v>3.2991459999999999</c:v>
                </c:pt>
                <c:pt idx="560">
                  <c:v>3.341351</c:v>
                </c:pt>
                <c:pt idx="561">
                  <c:v>3.3657520000000001</c:v>
                </c:pt>
                <c:pt idx="562">
                  <c:v>3.413802</c:v>
                </c:pt>
                <c:pt idx="563">
                  <c:v>3.4528819999999998</c:v>
                </c:pt>
                <c:pt idx="564">
                  <c:v>3.4823010000000001</c:v>
                </c:pt>
                <c:pt idx="565">
                  <c:v>3.4901420000000001</c:v>
                </c:pt>
                <c:pt idx="566">
                  <c:v>3.5489639999999998</c:v>
                </c:pt>
                <c:pt idx="567">
                  <c:v>3.4916260000000001</c:v>
                </c:pt>
                <c:pt idx="568">
                  <c:v>3.4974810000000001</c:v>
                </c:pt>
                <c:pt idx="569">
                  <c:v>3.4934599999999998</c:v>
                </c:pt>
                <c:pt idx="570">
                  <c:v>3.4837929999999999</c:v>
                </c:pt>
                <c:pt idx="571">
                  <c:v>3.5365389999999999</c:v>
                </c:pt>
                <c:pt idx="572">
                  <c:v>3.576892</c:v>
                </c:pt>
                <c:pt idx="573">
                  <c:v>3.5761039999999999</c:v>
                </c:pt>
                <c:pt idx="574">
                  <c:v>3.5850170000000001</c:v>
                </c:pt>
                <c:pt idx="575">
                  <c:v>3.5510109999999999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F-4DDE-8E58-F8E25545B590}"/>
            </c:ext>
          </c:extLst>
        </c:ser>
        <c:ser>
          <c:idx val="1"/>
          <c:order val="1"/>
          <c:tx>
            <c:strRef>
              <c:f>'Diesel-M'!$A$620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'Diesel-M'!$A$41:$A$616</c:f>
              <c:numCache>
                <c:formatCode>mmmm\ yyyy</c:formatCode>
                <c:ptCount val="576"/>
                <c:pt idx="0">
                  <c:v>28856</c:v>
                </c:pt>
                <c:pt idx="1">
                  <c:v>28887</c:v>
                </c:pt>
                <c:pt idx="2">
                  <c:v>28915</c:v>
                </c:pt>
                <c:pt idx="3">
                  <c:v>28946</c:v>
                </c:pt>
                <c:pt idx="4">
                  <c:v>28976</c:v>
                </c:pt>
                <c:pt idx="5">
                  <c:v>29007</c:v>
                </c:pt>
                <c:pt idx="6">
                  <c:v>29037</c:v>
                </c:pt>
                <c:pt idx="7">
                  <c:v>29068</c:v>
                </c:pt>
                <c:pt idx="8">
                  <c:v>29099</c:v>
                </c:pt>
                <c:pt idx="9">
                  <c:v>29129</c:v>
                </c:pt>
                <c:pt idx="10">
                  <c:v>29160</c:v>
                </c:pt>
                <c:pt idx="11">
                  <c:v>29190</c:v>
                </c:pt>
                <c:pt idx="12">
                  <c:v>29221</c:v>
                </c:pt>
                <c:pt idx="13">
                  <c:v>29252</c:v>
                </c:pt>
                <c:pt idx="14">
                  <c:v>29281</c:v>
                </c:pt>
                <c:pt idx="15">
                  <c:v>29312</c:v>
                </c:pt>
                <c:pt idx="16">
                  <c:v>29342</c:v>
                </c:pt>
                <c:pt idx="17">
                  <c:v>29373</c:v>
                </c:pt>
                <c:pt idx="18">
                  <c:v>29403</c:v>
                </c:pt>
                <c:pt idx="19">
                  <c:v>29434</c:v>
                </c:pt>
                <c:pt idx="20">
                  <c:v>29465</c:v>
                </c:pt>
                <c:pt idx="21">
                  <c:v>29495</c:v>
                </c:pt>
                <c:pt idx="22">
                  <c:v>29526</c:v>
                </c:pt>
                <c:pt idx="23">
                  <c:v>29556</c:v>
                </c:pt>
                <c:pt idx="24">
                  <c:v>29587</c:v>
                </c:pt>
                <c:pt idx="25">
                  <c:v>29618</c:v>
                </c:pt>
                <c:pt idx="26">
                  <c:v>29646</c:v>
                </c:pt>
                <c:pt idx="27">
                  <c:v>29677</c:v>
                </c:pt>
                <c:pt idx="28">
                  <c:v>29707</c:v>
                </c:pt>
                <c:pt idx="29">
                  <c:v>29738</c:v>
                </c:pt>
                <c:pt idx="30">
                  <c:v>29768</c:v>
                </c:pt>
                <c:pt idx="31">
                  <c:v>29799</c:v>
                </c:pt>
                <c:pt idx="32">
                  <c:v>29830</c:v>
                </c:pt>
                <c:pt idx="33">
                  <c:v>29860</c:v>
                </c:pt>
                <c:pt idx="34">
                  <c:v>29891</c:v>
                </c:pt>
                <c:pt idx="35">
                  <c:v>29921</c:v>
                </c:pt>
                <c:pt idx="36">
                  <c:v>29952</c:v>
                </c:pt>
                <c:pt idx="37">
                  <c:v>29983</c:v>
                </c:pt>
                <c:pt idx="38">
                  <c:v>30011</c:v>
                </c:pt>
                <c:pt idx="39">
                  <c:v>30042</c:v>
                </c:pt>
                <c:pt idx="40">
                  <c:v>30072</c:v>
                </c:pt>
                <c:pt idx="41">
                  <c:v>30103</c:v>
                </c:pt>
                <c:pt idx="42">
                  <c:v>30133</c:v>
                </c:pt>
                <c:pt idx="43">
                  <c:v>30164</c:v>
                </c:pt>
                <c:pt idx="44">
                  <c:v>30195</c:v>
                </c:pt>
                <c:pt idx="45">
                  <c:v>30225</c:v>
                </c:pt>
                <c:pt idx="46">
                  <c:v>30256</c:v>
                </c:pt>
                <c:pt idx="47">
                  <c:v>30286</c:v>
                </c:pt>
                <c:pt idx="48">
                  <c:v>30317</c:v>
                </c:pt>
                <c:pt idx="49">
                  <c:v>30348</c:v>
                </c:pt>
                <c:pt idx="50">
                  <c:v>30376</c:v>
                </c:pt>
                <c:pt idx="51">
                  <c:v>30407</c:v>
                </c:pt>
                <c:pt idx="52">
                  <c:v>30437</c:v>
                </c:pt>
                <c:pt idx="53">
                  <c:v>30468</c:v>
                </c:pt>
                <c:pt idx="54">
                  <c:v>30498</c:v>
                </c:pt>
                <c:pt idx="55">
                  <c:v>30529</c:v>
                </c:pt>
                <c:pt idx="56">
                  <c:v>30560</c:v>
                </c:pt>
                <c:pt idx="57">
                  <c:v>30590</c:v>
                </c:pt>
                <c:pt idx="58">
                  <c:v>30621</c:v>
                </c:pt>
                <c:pt idx="59">
                  <c:v>30651</c:v>
                </c:pt>
                <c:pt idx="60">
                  <c:v>30682</c:v>
                </c:pt>
                <c:pt idx="61">
                  <c:v>30713</c:v>
                </c:pt>
                <c:pt idx="62">
                  <c:v>30742</c:v>
                </c:pt>
                <c:pt idx="63">
                  <c:v>30773</c:v>
                </c:pt>
                <c:pt idx="64">
                  <c:v>30803</c:v>
                </c:pt>
                <c:pt idx="65">
                  <c:v>30834</c:v>
                </c:pt>
                <c:pt idx="66">
                  <c:v>30864</c:v>
                </c:pt>
                <c:pt idx="67">
                  <c:v>30895</c:v>
                </c:pt>
                <c:pt idx="68">
                  <c:v>30926</c:v>
                </c:pt>
                <c:pt idx="69">
                  <c:v>30956</c:v>
                </c:pt>
                <c:pt idx="70">
                  <c:v>30987</c:v>
                </c:pt>
                <c:pt idx="71">
                  <c:v>31017</c:v>
                </c:pt>
                <c:pt idx="72">
                  <c:v>31048</c:v>
                </c:pt>
                <c:pt idx="73">
                  <c:v>31079</c:v>
                </c:pt>
                <c:pt idx="74">
                  <c:v>31107</c:v>
                </c:pt>
                <c:pt idx="75">
                  <c:v>31138</c:v>
                </c:pt>
                <c:pt idx="76">
                  <c:v>31168</c:v>
                </c:pt>
                <c:pt idx="77">
                  <c:v>31199</c:v>
                </c:pt>
                <c:pt idx="78">
                  <c:v>31229</c:v>
                </c:pt>
                <c:pt idx="79">
                  <c:v>31260</c:v>
                </c:pt>
                <c:pt idx="80">
                  <c:v>31291</c:v>
                </c:pt>
                <c:pt idx="81">
                  <c:v>31321</c:v>
                </c:pt>
                <c:pt idx="82">
                  <c:v>31352</c:v>
                </c:pt>
                <c:pt idx="83">
                  <c:v>31382</c:v>
                </c:pt>
                <c:pt idx="84">
                  <c:v>31413</c:v>
                </c:pt>
                <c:pt idx="85">
                  <c:v>31444</c:v>
                </c:pt>
                <c:pt idx="86">
                  <c:v>31472</c:v>
                </c:pt>
                <c:pt idx="87">
                  <c:v>31503</c:v>
                </c:pt>
                <c:pt idx="88">
                  <c:v>31533</c:v>
                </c:pt>
                <c:pt idx="89">
                  <c:v>31564</c:v>
                </c:pt>
                <c:pt idx="90">
                  <c:v>31594</c:v>
                </c:pt>
                <c:pt idx="91">
                  <c:v>31625</c:v>
                </c:pt>
                <c:pt idx="92">
                  <c:v>31656</c:v>
                </c:pt>
                <c:pt idx="93">
                  <c:v>31686</c:v>
                </c:pt>
                <c:pt idx="94">
                  <c:v>31717</c:v>
                </c:pt>
                <c:pt idx="95">
                  <c:v>31747</c:v>
                </c:pt>
                <c:pt idx="96">
                  <c:v>31778</c:v>
                </c:pt>
                <c:pt idx="97">
                  <c:v>31809</c:v>
                </c:pt>
                <c:pt idx="98">
                  <c:v>31837</c:v>
                </c:pt>
                <c:pt idx="99">
                  <c:v>31868</c:v>
                </c:pt>
                <c:pt idx="100">
                  <c:v>31898</c:v>
                </c:pt>
                <c:pt idx="101">
                  <c:v>31929</c:v>
                </c:pt>
                <c:pt idx="102">
                  <c:v>31959</c:v>
                </c:pt>
                <c:pt idx="103">
                  <c:v>31990</c:v>
                </c:pt>
                <c:pt idx="104">
                  <c:v>32021</c:v>
                </c:pt>
                <c:pt idx="105">
                  <c:v>32051</c:v>
                </c:pt>
                <c:pt idx="106">
                  <c:v>32082</c:v>
                </c:pt>
                <c:pt idx="107">
                  <c:v>32112</c:v>
                </c:pt>
                <c:pt idx="108">
                  <c:v>32143</c:v>
                </c:pt>
                <c:pt idx="109">
                  <c:v>32174</c:v>
                </c:pt>
                <c:pt idx="110">
                  <c:v>32203</c:v>
                </c:pt>
                <c:pt idx="111">
                  <c:v>32234</c:v>
                </c:pt>
                <c:pt idx="112">
                  <c:v>32264</c:v>
                </c:pt>
                <c:pt idx="113">
                  <c:v>32295</c:v>
                </c:pt>
                <c:pt idx="114">
                  <c:v>32325</c:v>
                </c:pt>
                <c:pt idx="115">
                  <c:v>32356</c:v>
                </c:pt>
                <c:pt idx="116">
                  <c:v>32387</c:v>
                </c:pt>
                <c:pt idx="117">
                  <c:v>32417</c:v>
                </c:pt>
                <c:pt idx="118">
                  <c:v>32448</c:v>
                </c:pt>
                <c:pt idx="119">
                  <c:v>32478</c:v>
                </c:pt>
                <c:pt idx="120">
                  <c:v>32509</c:v>
                </c:pt>
                <c:pt idx="121">
                  <c:v>32540</c:v>
                </c:pt>
                <c:pt idx="122">
                  <c:v>32568</c:v>
                </c:pt>
                <c:pt idx="123">
                  <c:v>32599</c:v>
                </c:pt>
                <c:pt idx="124">
                  <c:v>32629</c:v>
                </c:pt>
                <c:pt idx="125">
                  <c:v>32660</c:v>
                </c:pt>
                <c:pt idx="126">
                  <c:v>32690</c:v>
                </c:pt>
                <c:pt idx="127">
                  <c:v>32721</c:v>
                </c:pt>
                <c:pt idx="128">
                  <c:v>32752</c:v>
                </c:pt>
                <c:pt idx="129">
                  <c:v>32782</c:v>
                </c:pt>
                <c:pt idx="130">
                  <c:v>32813</c:v>
                </c:pt>
                <c:pt idx="131">
                  <c:v>32843</c:v>
                </c:pt>
                <c:pt idx="132">
                  <c:v>32874</c:v>
                </c:pt>
                <c:pt idx="133">
                  <c:v>32905</c:v>
                </c:pt>
                <c:pt idx="134">
                  <c:v>32933</c:v>
                </c:pt>
                <c:pt idx="135">
                  <c:v>32964</c:v>
                </c:pt>
                <c:pt idx="136">
                  <c:v>32994</c:v>
                </c:pt>
                <c:pt idx="137">
                  <c:v>33025</c:v>
                </c:pt>
                <c:pt idx="138">
                  <c:v>33055</c:v>
                </c:pt>
                <c:pt idx="139">
                  <c:v>33086</c:v>
                </c:pt>
                <c:pt idx="140">
                  <c:v>33117</c:v>
                </c:pt>
                <c:pt idx="141">
                  <c:v>33147</c:v>
                </c:pt>
                <c:pt idx="142">
                  <c:v>33178</c:v>
                </c:pt>
                <c:pt idx="143">
                  <c:v>33208</c:v>
                </c:pt>
                <c:pt idx="144">
                  <c:v>33239</c:v>
                </c:pt>
                <c:pt idx="145">
                  <c:v>33270</c:v>
                </c:pt>
                <c:pt idx="146">
                  <c:v>33298</c:v>
                </c:pt>
                <c:pt idx="147">
                  <c:v>33329</c:v>
                </c:pt>
                <c:pt idx="148">
                  <c:v>33359</c:v>
                </c:pt>
                <c:pt idx="149">
                  <c:v>33390</c:v>
                </c:pt>
                <c:pt idx="150">
                  <c:v>33420</c:v>
                </c:pt>
                <c:pt idx="151">
                  <c:v>33451</c:v>
                </c:pt>
                <c:pt idx="152">
                  <c:v>33482</c:v>
                </c:pt>
                <c:pt idx="153">
                  <c:v>33512</c:v>
                </c:pt>
                <c:pt idx="154">
                  <c:v>33543</c:v>
                </c:pt>
                <c:pt idx="155">
                  <c:v>33573</c:v>
                </c:pt>
                <c:pt idx="156">
                  <c:v>33604</c:v>
                </c:pt>
                <c:pt idx="157">
                  <c:v>33635</c:v>
                </c:pt>
                <c:pt idx="158">
                  <c:v>33664</c:v>
                </c:pt>
                <c:pt idx="159">
                  <c:v>33695</c:v>
                </c:pt>
                <c:pt idx="160">
                  <c:v>33725</c:v>
                </c:pt>
                <c:pt idx="161">
                  <c:v>33756</c:v>
                </c:pt>
                <c:pt idx="162">
                  <c:v>33786</c:v>
                </c:pt>
                <c:pt idx="163">
                  <c:v>33817</c:v>
                </c:pt>
                <c:pt idx="164">
                  <c:v>33848</c:v>
                </c:pt>
                <c:pt idx="165">
                  <c:v>33878</c:v>
                </c:pt>
                <c:pt idx="166">
                  <c:v>33909</c:v>
                </c:pt>
                <c:pt idx="167">
                  <c:v>33939</c:v>
                </c:pt>
                <c:pt idx="168">
                  <c:v>33970</c:v>
                </c:pt>
                <c:pt idx="169">
                  <c:v>34001</c:v>
                </c:pt>
                <c:pt idx="170">
                  <c:v>34029</c:v>
                </c:pt>
                <c:pt idx="171">
                  <c:v>34060</c:v>
                </c:pt>
                <c:pt idx="172">
                  <c:v>34090</c:v>
                </c:pt>
                <c:pt idx="173">
                  <c:v>34121</c:v>
                </c:pt>
                <c:pt idx="174">
                  <c:v>34151</c:v>
                </c:pt>
                <c:pt idx="175">
                  <c:v>34182</c:v>
                </c:pt>
                <c:pt idx="176">
                  <c:v>34213</c:v>
                </c:pt>
                <c:pt idx="177">
                  <c:v>34243</c:v>
                </c:pt>
                <c:pt idx="178">
                  <c:v>34274</c:v>
                </c:pt>
                <c:pt idx="179">
                  <c:v>34304</c:v>
                </c:pt>
                <c:pt idx="180">
                  <c:v>34335</c:v>
                </c:pt>
                <c:pt idx="181">
                  <c:v>34366</c:v>
                </c:pt>
                <c:pt idx="182">
                  <c:v>34394</c:v>
                </c:pt>
                <c:pt idx="183">
                  <c:v>34425</c:v>
                </c:pt>
                <c:pt idx="184">
                  <c:v>34455</c:v>
                </c:pt>
                <c:pt idx="185">
                  <c:v>34486</c:v>
                </c:pt>
                <c:pt idx="186">
                  <c:v>34516</c:v>
                </c:pt>
                <c:pt idx="187">
                  <c:v>34547</c:v>
                </c:pt>
                <c:pt idx="188">
                  <c:v>34578</c:v>
                </c:pt>
                <c:pt idx="189">
                  <c:v>34608</c:v>
                </c:pt>
                <c:pt idx="190">
                  <c:v>34639</c:v>
                </c:pt>
                <c:pt idx="191">
                  <c:v>34669</c:v>
                </c:pt>
                <c:pt idx="192">
                  <c:v>34700</c:v>
                </c:pt>
                <c:pt idx="193">
                  <c:v>34731</c:v>
                </c:pt>
                <c:pt idx="194">
                  <c:v>34759</c:v>
                </c:pt>
                <c:pt idx="195">
                  <c:v>34790</c:v>
                </c:pt>
                <c:pt idx="196">
                  <c:v>34820</c:v>
                </c:pt>
                <c:pt idx="197">
                  <c:v>34851</c:v>
                </c:pt>
                <c:pt idx="198">
                  <c:v>34881</c:v>
                </c:pt>
                <c:pt idx="199">
                  <c:v>34912</c:v>
                </c:pt>
                <c:pt idx="200">
                  <c:v>34943</c:v>
                </c:pt>
                <c:pt idx="201">
                  <c:v>34973</c:v>
                </c:pt>
                <c:pt idx="202">
                  <c:v>35004</c:v>
                </c:pt>
                <c:pt idx="203">
                  <c:v>35034</c:v>
                </c:pt>
                <c:pt idx="204">
                  <c:v>35065</c:v>
                </c:pt>
                <c:pt idx="205">
                  <c:v>35096</c:v>
                </c:pt>
                <c:pt idx="206">
                  <c:v>35125</c:v>
                </c:pt>
                <c:pt idx="207">
                  <c:v>35156</c:v>
                </c:pt>
                <c:pt idx="208">
                  <c:v>35186</c:v>
                </c:pt>
                <c:pt idx="209">
                  <c:v>35217</c:v>
                </c:pt>
                <c:pt idx="210">
                  <c:v>35247</c:v>
                </c:pt>
                <c:pt idx="211">
                  <c:v>35278</c:v>
                </c:pt>
                <c:pt idx="212">
                  <c:v>35309</c:v>
                </c:pt>
                <c:pt idx="213">
                  <c:v>35339</c:v>
                </c:pt>
                <c:pt idx="214">
                  <c:v>35370</c:v>
                </c:pt>
                <c:pt idx="215">
                  <c:v>35400</c:v>
                </c:pt>
                <c:pt idx="216">
                  <c:v>35431</c:v>
                </c:pt>
                <c:pt idx="217">
                  <c:v>35462</c:v>
                </c:pt>
                <c:pt idx="218">
                  <c:v>35490</c:v>
                </c:pt>
                <c:pt idx="219">
                  <c:v>35521</c:v>
                </c:pt>
                <c:pt idx="220">
                  <c:v>35551</c:v>
                </c:pt>
                <c:pt idx="221">
                  <c:v>35582</c:v>
                </c:pt>
                <c:pt idx="222">
                  <c:v>35612</c:v>
                </c:pt>
                <c:pt idx="223">
                  <c:v>35643</c:v>
                </c:pt>
                <c:pt idx="224">
                  <c:v>35674</c:v>
                </c:pt>
                <c:pt idx="225">
                  <c:v>35704</c:v>
                </c:pt>
                <c:pt idx="226">
                  <c:v>35735</c:v>
                </c:pt>
                <c:pt idx="227">
                  <c:v>35765</c:v>
                </c:pt>
                <c:pt idx="228">
                  <c:v>35796</c:v>
                </c:pt>
                <c:pt idx="229">
                  <c:v>35827</c:v>
                </c:pt>
                <c:pt idx="230">
                  <c:v>35855</c:v>
                </c:pt>
                <c:pt idx="231">
                  <c:v>35886</c:v>
                </c:pt>
                <c:pt idx="232">
                  <c:v>35916</c:v>
                </c:pt>
                <c:pt idx="233">
                  <c:v>35947</c:v>
                </c:pt>
                <c:pt idx="234">
                  <c:v>35977</c:v>
                </c:pt>
                <c:pt idx="235">
                  <c:v>36008</c:v>
                </c:pt>
                <c:pt idx="236">
                  <c:v>36039</c:v>
                </c:pt>
                <c:pt idx="237">
                  <c:v>36069</c:v>
                </c:pt>
                <c:pt idx="238">
                  <c:v>36100</c:v>
                </c:pt>
                <c:pt idx="239">
                  <c:v>36130</c:v>
                </c:pt>
                <c:pt idx="240">
                  <c:v>36161</c:v>
                </c:pt>
                <c:pt idx="241">
                  <c:v>36192</c:v>
                </c:pt>
                <c:pt idx="242">
                  <c:v>36220</c:v>
                </c:pt>
                <c:pt idx="243">
                  <c:v>36251</c:v>
                </c:pt>
                <c:pt idx="244">
                  <c:v>36281</c:v>
                </c:pt>
                <c:pt idx="245">
                  <c:v>36312</c:v>
                </c:pt>
                <c:pt idx="246">
                  <c:v>36342</c:v>
                </c:pt>
                <c:pt idx="247">
                  <c:v>36373</c:v>
                </c:pt>
                <c:pt idx="248">
                  <c:v>36404</c:v>
                </c:pt>
                <c:pt idx="249">
                  <c:v>36434</c:v>
                </c:pt>
                <c:pt idx="250">
                  <c:v>36465</c:v>
                </c:pt>
                <c:pt idx="251">
                  <c:v>36495</c:v>
                </c:pt>
                <c:pt idx="252">
                  <c:v>36526</c:v>
                </c:pt>
                <c:pt idx="253">
                  <c:v>36557</c:v>
                </c:pt>
                <c:pt idx="254">
                  <c:v>36586</c:v>
                </c:pt>
                <c:pt idx="255">
                  <c:v>36617</c:v>
                </c:pt>
                <c:pt idx="256">
                  <c:v>36647</c:v>
                </c:pt>
                <c:pt idx="257">
                  <c:v>36678</c:v>
                </c:pt>
                <c:pt idx="258">
                  <c:v>36708</c:v>
                </c:pt>
                <c:pt idx="259">
                  <c:v>36739</c:v>
                </c:pt>
                <c:pt idx="260">
                  <c:v>36770</c:v>
                </c:pt>
                <c:pt idx="261">
                  <c:v>36800</c:v>
                </c:pt>
                <c:pt idx="262">
                  <c:v>36831</c:v>
                </c:pt>
                <c:pt idx="263">
                  <c:v>36861</c:v>
                </c:pt>
                <c:pt idx="264">
                  <c:v>36892</c:v>
                </c:pt>
                <c:pt idx="265">
                  <c:v>36923</c:v>
                </c:pt>
                <c:pt idx="266">
                  <c:v>36951</c:v>
                </c:pt>
                <c:pt idx="267">
                  <c:v>36982</c:v>
                </c:pt>
                <c:pt idx="268">
                  <c:v>37012</c:v>
                </c:pt>
                <c:pt idx="269">
                  <c:v>37043</c:v>
                </c:pt>
                <c:pt idx="270">
                  <c:v>37073</c:v>
                </c:pt>
                <c:pt idx="271">
                  <c:v>37104</c:v>
                </c:pt>
                <c:pt idx="272">
                  <c:v>37135</c:v>
                </c:pt>
                <c:pt idx="273">
                  <c:v>37165</c:v>
                </c:pt>
                <c:pt idx="274">
                  <c:v>37196</c:v>
                </c:pt>
                <c:pt idx="275">
                  <c:v>37226</c:v>
                </c:pt>
                <c:pt idx="276">
                  <c:v>37257</c:v>
                </c:pt>
                <c:pt idx="277">
                  <c:v>37288</c:v>
                </c:pt>
                <c:pt idx="278">
                  <c:v>37316</c:v>
                </c:pt>
                <c:pt idx="279">
                  <c:v>37347</c:v>
                </c:pt>
                <c:pt idx="280">
                  <c:v>37377</c:v>
                </c:pt>
                <c:pt idx="281">
                  <c:v>37408</c:v>
                </c:pt>
                <c:pt idx="282">
                  <c:v>37438</c:v>
                </c:pt>
                <c:pt idx="283">
                  <c:v>37469</c:v>
                </c:pt>
                <c:pt idx="284">
                  <c:v>37500</c:v>
                </c:pt>
                <c:pt idx="285">
                  <c:v>37530</c:v>
                </c:pt>
                <c:pt idx="286">
                  <c:v>37561</c:v>
                </c:pt>
                <c:pt idx="287">
                  <c:v>37591</c:v>
                </c:pt>
                <c:pt idx="288">
                  <c:v>37622</c:v>
                </c:pt>
                <c:pt idx="289">
                  <c:v>37653</c:v>
                </c:pt>
                <c:pt idx="290">
                  <c:v>37681</c:v>
                </c:pt>
                <c:pt idx="291">
                  <c:v>37712</c:v>
                </c:pt>
                <c:pt idx="292">
                  <c:v>37742</c:v>
                </c:pt>
                <c:pt idx="293">
                  <c:v>37773</c:v>
                </c:pt>
                <c:pt idx="294">
                  <c:v>37803</c:v>
                </c:pt>
                <c:pt idx="295">
                  <c:v>37834</c:v>
                </c:pt>
                <c:pt idx="296">
                  <c:v>37865</c:v>
                </c:pt>
                <c:pt idx="297">
                  <c:v>37895</c:v>
                </c:pt>
                <c:pt idx="298">
                  <c:v>37926</c:v>
                </c:pt>
                <c:pt idx="299">
                  <c:v>37956</c:v>
                </c:pt>
                <c:pt idx="300">
                  <c:v>37987</c:v>
                </c:pt>
                <c:pt idx="301">
                  <c:v>38018</c:v>
                </c:pt>
                <c:pt idx="302">
                  <c:v>38047</c:v>
                </c:pt>
                <c:pt idx="303">
                  <c:v>38078</c:v>
                </c:pt>
                <c:pt idx="304">
                  <c:v>38108</c:v>
                </c:pt>
                <c:pt idx="305">
                  <c:v>38139</c:v>
                </c:pt>
                <c:pt idx="306">
                  <c:v>38169</c:v>
                </c:pt>
                <c:pt idx="307">
                  <c:v>38200</c:v>
                </c:pt>
                <c:pt idx="308">
                  <c:v>38231</c:v>
                </c:pt>
                <c:pt idx="309">
                  <c:v>38261</c:v>
                </c:pt>
                <c:pt idx="310">
                  <c:v>38292</c:v>
                </c:pt>
                <c:pt idx="311">
                  <c:v>38322</c:v>
                </c:pt>
                <c:pt idx="312">
                  <c:v>38353</c:v>
                </c:pt>
                <c:pt idx="313">
                  <c:v>38384</c:v>
                </c:pt>
                <c:pt idx="314">
                  <c:v>38412</c:v>
                </c:pt>
                <c:pt idx="315">
                  <c:v>38443</c:v>
                </c:pt>
                <c:pt idx="316">
                  <c:v>38473</c:v>
                </c:pt>
                <c:pt idx="317">
                  <c:v>38504</c:v>
                </c:pt>
                <c:pt idx="318">
                  <c:v>38534</c:v>
                </c:pt>
                <c:pt idx="319">
                  <c:v>38565</c:v>
                </c:pt>
                <c:pt idx="320">
                  <c:v>38596</c:v>
                </c:pt>
                <c:pt idx="321">
                  <c:v>38626</c:v>
                </c:pt>
                <c:pt idx="322">
                  <c:v>38657</c:v>
                </c:pt>
                <c:pt idx="323">
                  <c:v>38687</c:v>
                </c:pt>
                <c:pt idx="324">
                  <c:v>38718</c:v>
                </c:pt>
                <c:pt idx="325">
                  <c:v>38749</c:v>
                </c:pt>
                <c:pt idx="326">
                  <c:v>38777</c:v>
                </c:pt>
                <c:pt idx="327">
                  <c:v>38808</c:v>
                </c:pt>
                <c:pt idx="328">
                  <c:v>38838</c:v>
                </c:pt>
                <c:pt idx="329">
                  <c:v>38869</c:v>
                </c:pt>
                <c:pt idx="330">
                  <c:v>38899</c:v>
                </c:pt>
                <c:pt idx="331">
                  <c:v>38930</c:v>
                </c:pt>
                <c:pt idx="332">
                  <c:v>38961</c:v>
                </c:pt>
                <c:pt idx="333">
                  <c:v>38991</c:v>
                </c:pt>
                <c:pt idx="334">
                  <c:v>39022</c:v>
                </c:pt>
                <c:pt idx="335">
                  <c:v>39052</c:v>
                </c:pt>
                <c:pt idx="336">
                  <c:v>39083</c:v>
                </c:pt>
                <c:pt idx="337">
                  <c:v>39114</c:v>
                </c:pt>
                <c:pt idx="338">
                  <c:v>39142</c:v>
                </c:pt>
                <c:pt idx="339">
                  <c:v>39173</c:v>
                </c:pt>
                <c:pt idx="340">
                  <c:v>39203</c:v>
                </c:pt>
                <c:pt idx="341">
                  <c:v>39234</c:v>
                </c:pt>
                <c:pt idx="342">
                  <c:v>39264</c:v>
                </c:pt>
                <c:pt idx="343">
                  <c:v>39295</c:v>
                </c:pt>
                <c:pt idx="344">
                  <c:v>39326</c:v>
                </c:pt>
                <c:pt idx="345">
                  <c:v>39356</c:v>
                </c:pt>
                <c:pt idx="346">
                  <c:v>39387</c:v>
                </c:pt>
                <c:pt idx="347">
                  <c:v>39417</c:v>
                </c:pt>
                <c:pt idx="348">
                  <c:v>39448</c:v>
                </c:pt>
                <c:pt idx="349">
                  <c:v>39479</c:v>
                </c:pt>
                <c:pt idx="350">
                  <c:v>39508</c:v>
                </c:pt>
                <c:pt idx="351">
                  <c:v>39539</c:v>
                </c:pt>
                <c:pt idx="352">
                  <c:v>39569</c:v>
                </c:pt>
                <c:pt idx="353">
                  <c:v>39600</c:v>
                </c:pt>
                <c:pt idx="354">
                  <c:v>39630</c:v>
                </c:pt>
                <c:pt idx="355">
                  <c:v>39661</c:v>
                </c:pt>
                <c:pt idx="356">
                  <c:v>39692</c:v>
                </c:pt>
                <c:pt idx="357">
                  <c:v>39722</c:v>
                </c:pt>
                <c:pt idx="358">
                  <c:v>39753</c:v>
                </c:pt>
                <c:pt idx="359">
                  <c:v>39783</c:v>
                </c:pt>
                <c:pt idx="360">
                  <c:v>39814</c:v>
                </c:pt>
                <c:pt idx="361">
                  <c:v>39845</c:v>
                </c:pt>
                <c:pt idx="362">
                  <c:v>39873</c:v>
                </c:pt>
                <c:pt idx="363">
                  <c:v>39904</c:v>
                </c:pt>
                <c:pt idx="364">
                  <c:v>39934</c:v>
                </c:pt>
                <c:pt idx="365">
                  <c:v>39965</c:v>
                </c:pt>
                <c:pt idx="366">
                  <c:v>39995</c:v>
                </c:pt>
                <c:pt idx="367">
                  <c:v>40026</c:v>
                </c:pt>
                <c:pt idx="368">
                  <c:v>40057</c:v>
                </c:pt>
                <c:pt idx="369">
                  <c:v>40087</c:v>
                </c:pt>
                <c:pt idx="370">
                  <c:v>40118</c:v>
                </c:pt>
                <c:pt idx="371">
                  <c:v>40148</c:v>
                </c:pt>
                <c:pt idx="372">
                  <c:v>40179</c:v>
                </c:pt>
                <c:pt idx="373">
                  <c:v>40210</c:v>
                </c:pt>
                <c:pt idx="374">
                  <c:v>40238</c:v>
                </c:pt>
                <c:pt idx="375">
                  <c:v>40269</c:v>
                </c:pt>
                <c:pt idx="376">
                  <c:v>40299</c:v>
                </c:pt>
                <c:pt idx="377">
                  <c:v>40330</c:v>
                </c:pt>
                <c:pt idx="378">
                  <c:v>40360</c:v>
                </c:pt>
                <c:pt idx="379">
                  <c:v>40391</c:v>
                </c:pt>
                <c:pt idx="380">
                  <c:v>40422</c:v>
                </c:pt>
                <c:pt idx="381">
                  <c:v>40452</c:v>
                </c:pt>
                <c:pt idx="382">
                  <c:v>40483</c:v>
                </c:pt>
                <c:pt idx="383">
                  <c:v>40513</c:v>
                </c:pt>
                <c:pt idx="384">
                  <c:v>40544</c:v>
                </c:pt>
                <c:pt idx="385">
                  <c:v>40575</c:v>
                </c:pt>
                <c:pt idx="386">
                  <c:v>40603</c:v>
                </c:pt>
                <c:pt idx="387">
                  <c:v>40634</c:v>
                </c:pt>
                <c:pt idx="388">
                  <c:v>40664</c:v>
                </c:pt>
                <c:pt idx="389">
                  <c:v>40695</c:v>
                </c:pt>
                <c:pt idx="390">
                  <c:v>40725</c:v>
                </c:pt>
                <c:pt idx="391">
                  <c:v>40756</c:v>
                </c:pt>
                <c:pt idx="392">
                  <c:v>40787</c:v>
                </c:pt>
                <c:pt idx="393">
                  <c:v>40817</c:v>
                </c:pt>
                <c:pt idx="394">
                  <c:v>40848</c:v>
                </c:pt>
                <c:pt idx="395">
                  <c:v>40878</c:v>
                </c:pt>
                <c:pt idx="396">
                  <c:v>40909</c:v>
                </c:pt>
                <c:pt idx="397">
                  <c:v>40940</c:v>
                </c:pt>
                <c:pt idx="398">
                  <c:v>40969</c:v>
                </c:pt>
                <c:pt idx="399">
                  <c:v>41000</c:v>
                </c:pt>
                <c:pt idx="400">
                  <c:v>41030</c:v>
                </c:pt>
                <c:pt idx="401">
                  <c:v>41061</c:v>
                </c:pt>
                <c:pt idx="402">
                  <c:v>41091</c:v>
                </c:pt>
                <c:pt idx="403">
                  <c:v>41122</c:v>
                </c:pt>
                <c:pt idx="404">
                  <c:v>41153</c:v>
                </c:pt>
                <c:pt idx="405">
                  <c:v>41183</c:v>
                </c:pt>
                <c:pt idx="406">
                  <c:v>41214</c:v>
                </c:pt>
                <c:pt idx="407">
                  <c:v>41244</c:v>
                </c:pt>
                <c:pt idx="408">
                  <c:v>41275</c:v>
                </c:pt>
                <c:pt idx="409">
                  <c:v>41306</c:v>
                </c:pt>
                <c:pt idx="410">
                  <c:v>41334</c:v>
                </c:pt>
                <c:pt idx="411">
                  <c:v>41365</c:v>
                </c:pt>
                <c:pt idx="412">
                  <c:v>41395</c:v>
                </c:pt>
                <c:pt idx="413">
                  <c:v>41426</c:v>
                </c:pt>
                <c:pt idx="414">
                  <c:v>41456</c:v>
                </c:pt>
                <c:pt idx="415">
                  <c:v>41487</c:v>
                </c:pt>
                <c:pt idx="416">
                  <c:v>41518</c:v>
                </c:pt>
                <c:pt idx="417">
                  <c:v>41548</c:v>
                </c:pt>
                <c:pt idx="418">
                  <c:v>41579</c:v>
                </c:pt>
                <c:pt idx="419">
                  <c:v>41609</c:v>
                </c:pt>
                <c:pt idx="420">
                  <c:v>41640</c:v>
                </c:pt>
                <c:pt idx="421">
                  <c:v>41671</c:v>
                </c:pt>
                <c:pt idx="422">
                  <c:v>41699</c:v>
                </c:pt>
                <c:pt idx="423">
                  <c:v>41730</c:v>
                </c:pt>
                <c:pt idx="424">
                  <c:v>41760</c:v>
                </c:pt>
                <c:pt idx="425">
                  <c:v>41791</c:v>
                </c:pt>
                <c:pt idx="426">
                  <c:v>41821</c:v>
                </c:pt>
                <c:pt idx="427">
                  <c:v>41852</c:v>
                </c:pt>
                <c:pt idx="428">
                  <c:v>41883</c:v>
                </c:pt>
                <c:pt idx="429">
                  <c:v>41913</c:v>
                </c:pt>
                <c:pt idx="430">
                  <c:v>41944</c:v>
                </c:pt>
                <c:pt idx="431">
                  <c:v>41974</c:v>
                </c:pt>
                <c:pt idx="432">
                  <c:v>42005</c:v>
                </c:pt>
                <c:pt idx="433">
                  <c:v>42036</c:v>
                </c:pt>
                <c:pt idx="434">
                  <c:v>42064</c:v>
                </c:pt>
                <c:pt idx="435">
                  <c:v>42095</c:v>
                </c:pt>
                <c:pt idx="436">
                  <c:v>42125</c:v>
                </c:pt>
                <c:pt idx="437">
                  <c:v>42156</c:v>
                </c:pt>
                <c:pt idx="438">
                  <c:v>42186</c:v>
                </c:pt>
                <c:pt idx="439">
                  <c:v>42217</c:v>
                </c:pt>
                <c:pt idx="440">
                  <c:v>42248</c:v>
                </c:pt>
                <c:pt idx="441">
                  <c:v>42278</c:v>
                </c:pt>
                <c:pt idx="442">
                  <c:v>42309</c:v>
                </c:pt>
                <c:pt idx="443">
                  <c:v>42339</c:v>
                </c:pt>
                <c:pt idx="444">
                  <c:v>42370</c:v>
                </c:pt>
                <c:pt idx="445">
                  <c:v>42401</c:v>
                </c:pt>
                <c:pt idx="446">
                  <c:v>42430</c:v>
                </c:pt>
                <c:pt idx="447">
                  <c:v>42461</c:v>
                </c:pt>
                <c:pt idx="448">
                  <c:v>42491</c:v>
                </c:pt>
                <c:pt idx="449">
                  <c:v>42522</c:v>
                </c:pt>
                <c:pt idx="450">
                  <c:v>42552</c:v>
                </c:pt>
                <c:pt idx="451">
                  <c:v>42583</c:v>
                </c:pt>
                <c:pt idx="452">
                  <c:v>42614</c:v>
                </c:pt>
                <c:pt idx="453">
                  <c:v>42644</c:v>
                </c:pt>
                <c:pt idx="454">
                  <c:v>42675</c:v>
                </c:pt>
                <c:pt idx="455">
                  <c:v>42705</c:v>
                </c:pt>
                <c:pt idx="456">
                  <c:v>42736</c:v>
                </c:pt>
                <c:pt idx="457">
                  <c:v>42767</c:v>
                </c:pt>
                <c:pt idx="458">
                  <c:v>42795</c:v>
                </c:pt>
                <c:pt idx="459">
                  <c:v>42826</c:v>
                </c:pt>
                <c:pt idx="460">
                  <c:v>42856</c:v>
                </c:pt>
                <c:pt idx="461">
                  <c:v>42887</c:v>
                </c:pt>
                <c:pt idx="462">
                  <c:v>42917</c:v>
                </c:pt>
                <c:pt idx="463">
                  <c:v>42948</c:v>
                </c:pt>
                <c:pt idx="464">
                  <c:v>42979</c:v>
                </c:pt>
                <c:pt idx="465">
                  <c:v>43009</c:v>
                </c:pt>
                <c:pt idx="466">
                  <c:v>43040</c:v>
                </c:pt>
                <c:pt idx="467">
                  <c:v>43070</c:v>
                </c:pt>
                <c:pt idx="468">
                  <c:v>43101</c:v>
                </c:pt>
                <c:pt idx="469">
                  <c:v>43132</c:v>
                </c:pt>
                <c:pt idx="470">
                  <c:v>43160</c:v>
                </c:pt>
                <c:pt idx="471">
                  <c:v>43191</c:v>
                </c:pt>
                <c:pt idx="472">
                  <c:v>43221</c:v>
                </c:pt>
                <c:pt idx="473">
                  <c:v>43252</c:v>
                </c:pt>
                <c:pt idx="474">
                  <c:v>43282</c:v>
                </c:pt>
                <c:pt idx="475">
                  <c:v>43313</c:v>
                </c:pt>
                <c:pt idx="476">
                  <c:v>43344</c:v>
                </c:pt>
                <c:pt idx="477">
                  <c:v>43374</c:v>
                </c:pt>
                <c:pt idx="478">
                  <c:v>43405</c:v>
                </c:pt>
                <c:pt idx="479">
                  <c:v>43435</c:v>
                </c:pt>
                <c:pt idx="480">
                  <c:v>43466</c:v>
                </c:pt>
                <c:pt idx="481">
                  <c:v>43497</c:v>
                </c:pt>
                <c:pt idx="482">
                  <c:v>43525</c:v>
                </c:pt>
                <c:pt idx="483">
                  <c:v>43556</c:v>
                </c:pt>
                <c:pt idx="484">
                  <c:v>43586</c:v>
                </c:pt>
                <c:pt idx="485">
                  <c:v>43617</c:v>
                </c:pt>
                <c:pt idx="486">
                  <c:v>43647</c:v>
                </c:pt>
                <c:pt idx="487">
                  <c:v>43678</c:v>
                </c:pt>
                <c:pt idx="488">
                  <c:v>43709</c:v>
                </c:pt>
                <c:pt idx="489">
                  <c:v>43739</c:v>
                </c:pt>
                <c:pt idx="490">
                  <c:v>43770</c:v>
                </c:pt>
                <c:pt idx="491">
                  <c:v>43800</c:v>
                </c:pt>
                <c:pt idx="492">
                  <c:v>43831</c:v>
                </c:pt>
                <c:pt idx="493">
                  <c:v>43862</c:v>
                </c:pt>
                <c:pt idx="494">
                  <c:v>43891</c:v>
                </c:pt>
                <c:pt idx="495">
                  <c:v>43922</c:v>
                </c:pt>
                <c:pt idx="496">
                  <c:v>43952</c:v>
                </c:pt>
                <c:pt idx="497">
                  <c:v>43983</c:v>
                </c:pt>
                <c:pt idx="498">
                  <c:v>44013</c:v>
                </c:pt>
                <c:pt idx="499">
                  <c:v>44044</c:v>
                </c:pt>
                <c:pt idx="500">
                  <c:v>44075</c:v>
                </c:pt>
                <c:pt idx="501">
                  <c:v>44105</c:v>
                </c:pt>
                <c:pt idx="502">
                  <c:v>44136</c:v>
                </c:pt>
                <c:pt idx="503">
                  <c:v>44166</c:v>
                </c:pt>
                <c:pt idx="504">
                  <c:v>44197</c:v>
                </c:pt>
                <c:pt idx="505">
                  <c:v>44228</c:v>
                </c:pt>
                <c:pt idx="506">
                  <c:v>44256</c:v>
                </c:pt>
                <c:pt idx="507">
                  <c:v>44287</c:v>
                </c:pt>
                <c:pt idx="508">
                  <c:v>44317</c:v>
                </c:pt>
                <c:pt idx="509">
                  <c:v>44348</c:v>
                </c:pt>
                <c:pt idx="510">
                  <c:v>44378</c:v>
                </c:pt>
                <c:pt idx="511">
                  <c:v>44409</c:v>
                </c:pt>
                <c:pt idx="512">
                  <c:v>44440</c:v>
                </c:pt>
                <c:pt idx="513">
                  <c:v>44470</c:v>
                </c:pt>
                <c:pt idx="514">
                  <c:v>44501</c:v>
                </c:pt>
                <c:pt idx="515">
                  <c:v>44531</c:v>
                </c:pt>
                <c:pt idx="516">
                  <c:v>44562</c:v>
                </c:pt>
                <c:pt idx="517">
                  <c:v>44593</c:v>
                </c:pt>
                <c:pt idx="518">
                  <c:v>44621</c:v>
                </c:pt>
                <c:pt idx="519">
                  <c:v>44652</c:v>
                </c:pt>
                <c:pt idx="520">
                  <c:v>44682</c:v>
                </c:pt>
                <c:pt idx="521">
                  <c:v>44713</c:v>
                </c:pt>
                <c:pt idx="522">
                  <c:v>44743</c:v>
                </c:pt>
                <c:pt idx="523">
                  <c:v>44774</c:v>
                </c:pt>
                <c:pt idx="524">
                  <c:v>44805</c:v>
                </c:pt>
                <c:pt idx="525">
                  <c:v>44835</c:v>
                </c:pt>
                <c:pt idx="526">
                  <c:v>44866</c:v>
                </c:pt>
                <c:pt idx="527">
                  <c:v>44896</c:v>
                </c:pt>
                <c:pt idx="528">
                  <c:v>44927</c:v>
                </c:pt>
                <c:pt idx="529">
                  <c:v>44958</c:v>
                </c:pt>
                <c:pt idx="530">
                  <c:v>44986</c:v>
                </c:pt>
                <c:pt idx="531">
                  <c:v>45017</c:v>
                </c:pt>
                <c:pt idx="532">
                  <c:v>45047</c:v>
                </c:pt>
                <c:pt idx="533">
                  <c:v>45078</c:v>
                </c:pt>
                <c:pt idx="534">
                  <c:v>45108</c:v>
                </c:pt>
                <c:pt idx="535">
                  <c:v>45139</c:v>
                </c:pt>
                <c:pt idx="536">
                  <c:v>45170</c:v>
                </c:pt>
                <c:pt idx="537">
                  <c:v>45200</c:v>
                </c:pt>
                <c:pt idx="538">
                  <c:v>45231</c:v>
                </c:pt>
                <c:pt idx="539">
                  <c:v>45261</c:v>
                </c:pt>
                <c:pt idx="540">
                  <c:v>45292</c:v>
                </c:pt>
                <c:pt idx="541">
                  <c:v>45323</c:v>
                </c:pt>
                <c:pt idx="542">
                  <c:v>45352</c:v>
                </c:pt>
                <c:pt idx="543">
                  <c:v>45383</c:v>
                </c:pt>
                <c:pt idx="544">
                  <c:v>45413</c:v>
                </c:pt>
                <c:pt idx="545">
                  <c:v>45444</c:v>
                </c:pt>
                <c:pt idx="546">
                  <c:v>45474</c:v>
                </c:pt>
                <c:pt idx="547">
                  <c:v>45505</c:v>
                </c:pt>
                <c:pt idx="548">
                  <c:v>45536</c:v>
                </c:pt>
                <c:pt idx="549">
                  <c:v>45566</c:v>
                </c:pt>
                <c:pt idx="550">
                  <c:v>45597</c:v>
                </c:pt>
                <c:pt idx="551">
                  <c:v>45627</c:v>
                </c:pt>
                <c:pt idx="552">
                  <c:v>45658</c:v>
                </c:pt>
                <c:pt idx="553">
                  <c:v>45689</c:v>
                </c:pt>
                <c:pt idx="554">
                  <c:v>45717</c:v>
                </c:pt>
                <c:pt idx="555">
                  <c:v>45748</c:v>
                </c:pt>
                <c:pt idx="556">
                  <c:v>45778</c:v>
                </c:pt>
                <c:pt idx="557">
                  <c:v>45809</c:v>
                </c:pt>
                <c:pt idx="558">
                  <c:v>45839</c:v>
                </c:pt>
                <c:pt idx="559">
                  <c:v>45870</c:v>
                </c:pt>
                <c:pt idx="560">
                  <c:v>45901</c:v>
                </c:pt>
                <c:pt idx="561">
                  <c:v>45931</c:v>
                </c:pt>
                <c:pt idx="562">
                  <c:v>45962</c:v>
                </c:pt>
                <c:pt idx="563">
                  <c:v>45992</c:v>
                </c:pt>
                <c:pt idx="564">
                  <c:v>46023</c:v>
                </c:pt>
                <c:pt idx="565">
                  <c:v>46054</c:v>
                </c:pt>
                <c:pt idx="566">
                  <c:v>46082</c:v>
                </c:pt>
                <c:pt idx="567">
                  <c:v>46113</c:v>
                </c:pt>
                <c:pt idx="568">
                  <c:v>46143</c:v>
                </c:pt>
                <c:pt idx="569">
                  <c:v>46174</c:v>
                </c:pt>
                <c:pt idx="570">
                  <c:v>46204</c:v>
                </c:pt>
                <c:pt idx="571">
                  <c:v>46235</c:v>
                </c:pt>
                <c:pt idx="572">
                  <c:v>46266</c:v>
                </c:pt>
                <c:pt idx="573">
                  <c:v>46296</c:v>
                </c:pt>
                <c:pt idx="574">
                  <c:v>46327</c:v>
                </c:pt>
                <c:pt idx="575">
                  <c:v>46357</c:v>
                </c:pt>
              </c:numCache>
            </c:numRef>
          </c:cat>
          <c:val>
            <c:numRef>
              <c:f>'Diesel-M'!$D$41:$D$616</c:f>
              <c:numCache>
                <c:formatCode>0.00</c:formatCode>
                <c:ptCount val="576"/>
                <c:pt idx="0">
                  <c:v>2.8340081240875912</c:v>
                </c:pt>
                <c:pt idx="1">
                  <c:v>2.9212635693641622</c:v>
                </c:pt>
                <c:pt idx="2">
                  <c:v>2.9746379742489277</c:v>
                </c:pt>
                <c:pt idx="3">
                  <c:v>3.0678587464589238</c:v>
                </c:pt>
                <c:pt idx="4">
                  <c:v>3.2851518809523812</c:v>
                </c:pt>
                <c:pt idx="5">
                  <c:v>3.6354015983379502</c:v>
                </c:pt>
                <c:pt idx="6">
                  <c:v>3.7625925589041103</c:v>
                </c:pt>
                <c:pt idx="7">
                  <c:v>3.8748848982360924</c:v>
                </c:pt>
                <c:pt idx="8">
                  <c:v>3.85999184811828</c:v>
                </c:pt>
                <c:pt idx="9">
                  <c:v>3.9213351156914897</c:v>
                </c:pt>
                <c:pt idx="10">
                  <c:v>3.9476105986842112</c:v>
                </c:pt>
                <c:pt idx="11">
                  <c:v>4.1016959674902473</c:v>
                </c:pt>
                <c:pt idx="12">
                  <c:v>4.1014445397435901</c:v>
                </c:pt>
                <c:pt idx="13">
                  <c:v>4.1388851987341768</c:v>
                </c:pt>
                <c:pt idx="14">
                  <c:v>4.1942127228464416</c:v>
                </c:pt>
                <c:pt idx="15">
                  <c:v>4.1606698355995055</c:v>
                </c:pt>
                <c:pt idx="16">
                  <c:v>4.1160014002447989</c:v>
                </c:pt>
                <c:pt idx="17">
                  <c:v>4.099425044848485</c:v>
                </c:pt>
                <c:pt idx="18">
                  <c:v>4.0517304830508474</c:v>
                </c:pt>
                <c:pt idx="19">
                  <c:v>4.0032279014423082</c:v>
                </c:pt>
                <c:pt idx="20">
                  <c:v>3.9813013980929681</c:v>
                </c:pt>
                <c:pt idx="21">
                  <c:v>3.9020254899645814</c:v>
                </c:pt>
                <c:pt idx="22">
                  <c:v>3.9847014474299063</c:v>
                </c:pt>
                <c:pt idx="23">
                  <c:v>4.0852179398148154</c:v>
                </c:pt>
                <c:pt idx="24">
                  <c:v>4.2096484311926607</c:v>
                </c:pt>
                <c:pt idx="25">
                  <c:v>4.3391091704545453</c:v>
                </c:pt>
                <c:pt idx="26">
                  <c:v>4.4075083532731378</c:v>
                </c:pt>
                <c:pt idx="27">
                  <c:v>4.3431606262626268</c:v>
                </c:pt>
                <c:pt idx="28">
                  <c:v>4.2854917435897439</c:v>
                </c:pt>
                <c:pt idx="29">
                  <c:v>4.2334266099447513</c:v>
                </c:pt>
                <c:pt idx="30">
                  <c:v>4.0854614699453551</c:v>
                </c:pt>
                <c:pt idx="31">
                  <c:v>4.1344886811279826</c:v>
                </c:pt>
                <c:pt idx="32">
                  <c:v>4.0772876466165417</c:v>
                </c:pt>
                <c:pt idx="33">
                  <c:v>4.0676269293361882</c:v>
                </c:pt>
                <c:pt idx="34">
                  <c:v>4.0571226631130068</c:v>
                </c:pt>
                <c:pt idx="35">
                  <c:v>4.0748776142401706</c:v>
                </c:pt>
                <c:pt idx="36">
                  <c:v>4.0653268940677973</c:v>
                </c:pt>
                <c:pt idx="37">
                  <c:v>3.9609633125659984</c:v>
                </c:pt>
                <c:pt idx="38">
                  <c:v>3.7847699060190081</c:v>
                </c:pt>
                <c:pt idx="39">
                  <c:v>3.7086429410526325</c:v>
                </c:pt>
                <c:pt idx="40">
                  <c:v>3.7273731407716379</c:v>
                </c:pt>
                <c:pt idx="41">
                  <c:v>3.8538115927835057</c:v>
                </c:pt>
                <c:pt idx="42">
                  <c:v>3.8011381692307693</c:v>
                </c:pt>
                <c:pt idx="43">
                  <c:v>3.7408082569089047</c:v>
                </c:pt>
                <c:pt idx="44">
                  <c:v>3.7769354657113614</c:v>
                </c:pt>
                <c:pt idx="45">
                  <c:v>3.8236822191641187</c:v>
                </c:pt>
                <c:pt idx="46">
                  <c:v>3.9159883551020411</c:v>
                </c:pt>
                <c:pt idx="47">
                  <c:v>3.7867883408393044</c:v>
                </c:pt>
                <c:pt idx="48">
                  <c:v>3.6872800051072527</c:v>
                </c:pt>
                <c:pt idx="49">
                  <c:v>3.6180327193877555</c:v>
                </c:pt>
                <c:pt idx="50">
                  <c:v>3.4769668083588172</c:v>
                </c:pt>
                <c:pt idx="51">
                  <c:v>3.7673618218623481</c:v>
                </c:pt>
                <c:pt idx="52">
                  <c:v>3.71012065625</c:v>
                </c:pt>
                <c:pt idx="53">
                  <c:v>3.7252524768611668</c:v>
                </c:pt>
                <c:pt idx="54">
                  <c:v>3.6781697715430863</c:v>
                </c:pt>
                <c:pt idx="55">
                  <c:v>3.6863795704295712</c:v>
                </c:pt>
                <c:pt idx="56">
                  <c:v>3.6945403067729079</c:v>
                </c:pt>
                <c:pt idx="57">
                  <c:v>3.6512298521825399</c:v>
                </c:pt>
                <c:pt idx="58">
                  <c:v>3.6372215014836802</c:v>
                </c:pt>
                <c:pt idx="59">
                  <c:v>3.601144885601578</c:v>
                </c:pt>
                <c:pt idx="60">
                  <c:v>3.6864517815866802</c:v>
                </c:pt>
                <c:pt idx="61">
                  <c:v>3.6591042982456137</c:v>
                </c:pt>
                <c:pt idx="62">
                  <c:v>3.5642416705539364</c:v>
                </c:pt>
                <c:pt idx="63">
                  <c:v>3.5442276602129721</c:v>
                </c:pt>
                <c:pt idx="64">
                  <c:v>3.5404791555555559</c:v>
                </c:pt>
                <c:pt idx="65">
                  <c:v>3.5212737839922856</c:v>
                </c:pt>
                <c:pt idx="66">
                  <c:v>3.4861668040345828</c:v>
                </c:pt>
                <c:pt idx="67">
                  <c:v>3.6451925842911876</c:v>
                </c:pt>
                <c:pt idx="68">
                  <c:v>3.650071464183382</c:v>
                </c:pt>
                <c:pt idx="69">
                  <c:v>3.6178613748810662</c:v>
                </c:pt>
                <c:pt idx="70">
                  <c:v>3.5988008480531821</c:v>
                </c:pt>
                <c:pt idx="71">
                  <c:v>3.5767711165876777</c:v>
                </c:pt>
                <c:pt idx="72">
                  <c:v>3.5457176007568592</c:v>
                </c:pt>
                <c:pt idx="73">
                  <c:v>3.4653324967074322</c:v>
                </c:pt>
                <c:pt idx="74">
                  <c:v>3.4400956788389512</c:v>
                </c:pt>
                <c:pt idx="75">
                  <c:v>3.4876446158878505</c:v>
                </c:pt>
                <c:pt idx="76">
                  <c:v>3.4931107751865671</c:v>
                </c:pt>
                <c:pt idx="77">
                  <c:v>3.4385892613953488</c:v>
                </c:pt>
                <c:pt idx="78">
                  <c:v>3.3875136128133705</c:v>
                </c:pt>
                <c:pt idx="79">
                  <c:v>3.3752869833178871</c:v>
                </c:pt>
                <c:pt idx="80">
                  <c:v>3.4402818936170214</c:v>
                </c:pt>
                <c:pt idx="81">
                  <c:v>3.5133627317972351</c:v>
                </c:pt>
                <c:pt idx="82">
                  <c:v>3.6032235522935778</c:v>
                </c:pt>
                <c:pt idx="83">
                  <c:v>3.5955615808219181</c:v>
                </c:pt>
                <c:pt idx="84">
                  <c:v>3.4452488989990901</c:v>
                </c:pt>
                <c:pt idx="85">
                  <c:v>3.0303264430264361</c:v>
                </c:pt>
                <c:pt idx="86">
                  <c:v>2.7264106608615952</c:v>
                </c:pt>
                <c:pt idx="87">
                  <c:v>2.6419815409383629</c:v>
                </c:pt>
                <c:pt idx="88">
                  <c:v>2.5964405009174309</c:v>
                </c:pt>
                <c:pt idx="89">
                  <c:v>2.4754913455210237</c:v>
                </c:pt>
                <c:pt idx="90">
                  <c:v>2.2915478045662101</c:v>
                </c:pt>
                <c:pt idx="91">
                  <c:v>2.3714324178832116</c:v>
                </c:pt>
                <c:pt idx="92">
                  <c:v>2.4123988463636361</c:v>
                </c:pt>
                <c:pt idx="93">
                  <c:v>2.3672560698729579</c:v>
                </c:pt>
                <c:pt idx="94">
                  <c:v>2.4094712291666665</c:v>
                </c:pt>
                <c:pt idx="95">
                  <c:v>2.4355246146209386</c:v>
                </c:pt>
                <c:pt idx="96">
                  <c:v>2.5808282657091559</c:v>
                </c:pt>
                <c:pt idx="97">
                  <c:v>2.5859449490160999</c:v>
                </c:pt>
                <c:pt idx="98">
                  <c:v>2.5624266381461673</c:v>
                </c:pt>
                <c:pt idx="99">
                  <c:v>2.5652941020408164</c:v>
                </c:pt>
                <c:pt idx="100">
                  <c:v>2.5897192353982308</c:v>
                </c:pt>
                <c:pt idx="101">
                  <c:v>2.6065817321585905</c:v>
                </c:pt>
                <c:pt idx="102">
                  <c:v>2.6673816678383133</c:v>
                </c:pt>
                <c:pt idx="103">
                  <c:v>2.692208335083115</c:v>
                </c:pt>
                <c:pt idx="104">
                  <c:v>2.7135923365300783</c:v>
                </c:pt>
                <c:pt idx="105">
                  <c:v>2.7148840600000002</c:v>
                </c:pt>
                <c:pt idx="106">
                  <c:v>2.738840298960139</c:v>
                </c:pt>
                <c:pt idx="107">
                  <c:v>2.7118959178200694</c:v>
                </c:pt>
                <c:pt idx="108">
                  <c:v>2.6416888922413797</c:v>
                </c:pt>
                <c:pt idx="109">
                  <c:v>2.5736297728055084</c:v>
                </c:pt>
                <c:pt idx="110">
                  <c:v>2.5394594557939918</c:v>
                </c:pt>
                <c:pt idx="111">
                  <c:v>2.5571461621160414</c:v>
                </c:pt>
                <c:pt idx="112">
                  <c:v>2.5615406927659574</c:v>
                </c:pt>
                <c:pt idx="113">
                  <c:v>2.4990203449152548</c:v>
                </c:pt>
                <c:pt idx="114">
                  <c:v>2.4505666371308017</c:v>
                </c:pt>
                <c:pt idx="115">
                  <c:v>2.4240915521008408</c:v>
                </c:pt>
                <c:pt idx="116">
                  <c:v>2.4085786117154813</c:v>
                </c:pt>
                <c:pt idx="117">
                  <c:v>2.3684290283569642</c:v>
                </c:pt>
                <c:pt idx="118">
                  <c:v>2.3818922934330837</c:v>
                </c:pt>
                <c:pt idx="119">
                  <c:v>2.4404600281690141</c:v>
                </c:pt>
                <c:pt idx="120">
                  <c:v>2.4939317871287132</c:v>
                </c:pt>
                <c:pt idx="121">
                  <c:v>2.4910056184210529</c:v>
                </c:pt>
                <c:pt idx="122">
                  <c:v>2.5260395957446806</c:v>
                </c:pt>
                <c:pt idx="123">
                  <c:v>2.6274760552396428</c:v>
                </c:pt>
                <c:pt idx="124">
                  <c:v>2.5784159110751816</c:v>
                </c:pt>
                <c:pt idx="125">
                  <c:v>2.497707814665592</c:v>
                </c:pt>
                <c:pt idx="126">
                  <c:v>2.4690645574297188</c:v>
                </c:pt>
                <c:pt idx="127">
                  <c:v>2.4587553108433733</c:v>
                </c:pt>
                <c:pt idx="128">
                  <c:v>2.5685450697115386</c:v>
                </c:pt>
                <c:pt idx="129">
                  <c:v>2.6253433636363641</c:v>
                </c:pt>
                <c:pt idx="130">
                  <c:v>2.6505981890389201</c:v>
                </c:pt>
                <c:pt idx="131">
                  <c:v>2.8733963919239911</c:v>
                </c:pt>
                <c:pt idx="132">
                  <c:v>3.0552361898039222</c:v>
                </c:pt>
                <c:pt idx="133">
                  <c:v>2.6773032843750002</c:v>
                </c:pt>
                <c:pt idx="134">
                  <c:v>2.5625111438569208</c:v>
                </c:pt>
                <c:pt idx="135">
                  <c:v>2.5391218463925527</c:v>
                </c:pt>
                <c:pt idx="136">
                  <c:v>2.4954206134779242</c:v>
                </c:pt>
                <c:pt idx="137">
                  <c:v>2.4084173787528869</c:v>
                </c:pt>
                <c:pt idx="138">
                  <c:v>2.4219323409961686</c:v>
                </c:pt>
                <c:pt idx="139">
                  <c:v>2.9381059004559273</c:v>
                </c:pt>
                <c:pt idx="140">
                  <c:v>3.2232832022641511</c:v>
                </c:pt>
                <c:pt idx="141">
                  <c:v>3.4540999310344827</c:v>
                </c:pt>
                <c:pt idx="142">
                  <c:v>3.3719506095736729</c:v>
                </c:pt>
                <c:pt idx="143">
                  <c:v>3.2541824388971685</c:v>
                </c:pt>
                <c:pt idx="144">
                  <c:v>3.0658241358574609</c:v>
                </c:pt>
                <c:pt idx="145">
                  <c:v>2.8207509681008904</c:v>
                </c:pt>
                <c:pt idx="146">
                  <c:v>2.599375575667656</c:v>
                </c:pt>
                <c:pt idx="147">
                  <c:v>2.5579770399703925</c:v>
                </c:pt>
                <c:pt idx="148">
                  <c:v>2.5390796231563422</c:v>
                </c:pt>
                <c:pt idx="149">
                  <c:v>2.6354243389705885</c:v>
                </c:pt>
                <c:pt idx="150">
                  <c:v>2.4949114735682816</c:v>
                </c:pt>
                <c:pt idx="151">
                  <c:v>2.5745192445095171</c:v>
                </c:pt>
                <c:pt idx="152">
                  <c:v>2.6278984423357663</c:v>
                </c:pt>
                <c:pt idx="153">
                  <c:v>2.6708425116618075</c:v>
                </c:pt>
                <c:pt idx="154">
                  <c:v>2.7290700406386068</c:v>
                </c:pt>
                <c:pt idx="155">
                  <c:v>2.6097238581765563</c:v>
                </c:pt>
                <c:pt idx="156">
                  <c:v>2.482549320318149</c:v>
                </c:pt>
                <c:pt idx="157">
                  <c:v>2.4493944256854259</c:v>
                </c:pt>
                <c:pt idx="158">
                  <c:v>2.4428967843278215</c:v>
                </c:pt>
                <c:pt idx="159">
                  <c:v>2.4859779340028698</c:v>
                </c:pt>
                <c:pt idx="160">
                  <c:v>2.5426553836793131</c:v>
                </c:pt>
                <c:pt idx="161">
                  <c:v>2.5812024489650254</c:v>
                </c:pt>
                <c:pt idx="162">
                  <c:v>2.5784214498220641</c:v>
                </c:pt>
                <c:pt idx="163">
                  <c:v>2.5592539907670457</c:v>
                </c:pt>
                <c:pt idx="164">
                  <c:v>2.5765536137491143</c:v>
                </c:pt>
                <c:pt idx="165">
                  <c:v>2.6041396965419903</c:v>
                </c:pt>
                <c:pt idx="166">
                  <c:v>2.5719702090077412</c:v>
                </c:pt>
                <c:pt idx="167">
                  <c:v>2.5074724778636686</c:v>
                </c:pt>
                <c:pt idx="168">
                  <c:v>2.4537522941176477</c:v>
                </c:pt>
                <c:pt idx="169">
                  <c:v>2.4373965835080362</c:v>
                </c:pt>
                <c:pt idx="170">
                  <c:v>2.4787784863921845</c:v>
                </c:pt>
                <c:pt idx="171">
                  <c:v>2.4634654464534083</c:v>
                </c:pt>
                <c:pt idx="172">
                  <c:v>2.4544067676837726</c:v>
                </c:pt>
                <c:pt idx="173">
                  <c:v>2.4326928496188498</c:v>
                </c:pt>
                <c:pt idx="174">
                  <c:v>2.3871345847750862</c:v>
                </c:pt>
                <c:pt idx="175">
                  <c:v>2.3578129779005526</c:v>
                </c:pt>
                <c:pt idx="176">
                  <c:v>2.4408652131034483</c:v>
                </c:pt>
                <c:pt idx="177">
                  <c:v>2.6820414842032969</c:v>
                </c:pt>
                <c:pt idx="178">
                  <c:v>2.6153534726027399</c:v>
                </c:pt>
                <c:pt idx="179">
                  <c:v>2.403823163362953</c:v>
                </c:pt>
                <c:pt idx="180">
                  <c:v>2.3775039316473001</c:v>
                </c:pt>
                <c:pt idx="181">
                  <c:v>2.4322653960463536</c:v>
                </c:pt>
                <c:pt idx="182">
                  <c:v>2.4212888035350106</c:v>
                </c:pt>
                <c:pt idx="183">
                  <c:v>2.4131043281250002</c:v>
                </c:pt>
                <c:pt idx="184">
                  <c:v>2.3929683389830512</c:v>
                </c:pt>
                <c:pt idx="185">
                  <c:v>2.3930051108857335</c:v>
                </c:pt>
                <c:pt idx="186">
                  <c:v>2.4000780525606475</c:v>
                </c:pt>
                <c:pt idx="187">
                  <c:v>2.4184091402684564</c:v>
                </c:pt>
                <c:pt idx="188">
                  <c:v>2.4178480408573342</c:v>
                </c:pt>
                <c:pt idx="189">
                  <c:v>2.4097863895582332</c:v>
                </c:pt>
                <c:pt idx="190">
                  <c:v>2.4226299352469964</c:v>
                </c:pt>
                <c:pt idx="191">
                  <c:v>2.3793085203197872</c:v>
                </c:pt>
                <c:pt idx="192">
                  <c:v>2.3410038498338874</c:v>
                </c:pt>
                <c:pt idx="193">
                  <c:v>2.3135343035122604</c:v>
                </c:pt>
                <c:pt idx="194">
                  <c:v>2.3089439576719579</c:v>
                </c:pt>
                <c:pt idx="195">
                  <c:v>2.3336385454545456</c:v>
                </c:pt>
                <c:pt idx="196">
                  <c:v>2.3754476515450365</c:v>
                </c:pt>
                <c:pt idx="197">
                  <c:v>2.358138687664042</c:v>
                </c:pt>
                <c:pt idx="198">
                  <c:v>2.3129936435124514</c:v>
                </c:pt>
                <c:pt idx="199">
                  <c:v>2.3189483747547421</c:v>
                </c:pt>
                <c:pt idx="200">
                  <c:v>2.3452610104506864</c:v>
                </c:pt>
                <c:pt idx="201">
                  <c:v>2.3307880097719873</c:v>
                </c:pt>
                <c:pt idx="202">
                  <c:v>2.338193467794405</c:v>
                </c:pt>
                <c:pt idx="203">
                  <c:v>2.3560044769330735</c:v>
                </c:pt>
                <c:pt idx="204">
                  <c:v>2.3749335391079511</c:v>
                </c:pt>
                <c:pt idx="205">
                  <c:v>2.3703368935483873</c:v>
                </c:pt>
                <c:pt idx="206">
                  <c:v>2.4411284881028941</c:v>
                </c:pt>
                <c:pt idx="207">
                  <c:v>2.6208584721332482</c:v>
                </c:pt>
                <c:pt idx="208">
                  <c:v>2.6117279852941175</c:v>
                </c:pt>
                <c:pt idx="209">
                  <c:v>2.459293141671985</c:v>
                </c:pt>
                <c:pt idx="210">
                  <c:v>2.4034990624203818</c:v>
                </c:pt>
                <c:pt idx="211">
                  <c:v>2.4514709624681936</c:v>
                </c:pt>
                <c:pt idx="212">
                  <c:v>2.5739204470513637</c:v>
                </c:pt>
                <c:pt idx="213">
                  <c:v>2.6834261814159288</c:v>
                </c:pt>
                <c:pt idx="214">
                  <c:v>2.6749717826086958</c:v>
                </c:pt>
                <c:pt idx="215">
                  <c:v>2.6400111106222499</c:v>
                </c:pt>
                <c:pt idx="216">
                  <c:v>2.5988081072772893</c:v>
                </c:pt>
                <c:pt idx="217">
                  <c:v>2.5718245710707581</c:v>
                </c:pt>
                <c:pt idx="218">
                  <c:v>2.4678081583229039</c:v>
                </c:pt>
                <c:pt idx="219">
                  <c:v>2.4321504915572234</c:v>
                </c:pt>
                <c:pt idx="220">
                  <c:v>2.4000428943089434</c:v>
                </c:pt>
                <c:pt idx="221">
                  <c:v>2.3494801928838953</c:v>
                </c:pt>
                <c:pt idx="222">
                  <c:v>2.3025403385286785</c:v>
                </c:pt>
                <c:pt idx="223">
                  <c:v>2.3247495304726367</c:v>
                </c:pt>
                <c:pt idx="224">
                  <c:v>2.3090282133995035</c:v>
                </c:pt>
                <c:pt idx="225">
                  <c:v>2.3504364080495357</c:v>
                </c:pt>
                <c:pt idx="226">
                  <c:v>2.365388729746444</c:v>
                </c:pt>
                <c:pt idx="227">
                  <c:v>2.2013076823238569</c:v>
                </c:pt>
                <c:pt idx="228">
                  <c:v>2.2183971358024692</c:v>
                </c:pt>
                <c:pt idx="229">
                  <c:v>2.1470915135802469</c:v>
                </c:pt>
                <c:pt idx="230">
                  <c:v>2.1054965672839505</c:v>
                </c:pt>
                <c:pt idx="231">
                  <c:v>2.1108134716399505</c:v>
                </c:pt>
                <c:pt idx="232">
                  <c:v>2.1095676242312424</c:v>
                </c:pt>
                <c:pt idx="233">
                  <c:v>2.0517886197788702</c:v>
                </c:pt>
                <c:pt idx="234">
                  <c:v>2.0231659540441176</c:v>
                </c:pt>
                <c:pt idx="235">
                  <c:v>1.9774873139534883</c:v>
                </c:pt>
                <c:pt idx="236">
                  <c:v>2.0096410226299697</c:v>
                </c:pt>
                <c:pt idx="237">
                  <c:v>2.0341027254423429</c:v>
                </c:pt>
                <c:pt idx="238">
                  <c:v>1.9983824290067034</c:v>
                </c:pt>
                <c:pt idx="239">
                  <c:v>1.8990977305352799</c:v>
                </c:pt>
                <c:pt idx="240">
                  <c:v>1.8839490898603521</c:v>
                </c:pt>
                <c:pt idx="241">
                  <c:v>1.8683631615057683</c:v>
                </c:pt>
                <c:pt idx="242">
                  <c:v>1.9412176826456313</c:v>
                </c:pt>
                <c:pt idx="243">
                  <c:v>2.0869466467751656</c:v>
                </c:pt>
                <c:pt idx="244">
                  <c:v>2.0740915475903616</c:v>
                </c:pt>
                <c:pt idx="245">
                  <c:v>2.0760245313253014</c:v>
                </c:pt>
                <c:pt idx="246">
                  <c:v>2.1597005794841033</c:v>
                </c:pt>
                <c:pt idx="247">
                  <c:v>2.2505436959904248</c:v>
                </c:pt>
                <c:pt idx="248">
                  <c:v>2.323381939809297</c:v>
                </c:pt>
                <c:pt idx="249">
                  <c:v>2.3440503771564547</c:v>
                </c:pt>
                <c:pt idx="250">
                  <c:v>2.4065647500000003</c:v>
                </c:pt>
                <c:pt idx="251">
                  <c:v>2.4559886706161143</c:v>
                </c:pt>
                <c:pt idx="252">
                  <c:v>2.5700348895451861</c:v>
                </c:pt>
                <c:pt idx="253">
                  <c:v>2.7576400782352941</c:v>
                </c:pt>
                <c:pt idx="254">
                  <c:v>2.7752898754385966</c:v>
                </c:pt>
                <c:pt idx="255">
                  <c:v>2.6698927829139847</c:v>
                </c:pt>
                <c:pt idx="256">
                  <c:v>2.6614656892523363</c:v>
                </c:pt>
                <c:pt idx="257">
                  <c:v>2.647873410569106</c:v>
                </c:pt>
                <c:pt idx="258">
                  <c:v>2.6643612055587722</c:v>
                </c:pt>
                <c:pt idx="259">
                  <c:v>2.7238169646786337</c:v>
                </c:pt>
                <c:pt idx="260">
                  <c:v>3.0257653577188939</c:v>
                </c:pt>
                <c:pt idx="261">
                  <c:v>3.0205455209890739</c:v>
                </c:pt>
                <c:pt idx="262">
                  <c:v>2.9858717640642944</c:v>
                </c:pt>
                <c:pt idx="263">
                  <c:v>2.8761159478808707</c:v>
                </c:pt>
                <c:pt idx="264">
                  <c:v>2.784817523917996</c:v>
                </c:pt>
                <c:pt idx="265">
                  <c:v>2.7201474295454546</c:v>
                </c:pt>
                <c:pt idx="266">
                  <c:v>2.5491456257808069</c:v>
                </c:pt>
                <c:pt idx="267">
                  <c:v>2.5866478265306121</c:v>
                </c:pt>
                <c:pt idx="268">
                  <c:v>2.7074418996051892</c:v>
                </c:pt>
                <c:pt idx="269">
                  <c:v>2.6760674991558808</c:v>
                </c:pt>
                <c:pt idx="270">
                  <c:v>2.4870548900789178</c:v>
                </c:pt>
                <c:pt idx="271">
                  <c:v>2.5141863979706875</c:v>
                </c:pt>
                <c:pt idx="272">
                  <c:v>2.6934787956204382</c:v>
                </c:pt>
                <c:pt idx="273">
                  <c:v>2.4390858952702703</c:v>
                </c:pt>
                <c:pt idx="274">
                  <c:v>2.2759549447887326</c:v>
                </c:pt>
                <c:pt idx="275">
                  <c:v>2.1126400811724912</c:v>
                </c:pt>
                <c:pt idx="276">
                  <c:v>2.0765705965109738</c:v>
                </c:pt>
                <c:pt idx="277">
                  <c:v>2.0766760988764044</c:v>
                </c:pt>
                <c:pt idx="278">
                  <c:v>2.2110734957983196</c:v>
                </c:pt>
                <c:pt idx="279">
                  <c:v>2.3425865460122699</c:v>
                </c:pt>
                <c:pt idx="280">
                  <c:v>2.3328259972144845</c:v>
                </c:pt>
                <c:pt idx="281">
                  <c:v>2.2975814910913144</c:v>
                </c:pt>
                <c:pt idx="282">
                  <c:v>2.3156500816666665</c:v>
                </c:pt>
                <c:pt idx="283">
                  <c:v>2.3643443157894741</c:v>
                </c:pt>
                <c:pt idx="284">
                  <c:v>2.50417615210177</c:v>
                </c:pt>
                <c:pt idx="285">
                  <c:v>2.5889607538631347</c:v>
                </c:pt>
                <c:pt idx="286">
                  <c:v>2.5104293443526169</c:v>
                </c:pt>
                <c:pt idx="287">
                  <c:v>2.5204066468646862</c:v>
                </c:pt>
                <c:pt idx="288">
                  <c:v>2.6147998159912378</c:v>
                </c:pt>
                <c:pt idx="289">
                  <c:v>2.8906739989106751</c:v>
                </c:pt>
                <c:pt idx="290">
                  <c:v>2.9801795127786845</c:v>
                </c:pt>
                <c:pt idx="291">
                  <c:v>2.6850536839519648</c:v>
                </c:pt>
                <c:pt idx="292">
                  <c:v>2.5455990174958996</c:v>
                </c:pt>
                <c:pt idx="293">
                  <c:v>2.4955020600764608</c:v>
                </c:pt>
                <c:pt idx="294">
                  <c:v>2.5065653538377797</c:v>
                </c:pt>
                <c:pt idx="295">
                  <c:v>2.582654853658537</c:v>
                </c:pt>
                <c:pt idx="296">
                  <c:v>2.5326786239870342</c:v>
                </c:pt>
                <c:pt idx="297">
                  <c:v>2.5701261184424014</c:v>
                </c:pt>
                <c:pt idx="298">
                  <c:v>2.5704713221621622</c:v>
                </c:pt>
                <c:pt idx="299">
                  <c:v>2.5773811159029654</c:v>
                </c:pt>
                <c:pt idx="300">
                  <c:v>2.6713772962962965</c:v>
                </c:pt>
                <c:pt idx="301">
                  <c:v>2.7189326438136048</c:v>
                </c:pt>
                <c:pt idx="302">
                  <c:v>2.7937245521111711</c:v>
                </c:pt>
                <c:pt idx="303">
                  <c:v>2.8971238399146211</c:v>
                </c:pt>
                <c:pt idx="304">
                  <c:v>2.9768771190223169</c:v>
                </c:pt>
                <c:pt idx="305">
                  <c:v>2.9063930031762841</c:v>
                </c:pt>
                <c:pt idx="306">
                  <c:v>2.9508310243257538</c:v>
                </c:pt>
                <c:pt idx="307">
                  <c:v>3.1086914635306555</c:v>
                </c:pt>
                <c:pt idx="308">
                  <c:v>3.2408743419388837</c:v>
                </c:pt>
                <c:pt idx="309">
                  <c:v>3.5888254203354299</c:v>
                </c:pt>
                <c:pt idx="310">
                  <c:v>3.5937364063641106</c:v>
                </c:pt>
                <c:pt idx="311">
                  <c:v>3.3627463625456446</c:v>
                </c:pt>
                <c:pt idx="312">
                  <c:v>3.2804307810020883</c:v>
                </c:pt>
                <c:pt idx="313">
                  <c:v>3.380114419308732</c:v>
                </c:pt>
                <c:pt idx="314">
                  <c:v>3.6786001831952357</c:v>
                </c:pt>
                <c:pt idx="315">
                  <c:v>3.7964169787041819</c:v>
                </c:pt>
                <c:pt idx="316">
                  <c:v>3.6443213307851239</c:v>
                </c:pt>
                <c:pt idx="317">
                  <c:v>3.7931038625451734</c:v>
                </c:pt>
                <c:pt idx="318">
                  <c:v>3.9059858863519756</c:v>
                </c:pt>
                <c:pt idx="319">
                  <c:v>4.0907100968893424</c:v>
                </c:pt>
                <c:pt idx="320">
                  <c:v>4.5496340637575461</c:v>
                </c:pt>
                <c:pt idx="321">
                  <c:v>4.9879912280261181</c:v>
                </c:pt>
                <c:pt idx="322">
                  <c:v>4.1676534422009084</c:v>
                </c:pt>
                <c:pt idx="323">
                  <c:v>3.9566791472741043</c:v>
                </c:pt>
                <c:pt idx="324">
                  <c:v>3.9725424747616658</c:v>
                </c:pt>
                <c:pt idx="325">
                  <c:v>3.983182479062187</c:v>
                </c:pt>
                <c:pt idx="326">
                  <c:v>4.1109637208312471</c:v>
                </c:pt>
                <c:pt idx="327">
                  <c:v>4.3614739332336825</c:v>
                </c:pt>
                <c:pt idx="328">
                  <c:v>4.6172250073522108</c:v>
                </c:pt>
                <c:pt idx="329">
                  <c:v>4.6072159650644213</c:v>
                </c:pt>
                <c:pt idx="330">
                  <c:v>4.6393286351897496</c:v>
                </c:pt>
                <c:pt idx="331">
                  <c:v>4.7942359592737986</c:v>
                </c:pt>
                <c:pt idx="332">
                  <c:v>4.4033331356015779</c:v>
                </c:pt>
                <c:pt idx="333">
                  <c:v>4.003710033481922</c:v>
                </c:pt>
                <c:pt idx="334">
                  <c:v>4.0419168358910902</c:v>
                </c:pt>
                <c:pt idx="335">
                  <c:v>4.1239032586164459</c:v>
                </c:pt>
                <c:pt idx="336">
                  <c:v>3.9188877656473506</c:v>
                </c:pt>
                <c:pt idx="337">
                  <c:v>3.9094824617090866</c:v>
                </c:pt>
                <c:pt idx="338">
                  <c:v>4.1686529417208993</c:v>
                </c:pt>
                <c:pt idx="339">
                  <c:v>4.4161183130973667</c:v>
                </c:pt>
                <c:pt idx="340">
                  <c:v>4.3396655830572417</c:v>
                </c:pt>
                <c:pt idx="341">
                  <c:v>4.3474411707297067</c:v>
                </c:pt>
                <c:pt idx="342">
                  <c:v>4.4334557329133011</c:v>
                </c:pt>
                <c:pt idx="343">
                  <c:v>4.4330164913057928</c:v>
                </c:pt>
                <c:pt idx="344">
                  <c:v>4.5439396381870756</c:v>
                </c:pt>
                <c:pt idx="345">
                  <c:v>4.7161107002246769</c:v>
                </c:pt>
                <c:pt idx="346">
                  <c:v>5.1677247557319976</c:v>
                </c:pt>
                <c:pt idx="347">
                  <c:v>5.0694791892927231</c:v>
                </c:pt>
                <c:pt idx="348">
                  <c:v>5.0023814113652012</c:v>
                </c:pt>
                <c:pt idx="349">
                  <c:v>5.0947913511404082</c:v>
                </c:pt>
                <c:pt idx="350">
                  <c:v>5.8339870330947123</c:v>
                </c:pt>
                <c:pt idx="351">
                  <c:v>6.1245304220302703</c:v>
                </c:pt>
                <c:pt idx="352">
                  <c:v>6.5976785365785648</c:v>
                </c:pt>
                <c:pt idx="353">
                  <c:v>6.9008042887295771</c:v>
                </c:pt>
                <c:pt idx="354">
                  <c:v>6.890257040124923</c:v>
                </c:pt>
                <c:pt idx="355">
                  <c:v>6.311789847615346</c:v>
                </c:pt>
                <c:pt idx="356">
                  <c:v>5.8992137465334418</c:v>
                </c:pt>
                <c:pt idx="357">
                  <c:v>5.2879101951657876</c:v>
                </c:pt>
                <c:pt idx="358">
                  <c:v>4.3298362285541367</c:v>
                </c:pt>
                <c:pt idx="359">
                  <c:v>3.7172707863839767</c:v>
                </c:pt>
                <c:pt idx="360">
                  <c:v>3.4705610094935664</c:v>
                </c:pt>
                <c:pt idx="361">
                  <c:v>3.3116358445969771</c:v>
                </c:pt>
                <c:pt idx="362">
                  <c:v>3.1589972827595942</c:v>
                </c:pt>
                <c:pt idx="363">
                  <c:v>3.3485322538068441</c:v>
                </c:pt>
                <c:pt idx="364">
                  <c:v>3.3537796821455066</c:v>
                </c:pt>
                <c:pt idx="365">
                  <c:v>3.778377991340379</c:v>
                </c:pt>
                <c:pt idx="366">
                  <c:v>3.795643107960843</c:v>
                </c:pt>
                <c:pt idx="367">
                  <c:v>3.9226780159205363</c:v>
                </c:pt>
                <c:pt idx="368">
                  <c:v>3.9035237388875248</c:v>
                </c:pt>
                <c:pt idx="369">
                  <c:v>3.9600146026262193</c:v>
                </c:pt>
                <c:pt idx="370">
                  <c:v>4.1243452344476452</c:v>
                </c:pt>
                <c:pt idx="371">
                  <c:v>4.0517801527051214</c:v>
                </c:pt>
                <c:pt idx="372">
                  <c:v>4.197059192576142</c:v>
                </c:pt>
                <c:pt idx="373">
                  <c:v>4.1120819254789884</c:v>
                </c:pt>
                <c:pt idx="374">
                  <c:v>4.3030798951015177</c:v>
                </c:pt>
                <c:pt idx="375">
                  <c:v>4.5149217936275026</c:v>
                </c:pt>
                <c:pt idx="376">
                  <c:v>4.531741546504672</c:v>
                </c:pt>
                <c:pt idx="377">
                  <c:v>4.3548090257091427</c:v>
                </c:pt>
                <c:pt idx="378">
                  <c:v>4.2928619155120513</c:v>
                </c:pt>
                <c:pt idx="379">
                  <c:v>4.3563169678280858</c:v>
                </c:pt>
                <c:pt idx="380">
                  <c:v>4.3311366515863021</c:v>
                </c:pt>
                <c:pt idx="381">
                  <c:v>4.4702946010911502</c:v>
                </c:pt>
                <c:pt idx="382">
                  <c:v>4.5883165991165358</c:v>
                </c:pt>
                <c:pt idx="383">
                  <c:v>4.7191396651275452</c:v>
                </c:pt>
                <c:pt idx="384">
                  <c:v>4.9146710310280453</c:v>
                </c:pt>
                <c:pt idx="385">
                  <c:v>5.1826383076909206</c:v>
                </c:pt>
                <c:pt idx="386">
                  <c:v>5.6170368840956586</c:v>
                </c:pt>
                <c:pt idx="387">
                  <c:v>5.8195367013918338</c:v>
                </c:pt>
                <c:pt idx="388">
                  <c:v>5.7761721841943716</c:v>
                </c:pt>
                <c:pt idx="389">
                  <c:v>5.6137405358397912</c:v>
                </c:pt>
                <c:pt idx="390">
                  <c:v>5.5595654975709312</c:v>
                </c:pt>
                <c:pt idx="391">
                  <c:v>5.4775834473211678</c:v>
                </c:pt>
                <c:pt idx="392">
                  <c:v>5.4337821989037813</c:v>
                </c:pt>
                <c:pt idx="393">
                  <c:v>5.374006788445425</c:v>
                </c:pt>
                <c:pt idx="394">
                  <c:v>5.5963090853065349</c:v>
                </c:pt>
                <c:pt idx="395">
                  <c:v>5.4523509209014946</c:v>
                </c:pt>
                <c:pt idx="396">
                  <c:v>5.3975416068152491</c:v>
                </c:pt>
                <c:pt idx="397">
                  <c:v>5.5545271220475723</c:v>
                </c:pt>
                <c:pt idx="398">
                  <c:v>5.7869380108563124</c:v>
                </c:pt>
                <c:pt idx="399">
                  <c:v>5.7612423894025406</c:v>
                </c:pt>
                <c:pt idx="400">
                  <c:v>5.5816782651182928</c:v>
                </c:pt>
                <c:pt idx="401">
                  <c:v>5.2773879988535128</c:v>
                </c:pt>
                <c:pt idx="402">
                  <c:v>5.2232249499103203</c:v>
                </c:pt>
                <c:pt idx="403">
                  <c:v>5.5580071253664354</c:v>
                </c:pt>
                <c:pt idx="404">
                  <c:v>5.722599121269182</c:v>
                </c:pt>
                <c:pt idx="405">
                  <c:v>5.6709145439867372</c:v>
                </c:pt>
                <c:pt idx="406">
                  <c:v>5.5502994607544256</c:v>
                </c:pt>
                <c:pt idx="407">
                  <c:v>5.4965720598042571</c:v>
                </c:pt>
                <c:pt idx="408">
                  <c:v>5.4132705599126378</c:v>
                </c:pt>
                <c:pt idx="409">
                  <c:v>5.6622946146382933</c:v>
                </c:pt>
                <c:pt idx="410">
                  <c:v>5.6192064024547745</c:v>
                </c:pt>
                <c:pt idx="411">
                  <c:v>5.4402771778754699</c:v>
                </c:pt>
                <c:pt idx="412">
                  <c:v>5.3553476380270215</c:v>
                </c:pt>
                <c:pt idx="413">
                  <c:v>5.3136408549334249</c:v>
                </c:pt>
                <c:pt idx="414">
                  <c:v>5.3263370966079862</c:v>
                </c:pt>
                <c:pt idx="415">
                  <c:v>5.3665684705040784</c:v>
                </c:pt>
                <c:pt idx="416">
                  <c:v>5.4418991206796141</c:v>
                </c:pt>
                <c:pt idx="417">
                  <c:v>5.3345558104626631</c:v>
                </c:pt>
                <c:pt idx="418">
                  <c:v>5.2616832886586931</c:v>
                </c:pt>
                <c:pt idx="419">
                  <c:v>5.3066591947818464</c:v>
                </c:pt>
                <c:pt idx="420">
                  <c:v>5.3094410327981034</c:v>
                </c:pt>
                <c:pt idx="421">
                  <c:v>5.426546538695038</c:v>
                </c:pt>
                <c:pt idx="422">
                  <c:v>5.4387349178063626</c:v>
                </c:pt>
                <c:pt idx="423">
                  <c:v>5.3792898321337344</c:v>
                </c:pt>
                <c:pt idx="424">
                  <c:v>5.3399534399032582</c:v>
                </c:pt>
                <c:pt idx="425">
                  <c:v>5.2834709496650945</c:v>
                </c:pt>
                <c:pt idx="426">
                  <c:v>5.2468619843114483</c:v>
                </c:pt>
                <c:pt idx="427">
                  <c:v>5.1862183163480173</c:v>
                </c:pt>
                <c:pt idx="428">
                  <c:v>5.1242330319146712</c:v>
                </c:pt>
                <c:pt idx="429">
                  <c:v>4.9740198864928615</c:v>
                </c:pt>
                <c:pt idx="430">
                  <c:v>4.9383813941295376</c:v>
                </c:pt>
                <c:pt idx="431">
                  <c:v>4.6322456452432155</c:v>
                </c:pt>
                <c:pt idx="432">
                  <c:v>4.0969362459371155</c:v>
                </c:pt>
                <c:pt idx="433">
                  <c:v>3.8963779885230854</c:v>
                </c:pt>
                <c:pt idx="434">
                  <c:v>3.9392808764450615</c:v>
                </c:pt>
                <c:pt idx="435">
                  <c:v>3.7793063449848021</c:v>
                </c:pt>
                <c:pt idx="436">
                  <c:v>3.909381938261864</c:v>
                </c:pt>
                <c:pt idx="437">
                  <c:v>3.8790136074258283</c:v>
                </c:pt>
                <c:pt idx="438">
                  <c:v>3.7579510388221853</c:v>
                </c:pt>
                <c:pt idx="439">
                  <c:v>3.4981343070078528</c:v>
                </c:pt>
                <c:pt idx="440">
                  <c:v>3.3844185066821613</c:v>
                </c:pt>
                <c:pt idx="441">
                  <c:v>3.4003066445339938</c:v>
                </c:pt>
                <c:pt idx="442">
                  <c:v>3.3258101946499621</c:v>
                </c:pt>
                <c:pt idx="443">
                  <c:v>3.1161589482715844</c:v>
                </c:pt>
                <c:pt idx="444">
                  <c:v>2.8931191366998803</c:v>
                </c:pt>
                <c:pt idx="445">
                  <c:v>2.7015413778777768</c:v>
                </c:pt>
                <c:pt idx="446">
                  <c:v>2.8168236601142476</c:v>
                </c:pt>
                <c:pt idx="447">
                  <c:v>2.8886456783072236</c:v>
                </c:pt>
                <c:pt idx="448">
                  <c:v>3.100297504894451</c:v>
                </c:pt>
                <c:pt idx="449">
                  <c:v>3.2358419056123089</c:v>
                </c:pt>
                <c:pt idx="450">
                  <c:v>3.2134170988459028</c:v>
                </c:pt>
                <c:pt idx="451">
                  <c:v>3.1355857747199067</c:v>
                </c:pt>
                <c:pt idx="452">
                  <c:v>3.1854566251409757</c:v>
                </c:pt>
                <c:pt idx="453">
                  <c:v>3.2578517352042069</c:v>
                </c:pt>
                <c:pt idx="454">
                  <c:v>3.2329353831819723</c:v>
                </c:pt>
                <c:pt idx="455">
                  <c:v>3.319349493275964</c:v>
                </c:pt>
                <c:pt idx="456">
                  <c:v>3.3979184581599067</c:v>
                </c:pt>
                <c:pt idx="457">
                  <c:v>3.3769979852954441</c:v>
                </c:pt>
                <c:pt idx="458">
                  <c:v>3.35949960863825</c:v>
                </c:pt>
                <c:pt idx="459">
                  <c:v>3.3934652600606898</c:v>
                </c:pt>
                <c:pt idx="460">
                  <c:v>3.3670313524368454</c:v>
                </c:pt>
                <c:pt idx="461">
                  <c:v>3.2992609062388651</c:v>
                </c:pt>
                <c:pt idx="462">
                  <c:v>3.2796563214503589</c:v>
                </c:pt>
                <c:pt idx="463">
                  <c:v>3.3961220945171573</c:v>
                </c:pt>
                <c:pt idx="464">
                  <c:v>3.6259358113701379</c:v>
                </c:pt>
                <c:pt idx="465">
                  <c:v>3.6354227180427046</c:v>
                </c:pt>
                <c:pt idx="466">
                  <c:v>3.7743890784482619</c:v>
                </c:pt>
                <c:pt idx="467">
                  <c:v>3.7667772954540863</c:v>
                </c:pt>
                <c:pt idx="468">
                  <c:v>3.891882574148414</c:v>
                </c:pt>
                <c:pt idx="469">
                  <c:v>3.9166026593101408</c:v>
                </c:pt>
                <c:pt idx="470">
                  <c:v>3.8409587371833145</c:v>
                </c:pt>
                <c:pt idx="471">
                  <c:v>3.9698583835477383</c:v>
                </c:pt>
                <c:pt idx="472">
                  <c:v>4.1502091548972855</c:v>
                </c:pt>
                <c:pt idx="473">
                  <c:v>4.1579772449585288</c:v>
                </c:pt>
                <c:pt idx="474">
                  <c:v>4.1292510363275934</c:v>
                </c:pt>
                <c:pt idx="475">
                  <c:v>4.1033323699749262</c:v>
                </c:pt>
                <c:pt idx="476">
                  <c:v>4.1508729704142251</c:v>
                </c:pt>
                <c:pt idx="477">
                  <c:v>4.2721256097194313</c:v>
                </c:pt>
                <c:pt idx="478">
                  <c:v>4.1914220145767525</c:v>
                </c:pt>
                <c:pt idx="479">
                  <c:v>3.9642413243817427</c:v>
                </c:pt>
                <c:pt idx="480">
                  <c:v>3.7857316655184294</c:v>
                </c:pt>
                <c:pt idx="481">
                  <c:v>3.7956206855782635</c:v>
                </c:pt>
                <c:pt idx="482">
                  <c:v>3.8819580285476079</c:v>
                </c:pt>
                <c:pt idx="483">
                  <c:v>3.9236768415526209</c:v>
                </c:pt>
                <c:pt idx="484">
                  <c:v>3.9732978273259274</c:v>
                </c:pt>
                <c:pt idx="485">
                  <c:v>3.8831225840768298</c:v>
                </c:pt>
                <c:pt idx="486">
                  <c:v>3.8198663949460911</c:v>
                </c:pt>
                <c:pt idx="487">
                  <c:v>3.7659949245418609</c:v>
                </c:pt>
                <c:pt idx="488">
                  <c:v>3.7742232962601885</c:v>
                </c:pt>
                <c:pt idx="489">
                  <c:v>3.8095012381637541</c:v>
                </c:pt>
                <c:pt idx="490">
                  <c:v>3.8184035027086343</c:v>
                </c:pt>
                <c:pt idx="491">
                  <c:v>3.7902565112322626</c:v>
                </c:pt>
                <c:pt idx="492">
                  <c:v>3.7736996791148738</c:v>
                </c:pt>
                <c:pt idx="493">
                  <c:v>3.6011058258437805</c:v>
                </c:pt>
                <c:pt idx="494">
                  <c:v>3.3925678621026369</c:v>
                </c:pt>
                <c:pt idx="495">
                  <c:v>3.1243833696569179</c:v>
                </c:pt>
                <c:pt idx="496">
                  <c:v>3.0008128803723197</c:v>
                </c:pt>
                <c:pt idx="497">
                  <c:v>3.0059979396363241</c:v>
                </c:pt>
                <c:pt idx="498">
                  <c:v>3.0227374333273982</c:v>
                </c:pt>
                <c:pt idx="499">
                  <c:v>3.0058703618750866</c:v>
                </c:pt>
                <c:pt idx="500">
                  <c:v>2.9789295852452145</c:v>
                </c:pt>
                <c:pt idx="501">
                  <c:v>2.9444292305786361</c:v>
                </c:pt>
                <c:pt idx="502">
                  <c:v>2.9909384027503636</c:v>
                </c:pt>
                <c:pt idx="503">
                  <c:v>3.1650381868572195</c:v>
                </c:pt>
                <c:pt idx="504">
                  <c:v>3.2748610893660119</c:v>
                </c:pt>
                <c:pt idx="505">
                  <c:v>3.4659543242289614</c:v>
                </c:pt>
                <c:pt idx="506">
                  <c:v>3.8190469239221136</c:v>
                </c:pt>
                <c:pt idx="507">
                  <c:v>3.7671632736052514</c:v>
                </c:pt>
                <c:pt idx="508">
                  <c:v>3.8459033401141562</c:v>
                </c:pt>
                <c:pt idx="509">
                  <c:v>3.8958180055225147</c:v>
                </c:pt>
                <c:pt idx="510">
                  <c:v>3.9391922044196863</c:v>
                </c:pt>
                <c:pt idx="511">
                  <c:v>3.9410609454742769</c:v>
                </c:pt>
                <c:pt idx="512">
                  <c:v>3.9637661081542812</c:v>
                </c:pt>
                <c:pt idx="513">
                  <c:v>4.1909729386355083</c:v>
                </c:pt>
                <c:pt idx="514">
                  <c:v>4.2890936329010421</c:v>
                </c:pt>
                <c:pt idx="515">
                  <c:v>4.1605484473266241</c:v>
                </c:pt>
                <c:pt idx="516">
                  <c:v>4.2294731128823333</c:v>
                </c:pt>
                <c:pt idx="517">
                  <c:v>4.5474015584746512</c:v>
                </c:pt>
                <c:pt idx="518">
                  <c:v>5.6977251957616</c:v>
                </c:pt>
                <c:pt idx="519">
                  <c:v>5.6923893324947521</c:v>
                </c:pt>
                <c:pt idx="520">
                  <c:v>6.13663725690785</c:v>
                </c:pt>
                <c:pt idx="521">
                  <c:v>6.2566290212219391</c:v>
                </c:pt>
                <c:pt idx="522">
                  <c:v>5.9681347968230831</c:v>
                </c:pt>
                <c:pt idx="523">
                  <c:v>5.4499293742419423</c:v>
                </c:pt>
                <c:pt idx="524">
                  <c:v>5.4043739655759886</c:v>
                </c:pt>
                <c:pt idx="525">
                  <c:v>5.6118368691082265</c:v>
                </c:pt>
                <c:pt idx="526">
                  <c:v>5.6449767046747992</c:v>
                </c:pt>
                <c:pt idx="527">
                  <c:v>5.0615971679138445</c:v>
                </c:pt>
                <c:pt idx="528">
                  <c:v>4.8874168694251399</c:v>
                </c:pt>
                <c:pt idx="529">
                  <c:v>4.6972326743256518</c:v>
                </c:pt>
                <c:pt idx="530">
                  <c:v>4.4789550914491629</c:v>
                </c:pt>
                <c:pt idx="531">
                  <c:v>4.3428532668775475</c:v>
                </c:pt>
                <c:pt idx="532">
                  <c:v>4.1416436966727774</c:v>
                </c:pt>
                <c:pt idx="533">
                  <c:v>4.0114820232062591</c:v>
                </c:pt>
                <c:pt idx="534">
                  <c:v>4.0894312153373935</c:v>
                </c:pt>
                <c:pt idx="535">
                  <c:v>4.5806312180291249</c:v>
                </c:pt>
                <c:pt idx="536">
                  <c:v>4.7631672655299413</c:v>
                </c:pt>
                <c:pt idx="537">
                  <c:v>4.7004930946228383</c:v>
                </c:pt>
                <c:pt idx="538">
                  <c:v>4.430317758863568</c:v>
                </c:pt>
                <c:pt idx="539">
                  <c:v>4.1279300136848764</c:v>
                </c:pt>
                <c:pt idx="540">
                  <c:v>3.9922714975758087</c:v>
                </c:pt>
                <c:pt idx="541">
                  <c:v>4.1718575997035581</c:v>
                </c:pt>
                <c:pt idx="542">
                  <c:v>4.1349936291079663</c:v>
                </c:pt>
                <c:pt idx="543">
                  <c:v>4.1026884429549932</c:v>
                </c:pt>
                <c:pt idx="544">
                  <c:v>3.9166686320016604</c:v>
                </c:pt>
                <c:pt idx="545">
                  <c:v>3.814051839645388</c:v>
                </c:pt>
                <c:pt idx="546">
                  <c:v>3.8990166920520721</c:v>
                </c:pt>
                <c:pt idx="547">
                  <c:v>3.7789271748092359</c:v>
                </c:pt>
                <c:pt idx="548">
                  <c:v>3.6258742781188564</c:v>
                </c:pt>
                <c:pt idx="549">
                  <c:v>3.6455938235191594</c:v>
                </c:pt>
                <c:pt idx="550">
                  <c:v>3.5710101399435619</c:v>
                </c:pt>
                <c:pt idx="551">
                  <c:v>3.5302011418657888</c:v>
                </c:pt>
                <c:pt idx="552">
                  <c:v>3.6546293445184066</c:v>
                </c:pt>
                <c:pt idx="553">
                  <c:v>3.6873942887186302</c:v>
                </c:pt>
                <c:pt idx="554">
                  <c:v>3.5957405161304852</c:v>
                </c:pt>
                <c:pt idx="555">
                  <c:v>3.4912200000000002</c:v>
                </c:pt>
                <c:pt idx="556">
                  <c:v>3.3956772727785518</c:v>
                </c:pt>
                <c:pt idx="557">
                  <c:v>3.312472185337465</c:v>
                </c:pt>
                <c:pt idx="558">
                  <c:v>3.235739317715943</c:v>
                </c:pt>
                <c:pt idx="559">
                  <c:v>3.263314912041209</c:v>
                </c:pt>
                <c:pt idx="560">
                  <c:v>3.2975586400617463</c:v>
                </c:pt>
                <c:pt idx="561">
                  <c:v>3.315331117331322</c:v>
                </c:pt>
                <c:pt idx="562">
                  <c:v>3.3560019475713516</c:v>
                </c:pt>
                <c:pt idx="563">
                  <c:v>3.3879785800986659</c:v>
                </c:pt>
                <c:pt idx="564">
                  <c:v>3.4100666368969854</c:v>
                </c:pt>
                <c:pt idx="565">
                  <c:v>3.4122507694018194</c:v>
                </c:pt>
                <c:pt idx="566">
                  <c:v>3.4648994362543939</c:v>
                </c:pt>
                <c:pt idx="567">
                  <c:v>3.4063140357664388</c:v>
                </c:pt>
                <c:pt idx="568">
                  <c:v>3.4075473217040542</c:v>
                </c:pt>
                <c:pt idx="569">
                  <c:v>3.3987629012636149</c:v>
                </c:pt>
                <c:pt idx="570">
                  <c:v>3.3838648104982276</c:v>
                </c:pt>
                <c:pt idx="571">
                  <c:v>3.4295820978840514</c:v>
                </c:pt>
                <c:pt idx="572">
                  <c:v>3.4629407169077404</c:v>
                </c:pt>
                <c:pt idx="573">
                  <c:v>3.4547104077887609</c:v>
                </c:pt>
                <c:pt idx="574">
                  <c:v>3.458273223579766</c:v>
                </c:pt>
                <c:pt idx="575">
                  <c:v>3.4213839852467807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F-4DDE-8E58-F8E25545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21072"/>
        <c:axId val="1815720528"/>
      </c:lineChart>
      <c:dateAx>
        <c:axId val="1815721072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0528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815720528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1072"/>
        <c:crosses val="autoZero"/>
        <c:crossBetween val="between"/>
        <c:majorUnit val="0.5"/>
      </c:valAx>
      <c:dateAx>
        <c:axId val="1815717264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13456"/>
        <c:crosses val="autoZero"/>
        <c:auto val="1"/>
        <c:lblOffset val="100"/>
        <c:baseTimeUnit val="months"/>
      </c:dateAx>
      <c:valAx>
        <c:axId val="181571345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172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627824545857333E-2"/>
          <c:y val="0.15300859295911273"/>
          <c:w val="0.25087991050299047"/>
          <c:h val="8.1446944006118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Retail Heating Oil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3.0201694586834582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64124015748052"/>
          <c:w val="0.86800989671803186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'Heat Oil-A'!$A$41:$A$88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'Heat Oil-A'!$E$41:$E$88</c:f>
              <c:numCache>
                <c:formatCode>General</c:formatCode>
                <c:ptCount val="48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D-408C-862A-DF82D001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698768"/>
        <c:axId val="1815718896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'Heat Oil-A'!$A$41:$A$88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'Heat Oil-A'!$C$41:$C$88</c:f>
              <c:numCache>
                <c:formatCode>0.00</c:formatCode>
                <c:ptCount val="48"/>
                <c:pt idx="0">
                  <c:v>0.71564735210999997</c:v>
                </c:pt>
                <c:pt idx="1">
                  <c:v>1.0075481476000001</c:v>
                </c:pt>
                <c:pt idx="2">
                  <c:v>1.2420686258</c:v>
                </c:pt>
                <c:pt idx="3">
                  <c:v>1.2103497159000001</c:v>
                </c:pt>
                <c:pt idx="4">
                  <c:v>1.1015459512000001</c:v>
                </c:pt>
                <c:pt idx="5">
                  <c:v>1.1207819103000001</c:v>
                </c:pt>
                <c:pt idx="6">
                  <c:v>1.0781275431999999</c:v>
                </c:pt>
                <c:pt idx="7">
                  <c:v>0.84233427757000001</c:v>
                </c:pt>
                <c:pt idx="8">
                  <c:v>0.85170842104</c:v>
                </c:pt>
                <c:pt idx="9">
                  <c:v>0.84712379140000005</c:v>
                </c:pt>
                <c:pt idx="10">
                  <c:v>0.89052508554999998</c:v>
                </c:pt>
                <c:pt idx="11">
                  <c:v>1.0883325612000001</c:v>
                </c:pt>
                <c:pt idx="12">
                  <c:v>1.0220711745</c:v>
                </c:pt>
                <c:pt idx="13">
                  <c:v>0.9616121151</c:v>
                </c:pt>
                <c:pt idx="14">
                  <c:v>0.94394018081999997</c:v>
                </c:pt>
                <c:pt idx="15">
                  <c:v>0.91687730879999996</c:v>
                </c:pt>
                <c:pt idx="16">
                  <c:v>0.89386872151999996</c:v>
                </c:pt>
                <c:pt idx="17">
                  <c:v>1.0208790393</c:v>
                </c:pt>
                <c:pt idx="18">
                  <c:v>1.0152484359</c:v>
                </c:pt>
                <c:pt idx="19">
                  <c:v>0.88025811123999997</c:v>
                </c:pt>
                <c:pt idx="20">
                  <c:v>0.90191901748000003</c:v>
                </c:pt>
                <c:pt idx="21">
                  <c:v>1.3629331773</c:v>
                </c:pt>
                <c:pt idx="22">
                  <c:v>1.3138319252999999</c:v>
                </c:pt>
                <c:pt idx="23">
                  <c:v>1.1625234705</c:v>
                </c:pt>
                <c:pt idx="24">
                  <c:v>1.4033071575</c:v>
                </c:pt>
                <c:pt idx="25">
                  <c:v>1.6464902479000001</c:v>
                </c:pt>
                <c:pt idx="26">
                  <c:v>2.2208726649999999</c:v>
                </c:pt>
                <c:pt idx="27">
                  <c:v>2.4939271723999998</c:v>
                </c:pt>
                <c:pt idx="28">
                  <c:v>2.6787104317999999</c:v>
                </c:pt>
                <c:pt idx="29">
                  <c:v>3.7403965563999999</c:v>
                </c:pt>
                <c:pt idx="30">
                  <c:v>2.5166063024000001</c:v>
                </c:pt>
                <c:pt idx="31">
                  <c:v>2.9285381827000001</c:v>
                </c:pt>
                <c:pt idx="32">
                  <c:v>3.7104339050999999</c:v>
                </c:pt>
                <c:pt idx="33">
                  <c:v>3.7536990811000002</c:v>
                </c:pt>
                <c:pt idx="34">
                  <c:v>3.7213637579999999</c:v>
                </c:pt>
                <c:pt idx="35">
                  <c:v>3.7048540469</c:v>
                </c:pt>
                <c:pt idx="36">
                  <c:v>2.6057114364</c:v>
                </c:pt>
                <c:pt idx="37">
                  <c:v>2.1139545955000001</c:v>
                </c:pt>
                <c:pt idx="38">
                  <c:v>2.4475720490000001</c:v>
                </c:pt>
                <c:pt idx="39">
                  <c:v>3.0905196085000002</c:v>
                </c:pt>
                <c:pt idx="40">
                  <c:v>2.9850930510999998</c:v>
                </c:pt>
                <c:pt idx="41">
                  <c:v>2.3009714097999998</c:v>
                </c:pt>
                <c:pt idx="42">
                  <c:v>3.0085117471</c:v>
                </c:pt>
                <c:pt idx="43">
                  <c:v>5.0083758963999996</c:v>
                </c:pt>
                <c:pt idx="44">
                  <c:v>3.8406900549</c:v>
                </c:pt>
                <c:pt idx="45">
                  <c:v>3.6050435210999998</c:v>
                </c:pt>
                <c:pt idx="46">
                  <c:v>3.4278221275999998</c:v>
                </c:pt>
                <c:pt idx="47">
                  <c:v>3.3646756807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D-408C-862A-DF82D001A2D2}"/>
            </c:ext>
          </c:extLst>
        </c:ser>
        <c:ser>
          <c:idx val="1"/>
          <c:order val="1"/>
          <c:tx>
            <c:strRef>
              <c:f>'Heat Oil-A'!$A$92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'Heat Oil-A'!$A$41:$A$88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'Heat Oil-A'!$D$41:$D$88</c:f>
              <c:numCache>
                <c:formatCode>0.00</c:formatCode>
                <c:ptCount val="48"/>
                <c:pt idx="0">
                  <c:v>3.1637229685909043</c:v>
                </c:pt>
                <c:pt idx="1">
                  <c:v>3.9243048447530136</c:v>
                </c:pt>
                <c:pt idx="2">
                  <c:v>4.3828718063668299</c:v>
                </c:pt>
                <c:pt idx="3">
                  <c:v>4.0231836484357908</c:v>
                </c:pt>
                <c:pt idx="4">
                  <c:v>3.5493779503558347</c:v>
                </c:pt>
                <c:pt idx="5">
                  <c:v>3.4602106964107087</c:v>
                </c:pt>
                <c:pt idx="6">
                  <c:v>3.2150975730721463</c:v>
                </c:pt>
                <c:pt idx="7">
                  <c:v>2.4640364416076292</c:v>
                </c:pt>
                <c:pt idx="8">
                  <c:v>2.4053882508938096</c:v>
                </c:pt>
                <c:pt idx="9">
                  <c:v>2.298212645974318</c:v>
                </c:pt>
                <c:pt idx="10">
                  <c:v>2.3054999312232658</c:v>
                </c:pt>
                <c:pt idx="11">
                  <c:v>2.6727651285188667</c:v>
                </c:pt>
                <c:pt idx="12">
                  <c:v>2.4084998389058376</c:v>
                </c:pt>
                <c:pt idx="13">
                  <c:v>2.1991393425694188</c:v>
                </c:pt>
                <c:pt idx="14">
                  <c:v>2.0964671306639331</c:v>
                </c:pt>
                <c:pt idx="15">
                  <c:v>1.9848425132359091</c:v>
                </c:pt>
                <c:pt idx="16">
                  <c:v>1.8822294270017756</c:v>
                </c:pt>
                <c:pt idx="17">
                  <c:v>2.0883485183407138</c:v>
                </c:pt>
                <c:pt idx="18">
                  <c:v>2.0293919728636864</c:v>
                </c:pt>
                <c:pt idx="19">
                  <c:v>1.7327524289801803</c:v>
                </c:pt>
                <c:pt idx="20">
                  <c:v>1.737289856820758</c:v>
                </c:pt>
                <c:pt idx="21">
                  <c:v>2.539795337391229</c:v>
                </c:pt>
                <c:pt idx="22">
                  <c:v>2.3812259628464729</c:v>
                </c:pt>
                <c:pt idx="23">
                  <c:v>2.0738977057828891</c:v>
                </c:pt>
                <c:pt idx="24">
                  <c:v>2.447209810624781</c:v>
                </c:pt>
                <c:pt idx="25">
                  <c:v>2.7966900291215806</c:v>
                </c:pt>
                <c:pt idx="26">
                  <c:v>3.6494871080480173</c:v>
                </c:pt>
                <c:pt idx="27">
                  <c:v>3.9702631808917315</c:v>
                </c:pt>
                <c:pt idx="28">
                  <c:v>4.1454361953907704</c:v>
                </c:pt>
                <c:pt idx="29">
                  <c:v>5.5757359826986779</c:v>
                </c:pt>
                <c:pt idx="30">
                  <c:v>3.7635124869205514</c:v>
                </c:pt>
                <c:pt idx="31">
                  <c:v>4.3090246049550913</c:v>
                </c:pt>
                <c:pt idx="32">
                  <c:v>5.2933074537914493</c:v>
                </c:pt>
                <c:pt idx="33">
                  <c:v>5.2462645003896853</c:v>
                </c:pt>
                <c:pt idx="34">
                  <c:v>5.1259272027678584</c:v>
                </c:pt>
                <c:pt idx="35">
                  <c:v>5.0220567085112968</c:v>
                </c:pt>
                <c:pt idx="36">
                  <c:v>3.5278576587231152</c:v>
                </c:pt>
                <c:pt idx="37">
                  <c:v>2.8262521089267931</c:v>
                </c:pt>
                <c:pt idx="38">
                  <c:v>3.2039907453644925</c:v>
                </c:pt>
                <c:pt idx="39">
                  <c:v>3.9493165320254326</c:v>
                </c:pt>
                <c:pt idx="40">
                  <c:v>3.7466573418631599</c:v>
                </c:pt>
                <c:pt idx="41">
                  <c:v>2.852263824199377</c:v>
                </c:pt>
                <c:pt idx="42">
                  <c:v>3.5626251301917153</c:v>
                </c:pt>
                <c:pt idx="43">
                  <c:v>5.4918815206077589</c:v>
                </c:pt>
                <c:pt idx="44">
                  <c:v>4.0445215667422953</c:v>
                </c:pt>
                <c:pt idx="45">
                  <c:v>3.6875276091854121</c:v>
                </c:pt>
                <c:pt idx="46">
                  <c:v>3.4049343737962285</c:v>
                </c:pt>
                <c:pt idx="47">
                  <c:v>3.2690902209006105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D-408C-862A-DF82D001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14000"/>
        <c:axId val="1815718352"/>
      </c:lineChart>
      <c:catAx>
        <c:axId val="18157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83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15718352"/>
        <c:scaling>
          <c:orientation val="minMax"/>
          <c:max val="6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4000"/>
        <c:crosses val="autoZero"/>
        <c:crossBetween val="between"/>
        <c:majorUnit val="0.5"/>
      </c:valAx>
      <c:catAx>
        <c:axId val="181569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18896"/>
        <c:crosses val="autoZero"/>
        <c:auto val="1"/>
        <c:lblAlgn val="ctr"/>
        <c:lblOffset val="100"/>
        <c:noMultiLvlLbl val="0"/>
      </c:catAx>
      <c:valAx>
        <c:axId val="181571889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6987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8262122972333379E-2"/>
          <c:y val="0.16103397447927265"/>
          <c:w val="0.20509688725772371"/>
          <c:h val="8.3684831440380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Retail Heating Oil Price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4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2.7218845966401856E-2"/>
          <c:y val="1.8518518518518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4409758675998841"/>
          <c:w val="0.86577275780895835"/>
          <c:h val="0.6857649825021876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'Heat Oil-Q'!$A$41:$A$232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'Heat Oil-Q'!$E$41:$E$232</c:f>
              <c:numCache>
                <c:formatCode>General</c:formatCode>
                <c:ptCount val="192"/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A-42E5-853B-841B3D9B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27600"/>
        <c:axId val="1815724336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'Heat Oil-Q'!$A$41:$A$232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'Heat Oil-Q'!$C$41:$C$232</c:f>
              <c:numCache>
                <c:formatCode>0.00</c:formatCode>
                <c:ptCount val="192"/>
                <c:pt idx="0">
                  <c:v>0.57714559908999996</c:v>
                </c:pt>
                <c:pt idx="1">
                  <c:v>0.66235320309000001</c:v>
                </c:pt>
                <c:pt idx="2">
                  <c:v>0.79999077518999995</c:v>
                </c:pt>
                <c:pt idx="3">
                  <c:v>0.86951012609</c:v>
                </c:pt>
                <c:pt idx="4">
                  <c:v>0.96869639290999998</c:v>
                </c:pt>
                <c:pt idx="5">
                  <c:v>1.0125158488999999</c:v>
                </c:pt>
                <c:pt idx="6">
                  <c:v>1.0205995581</c:v>
                </c:pt>
                <c:pt idx="7">
                  <c:v>1.0370532509999999</c:v>
                </c:pt>
                <c:pt idx="8">
                  <c:v>1.2237301948999999</c:v>
                </c:pt>
                <c:pt idx="9">
                  <c:v>1.2687626822</c:v>
                </c:pt>
                <c:pt idx="10">
                  <c:v>1.2452868557000001</c:v>
                </c:pt>
                <c:pt idx="11">
                  <c:v>1.2384234772</c:v>
                </c:pt>
                <c:pt idx="12">
                  <c:v>1.2374866788000001</c:v>
                </c:pt>
                <c:pt idx="13">
                  <c:v>1.1747188285000001</c:v>
                </c:pt>
                <c:pt idx="14">
                  <c:v>1.1950873323</c:v>
                </c:pt>
                <c:pt idx="15">
                  <c:v>1.2265024395999999</c:v>
                </c:pt>
                <c:pt idx="16">
                  <c:v>1.1504519109</c:v>
                </c:pt>
                <c:pt idx="17">
                  <c:v>1.0816445670999999</c:v>
                </c:pt>
                <c:pt idx="18">
                  <c:v>1.0843737175999999</c:v>
                </c:pt>
                <c:pt idx="19">
                  <c:v>1.0865101652</c:v>
                </c:pt>
                <c:pt idx="20">
                  <c:v>1.1619715576</c:v>
                </c:pt>
                <c:pt idx="21">
                  <c:v>1.1328875299000001</c:v>
                </c:pt>
                <c:pt idx="22">
                  <c:v>1.0925339600999999</c:v>
                </c:pt>
                <c:pt idx="23">
                  <c:v>1.0882912981999999</c:v>
                </c:pt>
                <c:pt idx="24">
                  <c:v>1.0811710841</c:v>
                </c:pt>
                <c:pt idx="25">
                  <c:v>1.0776349747</c:v>
                </c:pt>
                <c:pt idx="26">
                  <c:v>1.0364006880000001</c:v>
                </c:pt>
                <c:pt idx="27">
                  <c:v>1.1110741733</c:v>
                </c:pt>
                <c:pt idx="28">
                  <c:v>1.0264927151000001</c:v>
                </c:pt>
                <c:pt idx="29">
                  <c:v>0.83838656850000004</c:v>
                </c:pt>
                <c:pt idx="30">
                  <c:v>0.73765255295999999</c:v>
                </c:pt>
                <c:pt idx="31">
                  <c:v>0.73927002484000004</c:v>
                </c:pt>
                <c:pt idx="32">
                  <c:v>0.83644883657000002</c:v>
                </c:pt>
                <c:pt idx="33">
                  <c:v>0.84105095175</c:v>
                </c:pt>
                <c:pt idx="34">
                  <c:v>0.84797643957000002</c:v>
                </c:pt>
                <c:pt idx="35">
                  <c:v>0.87989148066</c:v>
                </c:pt>
                <c:pt idx="36">
                  <c:v>0.88630648529</c:v>
                </c:pt>
                <c:pt idx="37">
                  <c:v>0.87068600420999998</c:v>
                </c:pt>
                <c:pt idx="38">
                  <c:v>0.82354686912999997</c:v>
                </c:pt>
                <c:pt idx="39">
                  <c:v>0.80550044370999996</c:v>
                </c:pt>
                <c:pt idx="40">
                  <c:v>0.88736573963999998</c:v>
                </c:pt>
                <c:pt idx="41">
                  <c:v>0.88595061110999995</c:v>
                </c:pt>
                <c:pt idx="42">
                  <c:v>0.85075512807999998</c:v>
                </c:pt>
                <c:pt idx="43">
                  <c:v>0.92989926811000001</c:v>
                </c:pt>
                <c:pt idx="44">
                  <c:v>1.0903717566</c:v>
                </c:pt>
                <c:pt idx="45">
                  <c:v>0.94340819302000001</c:v>
                </c:pt>
                <c:pt idx="46">
                  <c:v>1.0141973757</c:v>
                </c:pt>
                <c:pt idx="47">
                  <c:v>1.3031623648999999</c:v>
                </c:pt>
                <c:pt idx="48">
                  <c:v>1.166476662</c:v>
                </c:pt>
                <c:pt idx="49">
                  <c:v>0.97655364453000004</c:v>
                </c:pt>
                <c:pt idx="50">
                  <c:v>0.93175413077000002</c:v>
                </c:pt>
                <c:pt idx="51">
                  <c:v>1.0006051600999999</c:v>
                </c:pt>
                <c:pt idx="52">
                  <c:v>0.97366853681999999</c:v>
                </c:pt>
                <c:pt idx="53">
                  <c:v>0.95227088776000002</c:v>
                </c:pt>
                <c:pt idx="54">
                  <c:v>0.94500121648000002</c:v>
                </c:pt>
                <c:pt idx="55">
                  <c:v>0.97249151467999995</c:v>
                </c:pt>
                <c:pt idx="56">
                  <c:v>0.97312052366000001</c:v>
                </c:pt>
                <c:pt idx="57">
                  <c:v>0.96346521466000001</c:v>
                </c:pt>
                <c:pt idx="58">
                  <c:v>0.91624723530999996</c:v>
                </c:pt>
                <c:pt idx="59">
                  <c:v>0.92143768636000001</c:v>
                </c:pt>
                <c:pt idx="60">
                  <c:v>0.95281582316000002</c:v>
                </c:pt>
                <c:pt idx="61">
                  <c:v>0.92009312284</c:v>
                </c:pt>
                <c:pt idx="62">
                  <c:v>0.89521623380000004</c:v>
                </c:pt>
                <c:pt idx="63">
                  <c:v>0.89474382557999999</c:v>
                </c:pt>
                <c:pt idx="64">
                  <c:v>0.91133200755999999</c:v>
                </c:pt>
                <c:pt idx="65">
                  <c:v>0.89857621979000002</c:v>
                </c:pt>
                <c:pt idx="66">
                  <c:v>0.87763561972000004</c:v>
                </c:pt>
                <c:pt idx="67">
                  <c:v>0.88633965019000005</c:v>
                </c:pt>
                <c:pt idx="68">
                  <c:v>1.0092744817999999</c:v>
                </c:pt>
                <c:pt idx="69">
                  <c:v>1.0248554687</c:v>
                </c:pt>
                <c:pt idx="70">
                  <c:v>0.94955774150000005</c:v>
                </c:pt>
                <c:pt idx="71">
                  <c:v>1.0931651925000001</c:v>
                </c:pt>
                <c:pt idx="72">
                  <c:v>1.1140816550999999</c:v>
                </c:pt>
                <c:pt idx="73">
                  <c:v>1.0265679026000001</c:v>
                </c:pt>
                <c:pt idx="74">
                  <c:v>0.94908985603999996</c:v>
                </c:pt>
                <c:pt idx="75">
                  <c:v>0.96834684658000003</c:v>
                </c:pt>
                <c:pt idx="76">
                  <c:v>0.94896994235999999</c:v>
                </c:pt>
                <c:pt idx="77">
                  <c:v>0.89704082125999995</c:v>
                </c:pt>
                <c:pt idx="78">
                  <c:v>0.83934593141000002</c:v>
                </c:pt>
                <c:pt idx="79">
                  <c:v>0.83381481985999994</c:v>
                </c:pt>
                <c:pt idx="80">
                  <c:v>0.83010977126999996</c:v>
                </c:pt>
                <c:pt idx="81">
                  <c:v>0.85000546429000001</c:v>
                </c:pt>
                <c:pt idx="82">
                  <c:v>0.89031397646999999</c:v>
                </c:pt>
                <c:pt idx="83">
                  <c:v>1.0283275283</c:v>
                </c:pt>
                <c:pt idx="84">
                  <c:v>1.3821580916</c:v>
                </c:pt>
                <c:pt idx="85">
                  <c:v>1.2657544435000001</c:v>
                </c:pt>
                <c:pt idx="86">
                  <c:v>1.3020819284</c:v>
                </c:pt>
                <c:pt idx="87">
                  <c:v>1.4879393668000001</c:v>
                </c:pt>
                <c:pt idx="88">
                  <c:v>1.4559188245000001</c:v>
                </c:pt>
                <c:pt idx="89">
                  <c:v>1.3443353729</c:v>
                </c:pt>
                <c:pt idx="90">
                  <c:v>1.2593334042</c:v>
                </c:pt>
                <c:pt idx="91">
                  <c:v>1.1802533899000001</c:v>
                </c:pt>
                <c:pt idx="92">
                  <c:v>1.118300962</c:v>
                </c:pt>
                <c:pt idx="93">
                  <c:v>1.1526565556999999</c:v>
                </c:pt>
                <c:pt idx="94">
                  <c:v>1.1451001352000001</c:v>
                </c:pt>
                <c:pt idx="95">
                  <c:v>1.2307374409</c:v>
                </c:pt>
                <c:pt idx="96">
                  <c:v>1.5957771253999999</c:v>
                </c:pt>
                <c:pt idx="97">
                  <c:v>1.3908481595</c:v>
                </c:pt>
                <c:pt idx="98">
                  <c:v>1.2820181907999999</c:v>
                </c:pt>
                <c:pt idx="99">
                  <c:v>1.3295399711</c:v>
                </c:pt>
                <c:pt idx="100">
                  <c:v>1.5349156493</c:v>
                </c:pt>
                <c:pt idx="101">
                  <c:v>1.5294604616</c:v>
                </c:pt>
                <c:pt idx="102">
                  <c:v>1.6052873043</c:v>
                </c:pt>
                <c:pt idx="103">
                  <c:v>1.9108969082</c:v>
                </c:pt>
                <c:pt idx="104">
                  <c:v>1.9676250363000001</c:v>
                </c:pt>
                <c:pt idx="105">
                  <c:v>2.0715284576999999</c:v>
                </c:pt>
                <c:pt idx="106">
                  <c:v>2.3490010859999999</c:v>
                </c:pt>
                <c:pt idx="107">
                  <c:v>2.4955788825999998</c:v>
                </c:pt>
                <c:pt idx="108">
                  <c:v>2.4234477187999999</c:v>
                </c:pt>
                <c:pt idx="109">
                  <c:v>2.5548258590000001</c:v>
                </c:pt>
                <c:pt idx="110">
                  <c:v>2.5930339475999999</c:v>
                </c:pt>
                <c:pt idx="111">
                  <c:v>2.4109022327999998</c:v>
                </c:pt>
                <c:pt idx="112">
                  <c:v>2.4331779478</c:v>
                </c:pt>
                <c:pt idx="113">
                  <c:v>2.5609949929</c:v>
                </c:pt>
                <c:pt idx="114">
                  <c:v>2.6534750092000001</c:v>
                </c:pt>
                <c:pt idx="115">
                  <c:v>3.0723271288</c:v>
                </c:pt>
                <c:pt idx="116">
                  <c:v>3.4592058967999999</c:v>
                </c:pt>
                <c:pt idx="117">
                  <c:v>4.2057374599999999</c:v>
                </c:pt>
                <c:pt idx="118">
                  <c:v>4.2748278560999999</c:v>
                </c:pt>
                <c:pt idx="119">
                  <c:v>3.0779483879999998</c:v>
                </c:pt>
                <c:pt idx="120">
                  <c:v>2.4282279560000002</c:v>
                </c:pt>
                <c:pt idx="121">
                  <c:v>2.3823520137999998</c:v>
                </c:pt>
                <c:pt idx="122">
                  <c:v>2.5216060329999999</c:v>
                </c:pt>
                <c:pt idx="123">
                  <c:v>2.7271525726000001</c:v>
                </c:pt>
                <c:pt idx="124">
                  <c:v>2.9221299956000002</c:v>
                </c:pt>
                <c:pt idx="125">
                  <c:v>2.9074462422999998</c:v>
                </c:pt>
                <c:pt idx="126">
                  <c:v>2.8149480818999999</c:v>
                </c:pt>
                <c:pt idx="127">
                  <c:v>3.0623533597999999</c:v>
                </c:pt>
                <c:pt idx="128">
                  <c:v>3.6182658394999998</c:v>
                </c:pt>
                <c:pt idx="129">
                  <c:v>3.9030456846999999</c:v>
                </c:pt>
                <c:pt idx="130">
                  <c:v>3.6709465916999999</c:v>
                </c:pt>
                <c:pt idx="131">
                  <c:v>3.6567452712000001</c:v>
                </c:pt>
                <c:pt idx="132">
                  <c:v>3.8019490043999999</c:v>
                </c:pt>
                <c:pt idx="133">
                  <c:v>3.7070425481</c:v>
                </c:pt>
                <c:pt idx="134">
                  <c:v>3.6563838395000001</c:v>
                </c:pt>
                <c:pt idx="135">
                  <c:v>3.8460466662999999</c:v>
                </c:pt>
                <c:pt idx="136">
                  <c:v>3.8925741619999998</c:v>
                </c:pt>
                <c:pt idx="137">
                  <c:v>3.6238665052000001</c:v>
                </c:pt>
                <c:pt idx="138">
                  <c:v>3.6496083493000002</c:v>
                </c:pt>
                <c:pt idx="139">
                  <c:v>3.7129286093</c:v>
                </c:pt>
                <c:pt idx="140">
                  <c:v>3.9719443488000001</c:v>
                </c:pt>
                <c:pt idx="141">
                  <c:v>3.8082684423000002</c:v>
                </c:pt>
                <c:pt idx="142">
                  <c:v>3.7003046843999998</c:v>
                </c:pt>
                <c:pt idx="143">
                  <c:v>3.3456722060000001</c:v>
                </c:pt>
                <c:pt idx="144">
                  <c:v>2.8971345517999998</c:v>
                </c:pt>
                <c:pt idx="145">
                  <c:v>2.7619372775</c:v>
                </c:pt>
                <c:pt idx="146">
                  <c:v>2.4876484804999999</c:v>
                </c:pt>
                <c:pt idx="147">
                  <c:v>2.2559833978000001</c:v>
                </c:pt>
                <c:pt idx="148">
                  <c:v>1.9468991887</c:v>
                </c:pt>
                <c:pt idx="149">
                  <c:v>2.0807660267000001</c:v>
                </c:pt>
                <c:pt idx="150">
                  <c:v>2.1076743034000001</c:v>
                </c:pt>
                <c:pt idx="151">
                  <c:v>2.3138938019999999</c:v>
                </c:pt>
                <c:pt idx="152">
                  <c:v>2.4675809633000001</c:v>
                </c:pt>
                <c:pt idx="153">
                  <c:v>2.3655729671999999</c:v>
                </c:pt>
                <c:pt idx="154">
                  <c:v>2.3301804259000001</c:v>
                </c:pt>
                <c:pt idx="155">
                  <c:v>2.6184288408</c:v>
                </c:pt>
                <c:pt idx="156">
                  <c:v>2.8629118081999998</c:v>
                </c:pt>
                <c:pt idx="157">
                  <c:v>3.0465423482</c:v>
                </c:pt>
                <c:pt idx="158">
                  <c:v>3.2421906603999999</c:v>
                </c:pt>
                <c:pt idx="159">
                  <c:v>3.2109351179000001</c:v>
                </c:pt>
                <c:pt idx="160">
                  <c:v>3.0032501597999999</c:v>
                </c:pt>
                <c:pt idx="161">
                  <c:v>3.0271924706000002</c:v>
                </c:pt>
                <c:pt idx="162">
                  <c:v>2.8984242998999998</c:v>
                </c:pt>
                <c:pt idx="163">
                  <c:v>3.0086916289999999</c:v>
                </c:pt>
                <c:pt idx="164">
                  <c:v>2.7572414206999998</c:v>
                </c:pt>
                <c:pt idx="165">
                  <c:v>2.0015231698</c:v>
                </c:pt>
                <c:pt idx="166">
                  <c:v>2.1393246445999998</c:v>
                </c:pt>
                <c:pt idx="167">
                  <c:v>2.2543991229000002</c:v>
                </c:pt>
                <c:pt idx="168">
                  <c:v>2.7373801278999998</c:v>
                </c:pt>
                <c:pt idx="169">
                  <c:v>2.8532074131999998</c:v>
                </c:pt>
                <c:pt idx="170">
                  <c:v>2.9698698369000001</c:v>
                </c:pt>
                <c:pt idx="171">
                  <c:v>3.4594118251000001</c:v>
                </c:pt>
                <c:pt idx="172">
                  <c:v>4.2599759264000001</c:v>
                </c:pt>
                <c:pt idx="173">
                  <c:v>5.6616757475000004</c:v>
                </c:pt>
                <c:pt idx="174">
                  <c:v>5.0030747296999998</c:v>
                </c:pt>
                <c:pt idx="175">
                  <c:v>5.1453039360000004</c:v>
                </c:pt>
                <c:pt idx="176">
                  <c:v>4.0553427797000001</c:v>
                </c:pt>
                <c:pt idx="177">
                  <c:v>3.5068160313000001</c:v>
                </c:pt>
                <c:pt idx="178">
                  <c:v>3.8186537290999998</c:v>
                </c:pt>
                <c:pt idx="179">
                  <c:v>3.9784243649</c:v>
                </c:pt>
                <c:pt idx="180">
                  <c:v>3.7889010746</c:v>
                </c:pt>
                <c:pt idx="181">
                  <c:v>3.6605027531999998</c:v>
                </c:pt>
                <c:pt idx="182">
                  <c:v>3.5420544692</c:v>
                </c:pt>
                <c:pt idx="183">
                  <c:v>3.4318534145999999</c:v>
                </c:pt>
                <c:pt idx="184">
                  <c:v>3.7413827766000001</c:v>
                </c:pt>
                <c:pt idx="185">
                  <c:v>3.3221739808000001</c:v>
                </c:pt>
                <c:pt idx="186">
                  <c:v>3.2517269761000001</c:v>
                </c:pt>
                <c:pt idx="187">
                  <c:v>3.3827300704000001</c:v>
                </c:pt>
                <c:pt idx="188">
                  <c:v>3.3846131813000002</c:v>
                </c:pt>
                <c:pt idx="189">
                  <c:v>3.3254555740999998</c:v>
                </c:pt>
                <c:pt idx="190">
                  <c:v>3.3433325163999998</c:v>
                </c:pt>
                <c:pt idx="191">
                  <c:v>3.4040812471000002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A-42E5-853B-841B3D9B491E}"/>
            </c:ext>
          </c:extLst>
        </c:ser>
        <c:ser>
          <c:idx val="1"/>
          <c:order val="1"/>
          <c:tx>
            <c:strRef>
              <c:f>'Heat Oil-Q'!$A$237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'Heat Oil-Q'!$A$41:$A$232</c:f>
              <c:strCache>
                <c:ptCount val="192"/>
                <c:pt idx="0">
                  <c:v>1979Q1</c:v>
                </c:pt>
                <c:pt idx="1">
                  <c:v>1979Q2</c:v>
                </c:pt>
                <c:pt idx="2">
                  <c:v>1979Q3</c:v>
                </c:pt>
                <c:pt idx="3">
                  <c:v>1979Q4</c:v>
                </c:pt>
                <c:pt idx="4">
                  <c:v>1980Q1</c:v>
                </c:pt>
                <c:pt idx="5">
                  <c:v>1980Q2</c:v>
                </c:pt>
                <c:pt idx="6">
                  <c:v>1980Q3</c:v>
                </c:pt>
                <c:pt idx="7">
                  <c:v>1980Q4</c:v>
                </c:pt>
                <c:pt idx="8">
                  <c:v>1981Q1</c:v>
                </c:pt>
                <c:pt idx="9">
                  <c:v>1981Q2</c:v>
                </c:pt>
                <c:pt idx="10">
                  <c:v>1981Q3</c:v>
                </c:pt>
                <c:pt idx="11">
                  <c:v>1981Q4</c:v>
                </c:pt>
                <c:pt idx="12">
                  <c:v>1982Q1</c:v>
                </c:pt>
                <c:pt idx="13">
                  <c:v>1982Q2</c:v>
                </c:pt>
                <c:pt idx="14">
                  <c:v>1982Q3</c:v>
                </c:pt>
                <c:pt idx="15">
                  <c:v>1982Q4</c:v>
                </c:pt>
                <c:pt idx="16">
                  <c:v>1983Q1</c:v>
                </c:pt>
                <c:pt idx="17">
                  <c:v>1983Q2</c:v>
                </c:pt>
                <c:pt idx="18">
                  <c:v>1983Q3</c:v>
                </c:pt>
                <c:pt idx="19">
                  <c:v>1983Q4</c:v>
                </c:pt>
                <c:pt idx="20">
                  <c:v>1984Q1</c:v>
                </c:pt>
                <c:pt idx="21">
                  <c:v>1984Q2</c:v>
                </c:pt>
                <c:pt idx="22">
                  <c:v>1984Q3</c:v>
                </c:pt>
                <c:pt idx="23">
                  <c:v>1984Q4</c:v>
                </c:pt>
                <c:pt idx="24">
                  <c:v>1985Q1</c:v>
                </c:pt>
                <c:pt idx="25">
                  <c:v>1985Q2</c:v>
                </c:pt>
                <c:pt idx="26">
                  <c:v>1985Q3</c:v>
                </c:pt>
                <c:pt idx="27">
                  <c:v>1985Q4</c:v>
                </c:pt>
                <c:pt idx="28">
                  <c:v>1986Q1</c:v>
                </c:pt>
                <c:pt idx="29">
                  <c:v>1986Q2</c:v>
                </c:pt>
                <c:pt idx="30">
                  <c:v>1986Q3</c:v>
                </c:pt>
                <c:pt idx="31">
                  <c:v>1986Q4</c:v>
                </c:pt>
                <c:pt idx="32">
                  <c:v>1987Q1</c:v>
                </c:pt>
                <c:pt idx="33">
                  <c:v>1987Q2</c:v>
                </c:pt>
                <c:pt idx="34">
                  <c:v>1987Q3</c:v>
                </c:pt>
                <c:pt idx="35">
                  <c:v>1987Q4</c:v>
                </c:pt>
                <c:pt idx="36">
                  <c:v>1988Q1</c:v>
                </c:pt>
                <c:pt idx="37">
                  <c:v>1988Q2</c:v>
                </c:pt>
                <c:pt idx="38">
                  <c:v>1988Q3</c:v>
                </c:pt>
                <c:pt idx="39">
                  <c:v>1988Q4</c:v>
                </c:pt>
                <c:pt idx="40">
                  <c:v>1989Q1</c:v>
                </c:pt>
                <c:pt idx="41">
                  <c:v>1989Q2</c:v>
                </c:pt>
                <c:pt idx="42">
                  <c:v>1989Q3</c:v>
                </c:pt>
                <c:pt idx="43">
                  <c:v>1989Q4</c:v>
                </c:pt>
                <c:pt idx="44">
                  <c:v>1990Q1</c:v>
                </c:pt>
                <c:pt idx="45">
                  <c:v>1990Q2</c:v>
                </c:pt>
                <c:pt idx="46">
                  <c:v>1990Q3</c:v>
                </c:pt>
                <c:pt idx="47">
                  <c:v>1990Q4</c:v>
                </c:pt>
                <c:pt idx="48">
                  <c:v>1991Q1</c:v>
                </c:pt>
                <c:pt idx="49">
                  <c:v>1991Q2</c:v>
                </c:pt>
                <c:pt idx="50">
                  <c:v>1991Q3</c:v>
                </c:pt>
                <c:pt idx="51">
                  <c:v>1991Q4</c:v>
                </c:pt>
                <c:pt idx="52">
                  <c:v>1992Q1</c:v>
                </c:pt>
                <c:pt idx="53">
                  <c:v>1992Q2</c:v>
                </c:pt>
                <c:pt idx="54">
                  <c:v>1992Q3</c:v>
                </c:pt>
                <c:pt idx="55">
                  <c:v>1992Q4</c:v>
                </c:pt>
                <c:pt idx="56">
                  <c:v>1993Q1</c:v>
                </c:pt>
                <c:pt idx="57">
                  <c:v>1993Q2</c:v>
                </c:pt>
                <c:pt idx="58">
                  <c:v>1993Q3</c:v>
                </c:pt>
                <c:pt idx="59">
                  <c:v>1993Q4</c:v>
                </c:pt>
                <c:pt idx="60">
                  <c:v>1994Q1</c:v>
                </c:pt>
                <c:pt idx="61">
                  <c:v>1994Q2</c:v>
                </c:pt>
                <c:pt idx="62">
                  <c:v>1994Q3</c:v>
                </c:pt>
                <c:pt idx="63">
                  <c:v>1994Q4</c:v>
                </c:pt>
                <c:pt idx="64">
                  <c:v>1995Q1</c:v>
                </c:pt>
                <c:pt idx="65">
                  <c:v>1995Q2</c:v>
                </c:pt>
                <c:pt idx="66">
                  <c:v>1995Q3</c:v>
                </c:pt>
                <c:pt idx="67">
                  <c:v>1995Q4</c:v>
                </c:pt>
                <c:pt idx="68">
                  <c:v>1996Q1</c:v>
                </c:pt>
                <c:pt idx="69">
                  <c:v>1996Q2</c:v>
                </c:pt>
                <c:pt idx="70">
                  <c:v>1996Q3</c:v>
                </c:pt>
                <c:pt idx="71">
                  <c:v>1996Q4</c:v>
                </c:pt>
                <c:pt idx="72">
                  <c:v>1997Q1</c:v>
                </c:pt>
                <c:pt idx="73">
                  <c:v>1997Q2</c:v>
                </c:pt>
                <c:pt idx="74">
                  <c:v>1997Q3</c:v>
                </c:pt>
                <c:pt idx="75">
                  <c:v>1997Q4</c:v>
                </c:pt>
                <c:pt idx="76">
                  <c:v>1998Q1</c:v>
                </c:pt>
                <c:pt idx="77">
                  <c:v>1998Q2</c:v>
                </c:pt>
                <c:pt idx="78">
                  <c:v>1998Q3</c:v>
                </c:pt>
                <c:pt idx="79">
                  <c:v>1998Q4</c:v>
                </c:pt>
                <c:pt idx="80">
                  <c:v>1999Q1</c:v>
                </c:pt>
                <c:pt idx="81">
                  <c:v>1999Q2</c:v>
                </c:pt>
                <c:pt idx="82">
                  <c:v>1999Q3</c:v>
                </c:pt>
                <c:pt idx="83">
                  <c:v>1999Q4</c:v>
                </c:pt>
                <c:pt idx="84">
                  <c:v>2000Q1</c:v>
                </c:pt>
                <c:pt idx="85">
                  <c:v>2000Q2</c:v>
                </c:pt>
                <c:pt idx="86">
                  <c:v>2000Q3</c:v>
                </c:pt>
                <c:pt idx="87">
                  <c:v>2000Q4</c:v>
                </c:pt>
                <c:pt idx="88">
                  <c:v>2001Q1</c:v>
                </c:pt>
                <c:pt idx="89">
                  <c:v>2001Q2</c:v>
                </c:pt>
                <c:pt idx="90">
                  <c:v>2001Q3</c:v>
                </c:pt>
                <c:pt idx="91">
                  <c:v>2001Q4</c:v>
                </c:pt>
                <c:pt idx="92">
                  <c:v>2002Q1</c:v>
                </c:pt>
                <c:pt idx="93">
                  <c:v>2002Q2</c:v>
                </c:pt>
                <c:pt idx="94">
                  <c:v>2002Q3</c:v>
                </c:pt>
                <c:pt idx="95">
                  <c:v>2002Q4</c:v>
                </c:pt>
                <c:pt idx="96">
                  <c:v>2003Q1</c:v>
                </c:pt>
                <c:pt idx="97">
                  <c:v>2003Q2</c:v>
                </c:pt>
                <c:pt idx="98">
                  <c:v>2003Q3</c:v>
                </c:pt>
                <c:pt idx="99">
                  <c:v>2003Q4</c:v>
                </c:pt>
                <c:pt idx="100">
                  <c:v>2004Q1</c:v>
                </c:pt>
                <c:pt idx="101">
                  <c:v>2004Q2</c:v>
                </c:pt>
                <c:pt idx="102">
                  <c:v>2004Q3</c:v>
                </c:pt>
                <c:pt idx="103">
                  <c:v>2004Q4</c:v>
                </c:pt>
                <c:pt idx="104">
                  <c:v>2005Q1</c:v>
                </c:pt>
                <c:pt idx="105">
                  <c:v>2005Q2</c:v>
                </c:pt>
                <c:pt idx="106">
                  <c:v>2005Q3</c:v>
                </c:pt>
                <c:pt idx="107">
                  <c:v>2005Q4</c:v>
                </c:pt>
                <c:pt idx="108">
                  <c:v>2006Q1</c:v>
                </c:pt>
                <c:pt idx="109">
                  <c:v>2006Q2</c:v>
                </c:pt>
                <c:pt idx="110">
                  <c:v>2006Q3</c:v>
                </c:pt>
                <c:pt idx="111">
                  <c:v>2006Q4</c:v>
                </c:pt>
                <c:pt idx="112">
                  <c:v>2007Q1</c:v>
                </c:pt>
                <c:pt idx="113">
                  <c:v>2007Q2</c:v>
                </c:pt>
                <c:pt idx="114">
                  <c:v>2007Q3</c:v>
                </c:pt>
                <c:pt idx="115">
                  <c:v>2007Q4</c:v>
                </c:pt>
                <c:pt idx="116">
                  <c:v>2008Q1</c:v>
                </c:pt>
                <c:pt idx="117">
                  <c:v>2008Q2</c:v>
                </c:pt>
                <c:pt idx="118">
                  <c:v>2008Q3</c:v>
                </c:pt>
                <c:pt idx="119">
                  <c:v>2008Q4</c:v>
                </c:pt>
                <c:pt idx="120">
                  <c:v>2009Q1</c:v>
                </c:pt>
                <c:pt idx="121">
                  <c:v>2009Q2</c:v>
                </c:pt>
                <c:pt idx="122">
                  <c:v>2009Q3</c:v>
                </c:pt>
                <c:pt idx="123">
                  <c:v>2009Q4</c:v>
                </c:pt>
                <c:pt idx="124">
                  <c:v>2010Q1</c:v>
                </c:pt>
                <c:pt idx="125">
                  <c:v>2010Q2</c:v>
                </c:pt>
                <c:pt idx="126">
                  <c:v>2010Q3</c:v>
                </c:pt>
                <c:pt idx="127">
                  <c:v>2010Q4</c:v>
                </c:pt>
                <c:pt idx="128">
                  <c:v>2011Q1</c:v>
                </c:pt>
                <c:pt idx="129">
                  <c:v>2011Q2</c:v>
                </c:pt>
                <c:pt idx="130">
                  <c:v>2011Q3</c:v>
                </c:pt>
                <c:pt idx="131">
                  <c:v>2011Q4</c:v>
                </c:pt>
                <c:pt idx="132">
                  <c:v>2012Q1</c:v>
                </c:pt>
                <c:pt idx="133">
                  <c:v>2012Q2</c:v>
                </c:pt>
                <c:pt idx="134">
                  <c:v>2012Q3</c:v>
                </c:pt>
                <c:pt idx="135">
                  <c:v>2012Q4</c:v>
                </c:pt>
                <c:pt idx="136">
                  <c:v>2013Q1</c:v>
                </c:pt>
                <c:pt idx="137">
                  <c:v>2013Q2</c:v>
                </c:pt>
                <c:pt idx="138">
                  <c:v>2013Q3</c:v>
                </c:pt>
                <c:pt idx="139">
                  <c:v>2013Q4</c:v>
                </c:pt>
                <c:pt idx="140">
                  <c:v>2014Q1</c:v>
                </c:pt>
                <c:pt idx="141">
                  <c:v>2014Q2</c:v>
                </c:pt>
                <c:pt idx="142">
                  <c:v>2014Q3</c:v>
                </c:pt>
                <c:pt idx="143">
                  <c:v>2014Q4</c:v>
                </c:pt>
                <c:pt idx="144">
                  <c:v>2015Q1</c:v>
                </c:pt>
                <c:pt idx="145">
                  <c:v>2015Q2</c:v>
                </c:pt>
                <c:pt idx="146">
                  <c:v>2015Q3</c:v>
                </c:pt>
                <c:pt idx="147">
                  <c:v>2015Q4</c:v>
                </c:pt>
                <c:pt idx="148">
                  <c:v>2016Q1</c:v>
                </c:pt>
                <c:pt idx="149">
                  <c:v>2016Q2</c:v>
                </c:pt>
                <c:pt idx="150">
                  <c:v>2016Q3</c:v>
                </c:pt>
                <c:pt idx="151">
                  <c:v>2016Q4</c:v>
                </c:pt>
                <c:pt idx="152">
                  <c:v>2017Q1</c:v>
                </c:pt>
                <c:pt idx="153">
                  <c:v>2017Q2</c:v>
                </c:pt>
                <c:pt idx="154">
                  <c:v>2017Q3</c:v>
                </c:pt>
                <c:pt idx="155">
                  <c:v>2017Q4</c:v>
                </c:pt>
                <c:pt idx="156">
                  <c:v>2018Q1</c:v>
                </c:pt>
                <c:pt idx="157">
                  <c:v>2018Q2</c:v>
                </c:pt>
                <c:pt idx="158">
                  <c:v>2018Q3</c:v>
                </c:pt>
                <c:pt idx="159">
                  <c:v>2018Q4</c:v>
                </c:pt>
                <c:pt idx="160">
                  <c:v>2019Q1</c:v>
                </c:pt>
                <c:pt idx="161">
                  <c:v>2019Q2</c:v>
                </c:pt>
                <c:pt idx="162">
                  <c:v>2019Q3</c:v>
                </c:pt>
                <c:pt idx="163">
                  <c:v>2019Q4</c:v>
                </c:pt>
                <c:pt idx="164">
                  <c:v>2020Q1</c:v>
                </c:pt>
                <c:pt idx="165">
                  <c:v>2020Q2</c:v>
                </c:pt>
                <c:pt idx="166">
                  <c:v>2020Q3</c:v>
                </c:pt>
                <c:pt idx="167">
                  <c:v>2020Q4</c:v>
                </c:pt>
                <c:pt idx="168">
                  <c:v>2021Q1</c:v>
                </c:pt>
                <c:pt idx="169">
                  <c:v>2021Q2</c:v>
                </c:pt>
                <c:pt idx="170">
                  <c:v>2021Q3</c:v>
                </c:pt>
                <c:pt idx="171">
                  <c:v>2021Q4</c:v>
                </c:pt>
                <c:pt idx="172">
                  <c:v>2022Q1</c:v>
                </c:pt>
                <c:pt idx="173">
                  <c:v>2022Q2</c:v>
                </c:pt>
                <c:pt idx="174">
                  <c:v>2022Q3</c:v>
                </c:pt>
                <c:pt idx="175">
                  <c:v>2022Q4</c:v>
                </c:pt>
                <c:pt idx="176">
                  <c:v>2023Q1</c:v>
                </c:pt>
                <c:pt idx="177">
                  <c:v>2023Q2</c:v>
                </c:pt>
                <c:pt idx="178">
                  <c:v>2023Q3</c:v>
                </c:pt>
                <c:pt idx="179">
                  <c:v>2023Q4</c:v>
                </c:pt>
                <c:pt idx="180">
                  <c:v>2024Q1</c:v>
                </c:pt>
                <c:pt idx="181">
                  <c:v>2024Q2</c:v>
                </c:pt>
                <c:pt idx="182">
                  <c:v>2024Q3</c:v>
                </c:pt>
                <c:pt idx="183">
                  <c:v>2024Q4</c:v>
                </c:pt>
                <c:pt idx="184">
                  <c:v>2025Q1</c:v>
                </c:pt>
                <c:pt idx="185">
                  <c:v>2025Q2</c:v>
                </c:pt>
                <c:pt idx="186">
                  <c:v>2025Q3</c:v>
                </c:pt>
                <c:pt idx="187">
                  <c:v>2025Q4</c:v>
                </c:pt>
                <c:pt idx="188">
                  <c:v>2026Q1</c:v>
                </c:pt>
                <c:pt idx="189">
                  <c:v>2026Q2</c:v>
                </c:pt>
                <c:pt idx="190">
                  <c:v>2026Q3</c:v>
                </c:pt>
                <c:pt idx="191">
                  <c:v>2026Q4</c:v>
                </c:pt>
              </c:strCache>
            </c:strRef>
          </c:cat>
          <c:val>
            <c:numRef>
              <c:f>'Heat Oil-Q'!$D$41:$D$232</c:f>
              <c:numCache>
                <c:formatCode>0.00</c:formatCode>
                <c:ptCount val="192"/>
                <c:pt idx="0">
                  <c:v>2.6761816076832874</c:v>
                </c:pt>
                <c:pt idx="1">
                  <c:v>2.9766496183118307</c:v>
                </c:pt>
                <c:pt idx="2">
                  <c:v>3.4830024421482202</c:v>
                </c:pt>
                <c:pt idx="3">
                  <c:v>3.6695000775544471</c:v>
                </c:pt>
                <c:pt idx="4">
                  <c:v>3.9329069466709212</c:v>
                </c:pt>
                <c:pt idx="5">
                  <c:v>3.9766380265672239</c:v>
                </c:pt>
                <c:pt idx="6">
                  <c:v>3.9345437251083277</c:v>
                </c:pt>
                <c:pt idx="7">
                  <c:v>3.8889533271831396</c:v>
                </c:pt>
                <c:pt idx="8">
                  <c:v>4.465482866668891</c:v>
                </c:pt>
                <c:pt idx="9">
                  <c:v>4.5352536904368881</c:v>
                </c:pt>
                <c:pt idx="10">
                  <c:v>4.3307275297039451</c:v>
                </c:pt>
                <c:pt idx="11">
                  <c:v>4.2379613022273075</c:v>
                </c:pt>
                <c:pt idx="12">
                  <c:v>4.1974514725787921</c:v>
                </c:pt>
                <c:pt idx="13">
                  <c:v>3.9278039928024677</c:v>
                </c:pt>
                <c:pt idx="14">
                  <c:v>3.9276955235159243</c:v>
                </c:pt>
                <c:pt idx="15">
                  <c:v>4.0185943321176456</c:v>
                </c:pt>
                <c:pt idx="16">
                  <c:v>3.7668530820980695</c:v>
                </c:pt>
                <c:pt idx="17">
                  <c:v>3.5010728812651277</c:v>
                </c:pt>
                <c:pt idx="18">
                  <c:v>3.476011408062091</c:v>
                </c:pt>
                <c:pt idx="19">
                  <c:v>3.4484102394816976</c:v>
                </c:pt>
                <c:pt idx="20">
                  <c:v>3.6363586360385742</c:v>
                </c:pt>
                <c:pt idx="21">
                  <c:v>3.5122282707528654</c:v>
                </c:pt>
                <c:pt idx="22">
                  <c:v>3.3579230096482329</c:v>
                </c:pt>
                <c:pt idx="23">
                  <c:v>3.3162943665461966</c:v>
                </c:pt>
                <c:pt idx="24">
                  <c:v>3.2646276281464615</c:v>
                </c:pt>
                <c:pt idx="25">
                  <c:v>3.2246171508371497</c:v>
                </c:pt>
                <c:pt idx="26">
                  <c:v>3.0820702658221171</c:v>
                </c:pt>
                <c:pt idx="27">
                  <c:v>3.2707913640356834</c:v>
                </c:pt>
                <c:pt idx="28">
                  <c:v>3.0061712007499835</c:v>
                </c:pt>
                <c:pt idx="29">
                  <c:v>2.4672963163402541</c:v>
                </c:pt>
                <c:pt idx="30">
                  <c:v>2.1576525453674193</c:v>
                </c:pt>
                <c:pt idx="31">
                  <c:v>2.1473762009147666</c:v>
                </c:pt>
                <c:pt idx="32">
                  <c:v>2.4006777403313926</c:v>
                </c:pt>
                <c:pt idx="33">
                  <c:v>2.3868438365281013</c:v>
                </c:pt>
                <c:pt idx="34">
                  <c:v>2.3812254471880241</c:v>
                </c:pt>
                <c:pt idx="35">
                  <c:v>2.4479951690668931</c:v>
                </c:pt>
                <c:pt idx="36">
                  <c:v>2.4467495787283924</c:v>
                </c:pt>
                <c:pt idx="37">
                  <c:v>2.3763677300717081</c:v>
                </c:pt>
                <c:pt idx="38">
                  <c:v>2.2206373840012561</c:v>
                </c:pt>
                <c:pt idx="39">
                  <c:v>2.1485053742774674</c:v>
                </c:pt>
                <c:pt idx="40">
                  <c:v>2.3402773800732</c:v>
                </c:pt>
                <c:pt idx="41">
                  <c:v>2.2993772024758896</c:v>
                </c:pt>
                <c:pt idx="42">
                  <c:v>2.1909013398812878</c:v>
                </c:pt>
                <c:pt idx="43">
                  <c:v>2.3706173724841739</c:v>
                </c:pt>
                <c:pt idx="44">
                  <c:v>2.7326740264487963</c:v>
                </c:pt>
                <c:pt idx="45">
                  <c:v>2.3411940213283096</c:v>
                </c:pt>
                <c:pt idx="46">
                  <c:v>2.4741324419300357</c:v>
                </c:pt>
                <c:pt idx="47">
                  <c:v>3.1259851590499155</c:v>
                </c:pt>
                <c:pt idx="48">
                  <c:v>2.7773451559707456</c:v>
                </c:pt>
                <c:pt idx="49">
                  <c:v>2.3114232381137381</c:v>
                </c:pt>
                <c:pt idx="50">
                  <c:v>2.1887034131556589</c:v>
                </c:pt>
                <c:pt idx="51">
                  <c:v>2.3310949729167896</c:v>
                </c:pt>
                <c:pt idx="52">
                  <c:v>2.2530734411911175</c:v>
                </c:pt>
                <c:pt idx="53">
                  <c:v>2.1867381211727968</c:v>
                </c:pt>
                <c:pt idx="54">
                  <c:v>2.1536047502726205</c:v>
                </c:pt>
                <c:pt idx="55">
                  <c:v>2.1970089640534343</c:v>
                </c:pt>
                <c:pt idx="56">
                  <c:v>2.1825513044614477</c:v>
                </c:pt>
                <c:pt idx="57">
                  <c:v>2.1454003455488682</c:v>
                </c:pt>
                <c:pt idx="58">
                  <c:v>2.0308618915323322</c:v>
                </c:pt>
                <c:pt idx="59">
                  <c:v>2.0255761180770886</c:v>
                </c:pt>
                <c:pt idx="60">
                  <c:v>2.0840835930552966</c:v>
                </c:pt>
                <c:pt idx="61">
                  <c:v>2.0011420480742816</c:v>
                </c:pt>
                <c:pt idx="62">
                  <c:v>1.9291657326087652</c:v>
                </c:pt>
                <c:pt idx="63">
                  <c:v>1.9169899406837763</c:v>
                </c:pt>
                <c:pt idx="64">
                  <c:v>1.9382938443589681</c:v>
                </c:pt>
                <c:pt idx="65">
                  <c:v>1.8956667593555703</c:v>
                </c:pt>
                <c:pt idx="66">
                  <c:v>1.8422040520859155</c:v>
                </c:pt>
                <c:pt idx="67">
                  <c:v>1.8503871252869963</c:v>
                </c:pt>
                <c:pt idx="68">
                  <c:v>2.088464652555619</c:v>
                </c:pt>
                <c:pt idx="69">
                  <c:v>2.1026266366736133</c:v>
                </c:pt>
                <c:pt idx="70">
                  <c:v>1.9369969813803878</c:v>
                </c:pt>
                <c:pt idx="71">
                  <c:v>2.2107334606236946</c:v>
                </c:pt>
                <c:pt idx="72">
                  <c:v>2.2393899685456691</c:v>
                </c:pt>
                <c:pt idx="73">
                  <c:v>2.0587517732321614</c:v>
                </c:pt>
                <c:pt idx="74">
                  <c:v>1.8939023151977101</c:v>
                </c:pt>
                <c:pt idx="75">
                  <c:v>1.9219706282103397</c:v>
                </c:pt>
                <c:pt idx="76">
                  <c:v>1.8796358947268377</c:v>
                </c:pt>
                <c:pt idx="77">
                  <c:v>1.7709489908118461</c:v>
                </c:pt>
                <c:pt idx="78">
                  <c:v>1.6485944350508135</c:v>
                </c:pt>
                <c:pt idx="79">
                  <c:v>1.6300807096209813</c:v>
                </c:pt>
                <c:pt idx="80">
                  <c:v>1.6169266808655345</c:v>
                </c:pt>
                <c:pt idx="81">
                  <c:v>1.6433767323772754</c:v>
                </c:pt>
                <c:pt idx="82">
                  <c:v>1.7086110304665323</c:v>
                </c:pt>
                <c:pt idx="83">
                  <c:v>1.959023772895613</c:v>
                </c:pt>
                <c:pt idx="84">
                  <c:v>2.6072921357411962</c:v>
                </c:pt>
                <c:pt idx="85">
                  <c:v>2.3691386552146181</c:v>
                </c:pt>
                <c:pt idx="86">
                  <c:v>2.4150631757221306</c:v>
                </c:pt>
                <c:pt idx="87">
                  <c:v>2.7402505684688787</c:v>
                </c:pt>
                <c:pt idx="88">
                  <c:v>2.6558748697389709</c:v>
                </c:pt>
                <c:pt idx="89">
                  <c:v>2.4352503730975736</c:v>
                </c:pt>
                <c:pt idx="90">
                  <c:v>2.2748488490163958</c:v>
                </c:pt>
                <c:pt idx="91">
                  <c:v>2.1336009045643918</c:v>
                </c:pt>
                <c:pt idx="92">
                  <c:v>2.0151730999550059</c:v>
                </c:pt>
                <c:pt idx="93">
                  <c:v>2.060878629830988</c:v>
                </c:pt>
                <c:pt idx="94">
                  <c:v>2.0363994979814999</c:v>
                </c:pt>
                <c:pt idx="95">
                  <c:v>2.1758305541047922</c:v>
                </c:pt>
                <c:pt idx="96">
                  <c:v>2.7924675359201294</c:v>
                </c:pt>
                <c:pt idx="97">
                  <c:v>2.4378486184953614</c:v>
                </c:pt>
                <c:pt idx="98">
                  <c:v>2.2304426436969567</c:v>
                </c:pt>
                <c:pt idx="99">
                  <c:v>2.3043745251875323</c:v>
                </c:pt>
                <c:pt idx="100">
                  <c:v>2.638010280898941</c:v>
                </c:pt>
                <c:pt idx="101">
                  <c:v>2.6081457100726912</c:v>
                </c:pt>
                <c:pt idx="102">
                  <c:v>2.7201040944079571</c:v>
                </c:pt>
                <c:pt idx="103">
                  <c:v>3.2035507768429863</c:v>
                </c:pt>
                <c:pt idx="104">
                  <c:v>3.2820773200450519</c:v>
                </c:pt>
                <c:pt idx="105">
                  <c:v>3.4321978415400212</c:v>
                </c:pt>
                <c:pt idx="106">
                  <c:v>3.8338577221290735</c:v>
                </c:pt>
                <c:pt idx="107">
                  <c:v>4.0354592103547358</c:v>
                </c:pt>
                <c:pt idx="108">
                  <c:v>3.8985186186059693</c:v>
                </c:pt>
                <c:pt idx="109">
                  <c:v>4.0731062302458056</c:v>
                </c:pt>
                <c:pt idx="110">
                  <c:v>4.0953595365021318</c:v>
                </c:pt>
                <c:pt idx="111">
                  <c:v>3.8233886848424108</c:v>
                </c:pt>
                <c:pt idx="112">
                  <c:v>3.8212517996726136</c:v>
                </c:pt>
                <c:pt idx="113">
                  <c:v>3.9769445854943615</c:v>
                </c:pt>
                <c:pt idx="114">
                  <c:v>4.0946363578720337</c:v>
                </c:pt>
                <c:pt idx="115">
                  <c:v>4.6835262972666607</c:v>
                </c:pt>
                <c:pt idx="116">
                  <c:v>5.2167855844743531</c:v>
                </c:pt>
                <c:pt idx="117">
                  <c:v>6.2611667373430517</c:v>
                </c:pt>
                <c:pt idx="118">
                  <c:v>6.2673873863979619</c:v>
                </c:pt>
                <c:pt idx="119">
                  <c:v>4.6183949975619285</c:v>
                </c:pt>
                <c:pt idx="120">
                  <c:v>3.6687396846701921</c:v>
                </c:pt>
                <c:pt idx="121">
                  <c:v>3.5803880768952738</c:v>
                </c:pt>
                <c:pt idx="122">
                  <c:v>3.7573421702981511</c:v>
                </c:pt>
                <c:pt idx="123">
                  <c:v>4.0320504072192636</c:v>
                </c:pt>
                <c:pt idx="124">
                  <c:v>4.313484312646171</c:v>
                </c:pt>
                <c:pt idx="125">
                  <c:v>4.2933232126465564</c:v>
                </c:pt>
                <c:pt idx="126">
                  <c:v>4.1445847309261463</c:v>
                </c:pt>
                <c:pt idx="127">
                  <c:v>4.4726355287544912</c:v>
                </c:pt>
                <c:pt idx="128">
                  <c:v>5.228755920585674</c:v>
                </c:pt>
                <c:pt idx="129">
                  <c:v>5.5768813724571178</c:v>
                </c:pt>
                <c:pt idx="130">
                  <c:v>5.211264841711718</c:v>
                </c:pt>
                <c:pt idx="131">
                  <c:v>5.1679058225910657</c:v>
                </c:pt>
                <c:pt idx="132">
                  <c:v>5.3430250053500323</c:v>
                </c:pt>
                <c:pt idx="133">
                  <c:v>5.1986748266422156</c:v>
                </c:pt>
                <c:pt idx="134">
                  <c:v>5.1045864811531212</c:v>
                </c:pt>
                <c:pt idx="135">
                  <c:v>5.3339021213447717</c:v>
                </c:pt>
                <c:pt idx="136">
                  <c:v>5.3768165586151255</c:v>
                </c:pt>
                <c:pt idx="137">
                  <c:v>5.0111368571440957</c:v>
                </c:pt>
                <c:pt idx="138">
                  <c:v>5.0195849719851795</c:v>
                </c:pt>
                <c:pt idx="139">
                  <c:v>5.0878609230510454</c:v>
                </c:pt>
                <c:pt idx="140">
                  <c:v>5.4091054469020365</c:v>
                </c:pt>
                <c:pt idx="141">
                  <c:v>5.1588096495893341</c:v>
                </c:pt>
                <c:pt idx="142">
                  <c:v>4.9997671747524528</c:v>
                </c:pt>
                <c:pt idx="143">
                  <c:v>4.5318549787186013</c:v>
                </c:pt>
                <c:pt idx="144">
                  <c:v>3.9498583775538676</c:v>
                </c:pt>
                <c:pt idx="145">
                  <c:v>3.7400297624029193</c:v>
                </c:pt>
                <c:pt idx="146">
                  <c:v>3.3559309347080433</c:v>
                </c:pt>
                <c:pt idx="147">
                  <c:v>3.0436363962045201</c:v>
                </c:pt>
                <c:pt idx="148">
                  <c:v>2.6282704927971667</c:v>
                </c:pt>
                <c:pt idx="149">
                  <c:v>2.7867001717784641</c:v>
                </c:pt>
                <c:pt idx="150">
                  <c:v>2.8108063667294791</c:v>
                </c:pt>
                <c:pt idx="151">
                  <c:v>3.0663571561059801</c:v>
                </c:pt>
                <c:pt idx="152">
                  <c:v>3.2471707325431813</c:v>
                </c:pt>
                <c:pt idx="153">
                  <c:v>3.1093475975839349</c:v>
                </c:pt>
                <c:pt idx="154">
                  <c:v>3.0482550775817323</c:v>
                </c:pt>
                <c:pt idx="155">
                  <c:v>3.3982964069690378</c:v>
                </c:pt>
                <c:pt idx="156">
                  <c:v>3.6845481485795548</c:v>
                </c:pt>
                <c:pt idx="157">
                  <c:v>3.8996493122334916</c:v>
                </c:pt>
                <c:pt idx="158">
                  <c:v>4.1334739437321844</c:v>
                </c:pt>
                <c:pt idx="159">
                  <c:v>4.0770277876178636</c:v>
                </c:pt>
                <c:pt idx="160">
                  <c:v>3.803170118757818</c:v>
                </c:pt>
                <c:pt idx="161">
                  <c:v>3.8055296386023021</c:v>
                </c:pt>
                <c:pt idx="162">
                  <c:v>3.6316731925700716</c:v>
                </c:pt>
                <c:pt idx="163">
                  <c:v>3.7435430460621033</c:v>
                </c:pt>
                <c:pt idx="164">
                  <c:v>3.4183550119381763</c:v>
                </c:pt>
                <c:pt idx="165">
                  <c:v>2.505889171595391</c:v>
                </c:pt>
                <c:pt idx="166">
                  <c:v>2.6481445241508537</c:v>
                </c:pt>
                <c:pt idx="167">
                  <c:v>2.7706016209034083</c:v>
                </c:pt>
                <c:pt idx="168">
                  <c:v>3.3310701342063784</c:v>
                </c:pt>
                <c:pt idx="169">
                  <c:v>3.4087605961536358</c:v>
                </c:pt>
                <c:pt idx="170">
                  <c:v>3.4921421796665486</c:v>
                </c:pt>
                <c:pt idx="171">
                  <c:v>3.982643736766684</c:v>
                </c:pt>
                <c:pt idx="172">
                  <c:v>4.7988297248338219</c:v>
                </c:pt>
                <c:pt idx="173">
                  <c:v>6.2289925423941179</c:v>
                </c:pt>
                <c:pt idx="174">
                  <c:v>5.4325599159755509</c:v>
                </c:pt>
                <c:pt idx="175">
                  <c:v>5.5310223197458974</c:v>
                </c:pt>
                <c:pt idx="176">
                  <c:v>4.3203696351426402</c:v>
                </c:pt>
                <c:pt idx="177">
                  <c:v>3.7085049631282878</c:v>
                </c:pt>
                <c:pt idx="178">
                  <c:v>4.003732580354658</c:v>
                </c:pt>
                <c:pt idx="179">
                  <c:v>4.1426045429949072</c:v>
                </c:pt>
                <c:pt idx="180">
                  <c:v>3.9095341276685085</c:v>
                </c:pt>
                <c:pt idx="181">
                  <c:v>3.7514569638610067</c:v>
                </c:pt>
                <c:pt idx="182">
                  <c:v>3.6175063458057282</c:v>
                </c:pt>
                <c:pt idx="183">
                  <c:v>3.4788703874646276</c:v>
                </c:pt>
                <c:pt idx="184">
                  <c:v>3.7563988287098593</c:v>
                </c:pt>
                <c:pt idx="185">
                  <c:v>3.3129714915761745</c:v>
                </c:pt>
                <c:pt idx="186">
                  <c:v>3.2166290374739863</c:v>
                </c:pt>
                <c:pt idx="187">
                  <c:v>3.3255437267473527</c:v>
                </c:pt>
                <c:pt idx="188">
                  <c:v>3.3093029532298588</c:v>
                </c:pt>
                <c:pt idx="189">
                  <c:v>3.2398164635771014</c:v>
                </c:pt>
                <c:pt idx="190">
                  <c:v>3.2421522020507925</c:v>
                </c:pt>
                <c:pt idx="191">
                  <c:v>3.2840225112823784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A-42E5-853B-841B3D9B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23248"/>
        <c:axId val="1815719984"/>
      </c:lineChart>
      <c:catAx>
        <c:axId val="181572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19984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19984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3248"/>
        <c:crosses val="autoZero"/>
        <c:crossBetween val="between"/>
        <c:majorUnit val="0.5"/>
      </c:valAx>
      <c:catAx>
        <c:axId val="181572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24336"/>
        <c:crosses val="autoZero"/>
        <c:auto val="1"/>
        <c:lblAlgn val="ctr"/>
        <c:lblOffset val="100"/>
        <c:noMultiLvlLbl val="0"/>
      </c:catAx>
      <c:valAx>
        <c:axId val="181572433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276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4978468852226439E-2"/>
          <c:y val="0.1592204045994754"/>
          <c:w val="0.2538336839485672"/>
          <c:h val="7.24953942690698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Retail Heating Oil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gallon</a:t>
            </a:r>
          </a:p>
        </c:rich>
      </c:tx>
      <c:layout>
        <c:manualLayout>
          <c:xMode val="edge"/>
          <c:yMode val="edge"/>
          <c:x val="3.0947406741942487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4125817217454E-2"/>
          <c:y val="0.13946795713035978"/>
          <c:w val="0.86241704944535758"/>
          <c:h val="0.69039461213182218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'Heat Oil-M'!$A$41:$A$618</c:f>
              <c:numCache>
                <c:formatCode>mmmm\ yyyy</c:formatCode>
                <c:ptCount val="578"/>
                <c:pt idx="0">
                  <c:v>28795</c:v>
                </c:pt>
                <c:pt idx="1">
                  <c:v>28825</c:v>
                </c:pt>
                <c:pt idx="2">
                  <c:v>28856</c:v>
                </c:pt>
                <c:pt idx="3">
                  <c:v>28887</c:v>
                </c:pt>
                <c:pt idx="4">
                  <c:v>28915</c:v>
                </c:pt>
                <c:pt idx="5">
                  <c:v>28946</c:v>
                </c:pt>
                <c:pt idx="6">
                  <c:v>28976</c:v>
                </c:pt>
                <c:pt idx="7">
                  <c:v>29007</c:v>
                </c:pt>
                <c:pt idx="8">
                  <c:v>29037</c:v>
                </c:pt>
                <c:pt idx="9">
                  <c:v>29068</c:v>
                </c:pt>
                <c:pt idx="10">
                  <c:v>29099</c:v>
                </c:pt>
                <c:pt idx="11">
                  <c:v>29129</c:v>
                </c:pt>
                <c:pt idx="12">
                  <c:v>29160</c:v>
                </c:pt>
                <c:pt idx="13">
                  <c:v>29190</c:v>
                </c:pt>
                <c:pt idx="14">
                  <c:v>29221</c:v>
                </c:pt>
                <c:pt idx="15">
                  <c:v>29252</c:v>
                </c:pt>
                <c:pt idx="16">
                  <c:v>29281</c:v>
                </c:pt>
                <c:pt idx="17">
                  <c:v>29312</c:v>
                </c:pt>
                <c:pt idx="18">
                  <c:v>29342</c:v>
                </c:pt>
                <c:pt idx="19">
                  <c:v>29373</c:v>
                </c:pt>
                <c:pt idx="20">
                  <c:v>29403</c:v>
                </c:pt>
                <c:pt idx="21">
                  <c:v>29434</c:v>
                </c:pt>
                <c:pt idx="22">
                  <c:v>29465</c:v>
                </c:pt>
                <c:pt idx="23">
                  <c:v>29495</c:v>
                </c:pt>
                <c:pt idx="24">
                  <c:v>29526</c:v>
                </c:pt>
                <c:pt idx="25">
                  <c:v>29556</c:v>
                </c:pt>
                <c:pt idx="26">
                  <c:v>29587</c:v>
                </c:pt>
                <c:pt idx="27">
                  <c:v>29618</c:v>
                </c:pt>
                <c:pt idx="28">
                  <c:v>29646</c:v>
                </c:pt>
                <c:pt idx="29">
                  <c:v>29677</c:v>
                </c:pt>
                <c:pt idx="30">
                  <c:v>29707</c:v>
                </c:pt>
                <c:pt idx="31">
                  <c:v>29738</c:v>
                </c:pt>
                <c:pt idx="32">
                  <c:v>29768</c:v>
                </c:pt>
                <c:pt idx="33">
                  <c:v>29799</c:v>
                </c:pt>
                <c:pt idx="34">
                  <c:v>29830</c:v>
                </c:pt>
                <c:pt idx="35">
                  <c:v>29860</c:v>
                </c:pt>
                <c:pt idx="36">
                  <c:v>29891</c:v>
                </c:pt>
                <c:pt idx="37">
                  <c:v>29921</c:v>
                </c:pt>
                <c:pt idx="38">
                  <c:v>29952</c:v>
                </c:pt>
                <c:pt idx="39">
                  <c:v>29983</c:v>
                </c:pt>
                <c:pt idx="40">
                  <c:v>30011</c:v>
                </c:pt>
                <c:pt idx="41">
                  <c:v>30042</c:v>
                </c:pt>
                <c:pt idx="42">
                  <c:v>30072</c:v>
                </c:pt>
                <c:pt idx="43">
                  <c:v>30103</c:v>
                </c:pt>
                <c:pt idx="44">
                  <c:v>30133</c:v>
                </c:pt>
                <c:pt idx="45">
                  <c:v>30164</c:v>
                </c:pt>
                <c:pt idx="46">
                  <c:v>30195</c:v>
                </c:pt>
                <c:pt idx="47">
                  <c:v>30225</c:v>
                </c:pt>
                <c:pt idx="48">
                  <c:v>30256</c:v>
                </c:pt>
                <c:pt idx="49">
                  <c:v>30286</c:v>
                </c:pt>
                <c:pt idx="50">
                  <c:v>30317</c:v>
                </c:pt>
                <c:pt idx="51">
                  <c:v>30348</c:v>
                </c:pt>
                <c:pt idx="52">
                  <c:v>30376</c:v>
                </c:pt>
                <c:pt idx="53">
                  <c:v>30407</c:v>
                </c:pt>
                <c:pt idx="54">
                  <c:v>30437</c:v>
                </c:pt>
                <c:pt idx="55">
                  <c:v>30468</c:v>
                </c:pt>
                <c:pt idx="56">
                  <c:v>30498</c:v>
                </c:pt>
                <c:pt idx="57">
                  <c:v>30529</c:v>
                </c:pt>
                <c:pt idx="58">
                  <c:v>30560</c:v>
                </c:pt>
                <c:pt idx="59">
                  <c:v>30590</c:v>
                </c:pt>
                <c:pt idx="60">
                  <c:v>30621</c:v>
                </c:pt>
                <c:pt idx="61">
                  <c:v>30651</c:v>
                </c:pt>
                <c:pt idx="62">
                  <c:v>30682</c:v>
                </c:pt>
                <c:pt idx="63">
                  <c:v>30713</c:v>
                </c:pt>
                <c:pt idx="64">
                  <c:v>30742</c:v>
                </c:pt>
                <c:pt idx="65">
                  <c:v>30773</c:v>
                </c:pt>
                <c:pt idx="66">
                  <c:v>30803</c:v>
                </c:pt>
                <c:pt idx="67">
                  <c:v>30834</c:v>
                </c:pt>
                <c:pt idx="68">
                  <c:v>30864</c:v>
                </c:pt>
                <c:pt idx="69">
                  <c:v>30895</c:v>
                </c:pt>
                <c:pt idx="70">
                  <c:v>30926</c:v>
                </c:pt>
                <c:pt idx="71">
                  <c:v>30956</c:v>
                </c:pt>
                <c:pt idx="72">
                  <c:v>30987</c:v>
                </c:pt>
                <c:pt idx="73">
                  <c:v>31017</c:v>
                </c:pt>
                <c:pt idx="74">
                  <c:v>31048</c:v>
                </c:pt>
                <c:pt idx="75">
                  <c:v>31079</c:v>
                </c:pt>
                <c:pt idx="76">
                  <c:v>31107</c:v>
                </c:pt>
                <c:pt idx="77">
                  <c:v>31138</c:v>
                </c:pt>
                <c:pt idx="78">
                  <c:v>31168</c:v>
                </c:pt>
                <c:pt idx="79">
                  <c:v>31199</c:v>
                </c:pt>
                <c:pt idx="80">
                  <c:v>31229</c:v>
                </c:pt>
                <c:pt idx="81">
                  <c:v>31260</c:v>
                </c:pt>
                <c:pt idx="82">
                  <c:v>31291</c:v>
                </c:pt>
                <c:pt idx="83">
                  <c:v>31321</c:v>
                </c:pt>
                <c:pt idx="84">
                  <c:v>31352</c:v>
                </c:pt>
                <c:pt idx="85">
                  <c:v>31382</c:v>
                </c:pt>
                <c:pt idx="86">
                  <c:v>31413</c:v>
                </c:pt>
                <c:pt idx="87">
                  <c:v>31444</c:v>
                </c:pt>
                <c:pt idx="88">
                  <c:v>31472</c:v>
                </c:pt>
                <c:pt idx="89">
                  <c:v>31503</c:v>
                </c:pt>
                <c:pt idx="90">
                  <c:v>31533</c:v>
                </c:pt>
                <c:pt idx="91">
                  <c:v>31564</c:v>
                </c:pt>
                <c:pt idx="92">
                  <c:v>31594</c:v>
                </c:pt>
                <c:pt idx="93">
                  <c:v>31625</c:v>
                </c:pt>
                <c:pt idx="94">
                  <c:v>31656</c:v>
                </c:pt>
                <c:pt idx="95">
                  <c:v>31686</c:v>
                </c:pt>
                <c:pt idx="96">
                  <c:v>31717</c:v>
                </c:pt>
                <c:pt idx="97">
                  <c:v>31747</c:v>
                </c:pt>
                <c:pt idx="98">
                  <c:v>31778</c:v>
                </c:pt>
                <c:pt idx="99">
                  <c:v>31809</c:v>
                </c:pt>
                <c:pt idx="100">
                  <c:v>31837</c:v>
                </c:pt>
                <c:pt idx="101">
                  <c:v>31868</c:v>
                </c:pt>
                <c:pt idx="102">
                  <c:v>31898</c:v>
                </c:pt>
                <c:pt idx="103">
                  <c:v>31929</c:v>
                </c:pt>
                <c:pt idx="104">
                  <c:v>31959</c:v>
                </c:pt>
                <c:pt idx="105">
                  <c:v>31990</c:v>
                </c:pt>
                <c:pt idx="106">
                  <c:v>32021</c:v>
                </c:pt>
                <c:pt idx="107">
                  <c:v>32051</c:v>
                </c:pt>
                <c:pt idx="108">
                  <c:v>32082</c:v>
                </c:pt>
                <c:pt idx="109">
                  <c:v>32112</c:v>
                </c:pt>
                <c:pt idx="110">
                  <c:v>32143</c:v>
                </c:pt>
                <c:pt idx="111">
                  <c:v>32174</c:v>
                </c:pt>
                <c:pt idx="112">
                  <c:v>32203</c:v>
                </c:pt>
                <c:pt idx="113">
                  <c:v>32234</c:v>
                </c:pt>
                <c:pt idx="114">
                  <c:v>32264</c:v>
                </c:pt>
                <c:pt idx="115">
                  <c:v>32295</c:v>
                </c:pt>
                <c:pt idx="116">
                  <c:v>32325</c:v>
                </c:pt>
                <c:pt idx="117">
                  <c:v>32356</c:v>
                </c:pt>
                <c:pt idx="118">
                  <c:v>32387</c:v>
                </c:pt>
                <c:pt idx="119">
                  <c:v>32417</c:v>
                </c:pt>
                <c:pt idx="120">
                  <c:v>32448</c:v>
                </c:pt>
                <c:pt idx="121">
                  <c:v>32478</c:v>
                </c:pt>
                <c:pt idx="122">
                  <c:v>32509</c:v>
                </c:pt>
                <c:pt idx="123">
                  <c:v>32540</c:v>
                </c:pt>
                <c:pt idx="124">
                  <c:v>32568</c:v>
                </c:pt>
                <c:pt idx="125">
                  <c:v>32599</c:v>
                </c:pt>
                <c:pt idx="126">
                  <c:v>32629</c:v>
                </c:pt>
                <c:pt idx="127">
                  <c:v>32660</c:v>
                </c:pt>
                <c:pt idx="128">
                  <c:v>32690</c:v>
                </c:pt>
                <c:pt idx="129">
                  <c:v>32721</c:v>
                </c:pt>
                <c:pt idx="130">
                  <c:v>32752</c:v>
                </c:pt>
                <c:pt idx="131">
                  <c:v>32782</c:v>
                </c:pt>
                <c:pt idx="132">
                  <c:v>32813</c:v>
                </c:pt>
                <c:pt idx="133">
                  <c:v>32843</c:v>
                </c:pt>
                <c:pt idx="134">
                  <c:v>32874</c:v>
                </c:pt>
                <c:pt idx="135">
                  <c:v>32905</c:v>
                </c:pt>
                <c:pt idx="136">
                  <c:v>32933</c:v>
                </c:pt>
                <c:pt idx="137">
                  <c:v>32964</c:v>
                </c:pt>
                <c:pt idx="138">
                  <c:v>32994</c:v>
                </c:pt>
                <c:pt idx="139">
                  <c:v>33025</c:v>
                </c:pt>
                <c:pt idx="140">
                  <c:v>33055</c:v>
                </c:pt>
                <c:pt idx="141">
                  <c:v>33086</c:v>
                </c:pt>
                <c:pt idx="142">
                  <c:v>33117</c:v>
                </c:pt>
                <c:pt idx="143">
                  <c:v>33147</c:v>
                </c:pt>
                <c:pt idx="144">
                  <c:v>33178</c:v>
                </c:pt>
                <c:pt idx="145">
                  <c:v>33208</c:v>
                </c:pt>
                <c:pt idx="146">
                  <c:v>33239</c:v>
                </c:pt>
                <c:pt idx="147">
                  <c:v>33270</c:v>
                </c:pt>
                <c:pt idx="148">
                  <c:v>33298</c:v>
                </c:pt>
                <c:pt idx="149">
                  <c:v>33329</c:v>
                </c:pt>
                <c:pt idx="150">
                  <c:v>33359</c:v>
                </c:pt>
                <c:pt idx="151">
                  <c:v>33390</c:v>
                </c:pt>
                <c:pt idx="152">
                  <c:v>33420</c:v>
                </c:pt>
                <c:pt idx="153">
                  <c:v>33451</c:v>
                </c:pt>
                <c:pt idx="154">
                  <c:v>33482</c:v>
                </c:pt>
                <c:pt idx="155">
                  <c:v>33512</c:v>
                </c:pt>
                <c:pt idx="156">
                  <c:v>33543</c:v>
                </c:pt>
                <c:pt idx="157">
                  <c:v>33573</c:v>
                </c:pt>
                <c:pt idx="158">
                  <c:v>33604</c:v>
                </c:pt>
                <c:pt idx="159">
                  <c:v>33635</c:v>
                </c:pt>
                <c:pt idx="160">
                  <c:v>33664</c:v>
                </c:pt>
                <c:pt idx="161">
                  <c:v>33695</c:v>
                </c:pt>
                <c:pt idx="162">
                  <c:v>33725</c:v>
                </c:pt>
                <c:pt idx="163">
                  <c:v>33756</c:v>
                </c:pt>
                <c:pt idx="164">
                  <c:v>33786</c:v>
                </c:pt>
                <c:pt idx="165">
                  <c:v>33817</c:v>
                </c:pt>
                <c:pt idx="166">
                  <c:v>33848</c:v>
                </c:pt>
                <c:pt idx="167">
                  <c:v>33878</c:v>
                </c:pt>
                <c:pt idx="168">
                  <c:v>33909</c:v>
                </c:pt>
                <c:pt idx="169">
                  <c:v>33939</c:v>
                </c:pt>
                <c:pt idx="170">
                  <c:v>33970</c:v>
                </c:pt>
                <c:pt idx="171">
                  <c:v>34001</c:v>
                </c:pt>
                <c:pt idx="172">
                  <c:v>34029</c:v>
                </c:pt>
                <c:pt idx="173">
                  <c:v>34060</c:v>
                </c:pt>
                <c:pt idx="174">
                  <c:v>34090</c:v>
                </c:pt>
                <c:pt idx="175">
                  <c:v>34121</c:v>
                </c:pt>
                <c:pt idx="176">
                  <c:v>34151</c:v>
                </c:pt>
                <c:pt idx="177">
                  <c:v>34182</c:v>
                </c:pt>
                <c:pt idx="178">
                  <c:v>34213</c:v>
                </c:pt>
                <c:pt idx="179">
                  <c:v>34243</c:v>
                </c:pt>
                <c:pt idx="180">
                  <c:v>34274</c:v>
                </c:pt>
                <c:pt idx="181">
                  <c:v>34304</c:v>
                </c:pt>
                <c:pt idx="182">
                  <c:v>34335</c:v>
                </c:pt>
                <c:pt idx="183">
                  <c:v>34366</c:v>
                </c:pt>
                <c:pt idx="184">
                  <c:v>34394</c:v>
                </c:pt>
                <c:pt idx="185">
                  <c:v>34425</c:v>
                </c:pt>
                <c:pt idx="186">
                  <c:v>34455</c:v>
                </c:pt>
                <c:pt idx="187">
                  <c:v>34486</c:v>
                </c:pt>
                <c:pt idx="188">
                  <c:v>34516</c:v>
                </c:pt>
                <c:pt idx="189">
                  <c:v>34547</c:v>
                </c:pt>
                <c:pt idx="190">
                  <c:v>34578</c:v>
                </c:pt>
                <c:pt idx="191">
                  <c:v>34608</c:v>
                </c:pt>
                <c:pt idx="192">
                  <c:v>34639</c:v>
                </c:pt>
                <c:pt idx="193">
                  <c:v>34669</c:v>
                </c:pt>
                <c:pt idx="194">
                  <c:v>34700</c:v>
                </c:pt>
                <c:pt idx="195">
                  <c:v>34731</c:v>
                </c:pt>
                <c:pt idx="196">
                  <c:v>34759</c:v>
                </c:pt>
                <c:pt idx="197">
                  <c:v>34790</c:v>
                </c:pt>
                <c:pt idx="198">
                  <c:v>34820</c:v>
                </c:pt>
                <c:pt idx="199">
                  <c:v>34851</c:v>
                </c:pt>
                <c:pt idx="200">
                  <c:v>34881</c:v>
                </c:pt>
                <c:pt idx="201">
                  <c:v>34912</c:v>
                </c:pt>
                <c:pt idx="202">
                  <c:v>34943</c:v>
                </c:pt>
                <c:pt idx="203">
                  <c:v>34973</c:v>
                </c:pt>
                <c:pt idx="204">
                  <c:v>35004</c:v>
                </c:pt>
                <c:pt idx="205">
                  <c:v>35034</c:v>
                </c:pt>
                <c:pt idx="206">
                  <c:v>35065</c:v>
                </c:pt>
                <c:pt idx="207">
                  <c:v>35096</c:v>
                </c:pt>
                <c:pt idx="208">
                  <c:v>35125</c:v>
                </c:pt>
                <c:pt idx="209">
                  <c:v>35156</c:v>
                </c:pt>
                <c:pt idx="210">
                  <c:v>35186</c:v>
                </c:pt>
                <c:pt idx="211">
                  <c:v>35217</c:v>
                </c:pt>
                <c:pt idx="212">
                  <c:v>35247</c:v>
                </c:pt>
                <c:pt idx="213">
                  <c:v>35278</c:v>
                </c:pt>
                <c:pt idx="214">
                  <c:v>35309</c:v>
                </c:pt>
                <c:pt idx="215">
                  <c:v>35339</c:v>
                </c:pt>
                <c:pt idx="216">
                  <c:v>35370</c:v>
                </c:pt>
                <c:pt idx="217">
                  <c:v>35400</c:v>
                </c:pt>
                <c:pt idx="218">
                  <c:v>35431</c:v>
                </c:pt>
                <c:pt idx="219">
                  <c:v>35462</c:v>
                </c:pt>
                <c:pt idx="220">
                  <c:v>35490</c:v>
                </c:pt>
                <c:pt idx="221">
                  <c:v>35521</c:v>
                </c:pt>
                <c:pt idx="222">
                  <c:v>35551</c:v>
                </c:pt>
                <c:pt idx="223">
                  <c:v>35582</c:v>
                </c:pt>
                <c:pt idx="224">
                  <c:v>35612</c:v>
                </c:pt>
                <c:pt idx="225">
                  <c:v>35643</c:v>
                </c:pt>
                <c:pt idx="226">
                  <c:v>35674</c:v>
                </c:pt>
                <c:pt idx="227">
                  <c:v>35704</c:v>
                </c:pt>
                <c:pt idx="228">
                  <c:v>35735</c:v>
                </c:pt>
                <c:pt idx="229">
                  <c:v>35765</c:v>
                </c:pt>
                <c:pt idx="230">
                  <c:v>35796</c:v>
                </c:pt>
                <c:pt idx="231">
                  <c:v>35827</c:v>
                </c:pt>
                <c:pt idx="232">
                  <c:v>35855</c:v>
                </c:pt>
                <c:pt idx="233">
                  <c:v>35886</c:v>
                </c:pt>
                <c:pt idx="234">
                  <c:v>35916</c:v>
                </c:pt>
                <c:pt idx="235">
                  <c:v>35947</c:v>
                </c:pt>
                <c:pt idx="236">
                  <c:v>35977</c:v>
                </c:pt>
                <c:pt idx="237">
                  <c:v>36008</c:v>
                </c:pt>
                <c:pt idx="238">
                  <c:v>36039</c:v>
                </c:pt>
                <c:pt idx="239">
                  <c:v>36069</c:v>
                </c:pt>
                <c:pt idx="240">
                  <c:v>36100</c:v>
                </c:pt>
                <c:pt idx="241">
                  <c:v>36130</c:v>
                </c:pt>
                <c:pt idx="242">
                  <c:v>36161</c:v>
                </c:pt>
                <c:pt idx="243">
                  <c:v>36192</c:v>
                </c:pt>
                <c:pt idx="244">
                  <c:v>36220</c:v>
                </c:pt>
                <c:pt idx="245">
                  <c:v>36251</c:v>
                </c:pt>
                <c:pt idx="246">
                  <c:v>36281</c:v>
                </c:pt>
                <c:pt idx="247">
                  <c:v>36312</c:v>
                </c:pt>
                <c:pt idx="248">
                  <c:v>36342</c:v>
                </c:pt>
                <c:pt idx="249">
                  <c:v>36373</c:v>
                </c:pt>
                <c:pt idx="250">
                  <c:v>36404</c:v>
                </c:pt>
                <c:pt idx="251">
                  <c:v>36434</c:v>
                </c:pt>
                <c:pt idx="252">
                  <c:v>36465</c:v>
                </c:pt>
                <c:pt idx="253">
                  <c:v>36495</c:v>
                </c:pt>
                <c:pt idx="254">
                  <c:v>36526</c:v>
                </c:pt>
                <c:pt idx="255">
                  <c:v>36557</c:v>
                </c:pt>
                <c:pt idx="256">
                  <c:v>36586</c:v>
                </c:pt>
                <c:pt idx="257">
                  <c:v>36617</c:v>
                </c:pt>
                <c:pt idx="258">
                  <c:v>36647</c:v>
                </c:pt>
                <c:pt idx="259">
                  <c:v>36678</c:v>
                </c:pt>
                <c:pt idx="260">
                  <c:v>36708</c:v>
                </c:pt>
                <c:pt idx="261">
                  <c:v>36739</c:v>
                </c:pt>
                <c:pt idx="262">
                  <c:v>36770</c:v>
                </c:pt>
                <c:pt idx="263">
                  <c:v>36800</c:v>
                </c:pt>
                <c:pt idx="264">
                  <c:v>36831</c:v>
                </c:pt>
                <c:pt idx="265">
                  <c:v>36861</c:v>
                </c:pt>
                <c:pt idx="266">
                  <c:v>36892</c:v>
                </c:pt>
                <c:pt idx="267">
                  <c:v>36923</c:v>
                </c:pt>
                <c:pt idx="268">
                  <c:v>36951</c:v>
                </c:pt>
                <c:pt idx="269">
                  <c:v>36982</c:v>
                </c:pt>
                <c:pt idx="270">
                  <c:v>37012</c:v>
                </c:pt>
                <c:pt idx="271">
                  <c:v>37043</c:v>
                </c:pt>
                <c:pt idx="272">
                  <c:v>37073</c:v>
                </c:pt>
                <c:pt idx="273">
                  <c:v>37104</c:v>
                </c:pt>
                <c:pt idx="274">
                  <c:v>37135</c:v>
                </c:pt>
                <c:pt idx="275">
                  <c:v>37165</c:v>
                </c:pt>
                <c:pt idx="276">
                  <c:v>37196</c:v>
                </c:pt>
                <c:pt idx="277">
                  <c:v>37226</c:v>
                </c:pt>
                <c:pt idx="278">
                  <c:v>37257</c:v>
                </c:pt>
                <c:pt idx="279">
                  <c:v>37288</c:v>
                </c:pt>
                <c:pt idx="280">
                  <c:v>37316</c:v>
                </c:pt>
                <c:pt idx="281">
                  <c:v>37347</c:v>
                </c:pt>
                <c:pt idx="282">
                  <c:v>37377</c:v>
                </c:pt>
                <c:pt idx="283">
                  <c:v>37408</c:v>
                </c:pt>
                <c:pt idx="284">
                  <c:v>37438</c:v>
                </c:pt>
                <c:pt idx="285">
                  <c:v>37469</c:v>
                </c:pt>
                <c:pt idx="286">
                  <c:v>37500</c:v>
                </c:pt>
                <c:pt idx="287">
                  <c:v>37530</c:v>
                </c:pt>
                <c:pt idx="288">
                  <c:v>37561</c:v>
                </c:pt>
                <c:pt idx="289">
                  <c:v>37591</c:v>
                </c:pt>
                <c:pt idx="290">
                  <c:v>37622</c:v>
                </c:pt>
                <c:pt idx="291">
                  <c:v>37653</c:v>
                </c:pt>
                <c:pt idx="292">
                  <c:v>37681</c:v>
                </c:pt>
                <c:pt idx="293">
                  <c:v>37712</c:v>
                </c:pt>
                <c:pt idx="294">
                  <c:v>37742</c:v>
                </c:pt>
                <c:pt idx="295">
                  <c:v>37773</c:v>
                </c:pt>
                <c:pt idx="296">
                  <c:v>37803</c:v>
                </c:pt>
                <c:pt idx="297">
                  <c:v>37834</c:v>
                </c:pt>
                <c:pt idx="298">
                  <c:v>37865</c:v>
                </c:pt>
                <c:pt idx="299">
                  <c:v>37895</c:v>
                </c:pt>
                <c:pt idx="300">
                  <c:v>37926</c:v>
                </c:pt>
                <c:pt idx="301">
                  <c:v>37956</c:v>
                </c:pt>
                <c:pt idx="302">
                  <c:v>37987</c:v>
                </c:pt>
                <c:pt idx="303">
                  <c:v>38018</c:v>
                </c:pt>
                <c:pt idx="304">
                  <c:v>38047</c:v>
                </c:pt>
                <c:pt idx="305">
                  <c:v>38078</c:v>
                </c:pt>
                <c:pt idx="306">
                  <c:v>38108</c:v>
                </c:pt>
                <c:pt idx="307">
                  <c:v>38139</c:v>
                </c:pt>
                <c:pt idx="308">
                  <c:v>38169</c:v>
                </c:pt>
                <c:pt idx="309">
                  <c:v>38200</c:v>
                </c:pt>
                <c:pt idx="310">
                  <c:v>38231</c:v>
                </c:pt>
                <c:pt idx="311">
                  <c:v>38261</c:v>
                </c:pt>
                <c:pt idx="312">
                  <c:v>38292</c:v>
                </c:pt>
                <c:pt idx="313">
                  <c:v>38322</c:v>
                </c:pt>
                <c:pt idx="314">
                  <c:v>38353</c:v>
                </c:pt>
                <c:pt idx="315">
                  <c:v>38384</c:v>
                </c:pt>
                <c:pt idx="316">
                  <c:v>38412</c:v>
                </c:pt>
                <c:pt idx="317">
                  <c:v>38443</c:v>
                </c:pt>
                <c:pt idx="318">
                  <c:v>38473</c:v>
                </c:pt>
                <c:pt idx="319">
                  <c:v>38504</c:v>
                </c:pt>
                <c:pt idx="320">
                  <c:v>38534</c:v>
                </c:pt>
                <c:pt idx="321">
                  <c:v>38565</c:v>
                </c:pt>
                <c:pt idx="322">
                  <c:v>38596</c:v>
                </c:pt>
                <c:pt idx="323">
                  <c:v>38626</c:v>
                </c:pt>
                <c:pt idx="324">
                  <c:v>38657</c:v>
                </c:pt>
                <c:pt idx="325">
                  <c:v>38687</c:v>
                </c:pt>
                <c:pt idx="326">
                  <c:v>38718</c:v>
                </c:pt>
                <c:pt idx="327">
                  <c:v>38749</c:v>
                </c:pt>
                <c:pt idx="328">
                  <c:v>38777</c:v>
                </c:pt>
                <c:pt idx="329">
                  <c:v>38808</c:v>
                </c:pt>
                <c:pt idx="330">
                  <c:v>38838</c:v>
                </c:pt>
                <c:pt idx="331">
                  <c:v>38869</c:v>
                </c:pt>
                <c:pt idx="332">
                  <c:v>38899</c:v>
                </c:pt>
                <c:pt idx="333">
                  <c:v>38930</c:v>
                </c:pt>
                <c:pt idx="334">
                  <c:v>38961</c:v>
                </c:pt>
                <c:pt idx="335">
                  <c:v>38991</c:v>
                </c:pt>
                <c:pt idx="336">
                  <c:v>39022</c:v>
                </c:pt>
                <c:pt idx="337">
                  <c:v>39052</c:v>
                </c:pt>
                <c:pt idx="338">
                  <c:v>39083</c:v>
                </c:pt>
                <c:pt idx="339">
                  <c:v>39114</c:v>
                </c:pt>
                <c:pt idx="340">
                  <c:v>39142</c:v>
                </c:pt>
                <c:pt idx="341">
                  <c:v>39173</c:v>
                </c:pt>
                <c:pt idx="342">
                  <c:v>39203</c:v>
                </c:pt>
                <c:pt idx="343">
                  <c:v>39234</c:v>
                </c:pt>
                <c:pt idx="344">
                  <c:v>39264</c:v>
                </c:pt>
                <c:pt idx="345">
                  <c:v>39295</c:v>
                </c:pt>
                <c:pt idx="346">
                  <c:v>39326</c:v>
                </c:pt>
                <c:pt idx="347">
                  <c:v>39356</c:v>
                </c:pt>
                <c:pt idx="348">
                  <c:v>39387</c:v>
                </c:pt>
                <c:pt idx="349">
                  <c:v>39417</c:v>
                </c:pt>
                <c:pt idx="350">
                  <c:v>39448</c:v>
                </c:pt>
                <c:pt idx="351">
                  <c:v>39479</c:v>
                </c:pt>
                <c:pt idx="352">
                  <c:v>39508</c:v>
                </c:pt>
                <c:pt idx="353">
                  <c:v>39539</c:v>
                </c:pt>
                <c:pt idx="354">
                  <c:v>39569</c:v>
                </c:pt>
                <c:pt idx="355">
                  <c:v>39600</c:v>
                </c:pt>
                <c:pt idx="356">
                  <c:v>39630</c:v>
                </c:pt>
                <c:pt idx="357">
                  <c:v>39661</c:v>
                </c:pt>
                <c:pt idx="358">
                  <c:v>39692</c:v>
                </c:pt>
                <c:pt idx="359">
                  <c:v>39722</c:v>
                </c:pt>
                <c:pt idx="360">
                  <c:v>39753</c:v>
                </c:pt>
                <c:pt idx="361">
                  <c:v>39783</c:v>
                </c:pt>
                <c:pt idx="362">
                  <c:v>39814</c:v>
                </c:pt>
                <c:pt idx="363">
                  <c:v>39845</c:v>
                </c:pt>
                <c:pt idx="364">
                  <c:v>39873</c:v>
                </c:pt>
                <c:pt idx="365">
                  <c:v>39904</c:v>
                </c:pt>
                <c:pt idx="366">
                  <c:v>39934</c:v>
                </c:pt>
                <c:pt idx="367">
                  <c:v>39965</c:v>
                </c:pt>
                <c:pt idx="368">
                  <c:v>39995</c:v>
                </c:pt>
                <c:pt idx="369">
                  <c:v>40026</c:v>
                </c:pt>
                <c:pt idx="370">
                  <c:v>40057</c:v>
                </c:pt>
                <c:pt idx="371">
                  <c:v>40087</c:v>
                </c:pt>
                <c:pt idx="372">
                  <c:v>40118</c:v>
                </c:pt>
                <c:pt idx="373">
                  <c:v>40148</c:v>
                </c:pt>
                <c:pt idx="374">
                  <c:v>40179</c:v>
                </c:pt>
                <c:pt idx="375">
                  <c:v>40210</c:v>
                </c:pt>
                <c:pt idx="376">
                  <c:v>40238</c:v>
                </c:pt>
                <c:pt idx="377">
                  <c:v>40269</c:v>
                </c:pt>
                <c:pt idx="378">
                  <c:v>40299</c:v>
                </c:pt>
                <c:pt idx="379">
                  <c:v>40330</c:v>
                </c:pt>
                <c:pt idx="380">
                  <c:v>40360</c:v>
                </c:pt>
                <c:pt idx="381">
                  <c:v>40391</c:v>
                </c:pt>
                <c:pt idx="382">
                  <c:v>40422</c:v>
                </c:pt>
                <c:pt idx="383">
                  <c:v>40452</c:v>
                </c:pt>
                <c:pt idx="384">
                  <c:v>40483</c:v>
                </c:pt>
                <c:pt idx="385">
                  <c:v>40513</c:v>
                </c:pt>
                <c:pt idx="386">
                  <c:v>40544</c:v>
                </c:pt>
                <c:pt idx="387">
                  <c:v>40575</c:v>
                </c:pt>
                <c:pt idx="388">
                  <c:v>40603</c:v>
                </c:pt>
                <c:pt idx="389">
                  <c:v>40634</c:v>
                </c:pt>
                <c:pt idx="390">
                  <c:v>40664</c:v>
                </c:pt>
                <c:pt idx="391">
                  <c:v>40695</c:v>
                </c:pt>
                <c:pt idx="392">
                  <c:v>40725</c:v>
                </c:pt>
                <c:pt idx="393">
                  <c:v>40756</c:v>
                </c:pt>
                <c:pt idx="394">
                  <c:v>40787</c:v>
                </c:pt>
                <c:pt idx="395">
                  <c:v>40817</c:v>
                </c:pt>
                <c:pt idx="396">
                  <c:v>40848</c:v>
                </c:pt>
                <c:pt idx="397">
                  <c:v>40878</c:v>
                </c:pt>
                <c:pt idx="398">
                  <c:v>40909</c:v>
                </c:pt>
                <c:pt idx="399">
                  <c:v>40940</c:v>
                </c:pt>
                <c:pt idx="400">
                  <c:v>40969</c:v>
                </c:pt>
                <c:pt idx="401">
                  <c:v>41000</c:v>
                </c:pt>
                <c:pt idx="402">
                  <c:v>41030</c:v>
                </c:pt>
                <c:pt idx="403">
                  <c:v>41061</c:v>
                </c:pt>
                <c:pt idx="404">
                  <c:v>41091</c:v>
                </c:pt>
                <c:pt idx="405">
                  <c:v>41122</c:v>
                </c:pt>
                <c:pt idx="406">
                  <c:v>41153</c:v>
                </c:pt>
                <c:pt idx="407">
                  <c:v>41183</c:v>
                </c:pt>
                <c:pt idx="408">
                  <c:v>41214</c:v>
                </c:pt>
                <c:pt idx="409">
                  <c:v>41244</c:v>
                </c:pt>
                <c:pt idx="410">
                  <c:v>41275</c:v>
                </c:pt>
                <c:pt idx="411">
                  <c:v>41306</c:v>
                </c:pt>
                <c:pt idx="412">
                  <c:v>41334</c:v>
                </c:pt>
                <c:pt idx="413">
                  <c:v>41365</c:v>
                </c:pt>
                <c:pt idx="414">
                  <c:v>41395</c:v>
                </c:pt>
                <c:pt idx="415">
                  <c:v>41426</c:v>
                </c:pt>
                <c:pt idx="416">
                  <c:v>41456</c:v>
                </c:pt>
                <c:pt idx="417">
                  <c:v>41487</c:v>
                </c:pt>
                <c:pt idx="418">
                  <c:v>41518</c:v>
                </c:pt>
                <c:pt idx="419">
                  <c:v>41548</c:v>
                </c:pt>
                <c:pt idx="420">
                  <c:v>41579</c:v>
                </c:pt>
                <c:pt idx="421">
                  <c:v>41609</c:v>
                </c:pt>
                <c:pt idx="422">
                  <c:v>41640</c:v>
                </c:pt>
                <c:pt idx="423">
                  <c:v>41671</c:v>
                </c:pt>
                <c:pt idx="424">
                  <c:v>41699</c:v>
                </c:pt>
                <c:pt idx="425">
                  <c:v>41730</c:v>
                </c:pt>
                <c:pt idx="426">
                  <c:v>41760</c:v>
                </c:pt>
                <c:pt idx="427">
                  <c:v>41791</c:v>
                </c:pt>
                <c:pt idx="428">
                  <c:v>41821</c:v>
                </c:pt>
                <c:pt idx="429">
                  <c:v>41852</c:v>
                </c:pt>
                <c:pt idx="430">
                  <c:v>41883</c:v>
                </c:pt>
                <c:pt idx="431">
                  <c:v>41913</c:v>
                </c:pt>
                <c:pt idx="432">
                  <c:v>41944</c:v>
                </c:pt>
                <c:pt idx="433">
                  <c:v>41974</c:v>
                </c:pt>
                <c:pt idx="434">
                  <c:v>42005</c:v>
                </c:pt>
                <c:pt idx="435">
                  <c:v>42036</c:v>
                </c:pt>
                <c:pt idx="436">
                  <c:v>42064</c:v>
                </c:pt>
                <c:pt idx="437">
                  <c:v>42095</c:v>
                </c:pt>
                <c:pt idx="438">
                  <c:v>42125</c:v>
                </c:pt>
                <c:pt idx="439">
                  <c:v>42156</c:v>
                </c:pt>
                <c:pt idx="440">
                  <c:v>42186</c:v>
                </c:pt>
                <c:pt idx="441">
                  <c:v>42217</c:v>
                </c:pt>
                <c:pt idx="442">
                  <c:v>42248</c:v>
                </c:pt>
                <c:pt idx="443">
                  <c:v>42278</c:v>
                </c:pt>
                <c:pt idx="444">
                  <c:v>42309</c:v>
                </c:pt>
                <c:pt idx="445">
                  <c:v>42339</c:v>
                </c:pt>
                <c:pt idx="446">
                  <c:v>42370</c:v>
                </c:pt>
                <c:pt idx="447">
                  <c:v>42401</c:v>
                </c:pt>
                <c:pt idx="448">
                  <c:v>42430</c:v>
                </c:pt>
                <c:pt idx="449">
                  <c:v>42461</c:v>
                </c:pt>
                <c:pt idx="450">
                  <c:v>42491</c:v>
                </c:pt>
                <c:pt idx="451">
                  <c:v>42522</c:v>
                </c:pt>
                <c:pt idx="452">
                  <c:v>42552</c:v>
                </c:pt>
                <c:pt idx="453">
                  <c:v>42583</c:v>
                </c:pt>
                <c:pt idx="454">
                  <c:v>42614</c:v>
                </c:pt>
                <c:pt idx="455">
                  <c:v>42644</c:v>
                </c:pt>
                <c:pt idx="456">
                  <c:v>42675</c:v>
                </c:pt>
                <c:pt idx="457">
                  <c:v>42705</c:v>
                </c:pt>
                <c:pt idx="458">
                  <c:v>42736</c:v>
                </c:pt>
                <c:pt idx="459">
                  <c:v>42767</c:v>
                </c:pt>
                <c:pt idx="460">
                  <c:v>42795</c:v>
                </c:pt>
                <c:pt idx="461">
                  <c:v>42826</c:v>
                </c:pt>
                <c:pt idx="462">
                  <c:v>42856</c:v>
                </c:pt>
                <c:pt idx="463">
                  <c:v>42887</c:v>
                </c:pt>
                <c:pt idx="464">
                  <c:v>42917</c:v>
                </c:pt>
                <c:pt idx="465">
                  <c:v>42948</c:v>
                </c:pt>
                <c:pt idx="466">
                  <c:v>42979</c:v>
                </c:pt>
                <c:pt idx="467">
                  <c:v>43009</c:v>
                </c:pt>
                <c:pt idx="468">
                  <c:v>43040</c:v>
                </c:pt>
                <c:pt idx="469">
                  <c:v>43070</c:v>
                </c:pt>
                <c:pt idx="470">
                  <c:v>43101</c:v>
                </c:pt>
                <c:pt idx="471">
                  <c:v>43132</c:v>
                </c:pt>
                <c:pt idx="472">
                  <c:v>43160</c:v>
                </c:pt>
                <c:pt idx="473">
                  <c:v>43191</c:v>
                </c:pt>
                <c:pt idx="474">
                  <c:v>43221</c:v>
                </c:pt>
                <c:pt idx="475">
                  <c:v>43252</c:v>
                </c:pt>
                <c:pt idx="476">
                  <c:v>43282</c:v>
                </c:pt>
                <c:pt idx="477">
                  <c:v>43313</c:v>
                </c:pt>
                <c:pt idx="478">
                  <c:v>43344</c:v>
                </c:pt>
                <c:pt idx="479">
                  <c:v>43374</c:v>
                </c:pt>
                <c:pt idx="480">
                  <c:v>43405</c:v>
                </c:pt>
                <c:pt idx="481">
                  <c:v>43435</c:v>
                </c:pt>
                <c:pt idx="482">
                  <c:v>43466</c:v>
                </c:pt>
                <c:pt idx="483">
                  <c:v>43497</c:v>
                </c:pt>
                <c:pt idx="484">
                  <c:v>43525</c:v>
                </c:pt>
                <c:pt idx="485">
                  <c:v>43556</c:v>
                </c:pt>
                <c:pt idx="486">
                  <c:v>43586</c:v>
                </c:pt>
                <c:pt idx="487">
                  <c:v>43617</c:v>
                </c:pt>
                <c:pt idx="488">
                  <c:v>43647</c:v>
                </c:pt>
                <c:pt idx="489">
                  <c:v>43678</c:v>
                </c:pt>
                <c:pt idx="490">
                  <c:v>43709</c:v>
                </c:pt>
                <c:pt idx="491">
                  <c:v>43739</c:v>
                </c:pt>
                <c:pt idx="492">
                  <c:v>43770</c:v>
                </c:pt>
                <c:pt idx="493">
                  <c:v>43800</c:v>
                </c:pt>
                <c:pt idx="494">
                  <c:v>43831</c:v>
                </c:pt>
                <c:pt idx="495">
                  <c:v>43862</c:v>
                </c:pt>
                <c:pt idx="496">
                  <c:v>43891</c:v>
                </c:pt>
                <c:pt idx="497">
                  <c:v>43922</c:v>
                </c:pt>
                <c:pt idx="498">
                  <c:v>43952</c:v>
                </c:pt>
                <c:pt idx="499">
                  <c:v>43983</c:v>
                </c:pt>
                <c:pt idx="500">
                  <c:v>44013</c:v>
                </c:pt>
                <c:pt idx="501">
                  <c:v>44044</c:v>
                </c:pt>
                <c:pt idx="502">
                  <c:v>44075</c:v>
                </c:pt>
                <c:pt idx="503">
                  <c:v>44105</c:v>
                </c:pt>
                <c:pt idx="504">
                  <c:v>44136</c:v>
                </c:pt>
                <c:pt idx="505">
                  <c:v>44166</c:v>
                </c:pt>
                <c:pt idx="506">
                  <c:v>44197</c:v>
                </c:pt>
                <c:pt idx="507">
                  <c:v>44228</c:v>
                </c:pt>
                <c:pt idx="508">
                  <c:v>44256</c:v>
                </c:pt>
                <c:pt idx="509">
                  <c:v>44287</c:v>
                </c:pt>
                <c:pt idx="510">
                  <c:v>44317</c:v>
                </c:pt>
                <c:pt idx="511">
                  <c:v>44348</c:v>
                </c:pt>
                <c:pt idx="512">
                  <c:v>44378</c:v>
                </c:pt>
                <c:pt idx="513">
                  <c:v>44409</c:v>
                </c:pt>
                <c:pt idx="514">
                  <c:v>44440</c:v>
                </c:pt>
                <c:pt idx="515">
                  <c:v>44470</c:v>
                </c:pt>
                <c:pt idx="516">
                  <c:v>44501</c:v>
                </c:pt>
                <c:pt idx="517">
                  <c:v>44531</c:v>
                </c:pt>
                <c:pt idx="518">
                  <c:v>44562</c:v>
                </c:pt>
                <c:pt idx="519">
                  <c:v>44593</c:v>
                </c:pt>
                <c:pt idx="520">
                  <c:v>44621</c:v>
                </c:pt>
                <c:pt idx="521">
                  <c:v>44652</c:v>
                </c:pt>
                <c:pt idx="522">
                  <c:v>44682</c:v>
                </c:pt>
                <c:pt idx="523">
                  <c:v>44713</c:v>
                </c:pt>
                <c:pt idx="524">
                  <c:v>44743</c:v>
                </c:pt>
                <c:pt idx="525">
                  <c:v>44774</c:v>
                </c:pt>
                <c:pt idx="526">
                  <c:v>44805</c:v>
                </c:pt>
                <c:pt idx="527">
                  <c:v>44835</c:v>
                </c:pt>
                <c:pt idx="528">
                  <c:v>44866</c:v>
                </c:pt>
                <c:pt idx="529">
                  <c:v>44896</c:v>
                </c:pt>
                <c:pt idx="530">
                  <c:v>44927</c:v>
                </c:pt>
                <c:pt idx="531">
                  <c:v>44958</c:v>
                </c:pt>
                <c:pt idx="532">
                  <c:v>44986</c:v>
                </c:pt>
                <c:pt idx="533">
                  <c:v>45017</c:v>
                </c:pt>
                <c:pt idx="534">
                  <c:v>45047</c:v>
                </c:pt>
                <c:pt idx="535">
                  <c:v>45078</c:v>
                </c:pt>
                <c:pt idx="536">
                  <c:v>45108</c:v>
                </c:pt>
                <c:pt idx="537">
                  <c:v>45139</c:v>
                </c:pt>
                <c:pt idx="538">
                  <c:v>45170</c:v>
                </c:pt>
                <c:pt idx="539">
                  <c:v>45200</c:v>
                </c:pt>
                <c:pt idx="540">
                  <c:v>45231</c:v>
                </c:pt>
                <c:pt idx="541">
                  <c:v>45261</c:v>
                </c:pt>
                <c:pt idx="542">
                  <c:v>45292</c:v>
                </c:pt>
                <c:pt idx="543">
                  <c:v>45323</c:v>
                </c:pt>
                <c:pt idx="544">
                  <c:v>45352</c:v>
                </c:pt>
                <c:pt idx="545">
                  <c:v>45383</c:v>
                </c:pt>
                <c:pt idx="546">
                  <c:v>45413</c:v>
                </c:pt>
                <c:pt idx="547">
                  <c:v>45444</c:v>
                </c:pt>
                <c:pt idx="548">
                  <c:v>45474</c:v>
                </c:pt>
                <c:pt idx="549">
                  <c:v>45505</c:v>
                </c:pt>
                <c:pt idx="550">
                  <c:v>45536</c:v>
                </c:pt>
                <c:pt idx="551">
                  <c:v>45566</c:v>
                </c:pt>
                <c:pt idx="552">
                  <c:v>45597</c:v>
                </c:pt>
                <c:pt idx="553">
                  <c:v>45627</c:v>
                </c:pt>
                <c:pt idx="554">
                  <c:v>45658</c:v>
                </c:pt>
                <c:pt idx="555">
                  <c:v>45689</c:v>
                </c:pt>
                <c:pt idx="556">
                  <c:v>45717</c:v>
                </c:pt>
                <c:pt idx="557">
                  <c:v>45748</c:v>
                </c:pt>
                <c:pt idx="558">
                  <c:v>45778</c:v>
                </c:pt>
                <c:pt idx="559">
                  <c:v>45809</c:v>
                </c:pt>
                <c:pt idx="560">
                  <c:v>45839</c:v>
                </c:pt>
                <c:pt idx="561">
                  <c:v>45870</c:v>
                </c:pt>
                <c:pt idx="562">
                  <c:v>45901</c:v>
                </c:pt>
                <c:pt idx="563">
                  <c:v>45931</c:v>
                </c:pt>
                <c:pt idx="564">
                  <c:v>45962</c:v>
                </c:pt>
                <c:pt idx="565">
                  <c:v>45992</c:v>
                </c:pt>
                <c:pt idx="566">
                  <c:v>46023</c:v>
                </c:pt>
                <c:pt idx="567">
                  <c:v>46054</c:v>
                </c:pt>
                <c:pt idx="568">
                  <c:v>46082</c:v>
                </c:pt>
                <c:pt idx="569">
                  <c:v>46113</c:v>
                </c:pt>
                <c:pt idx="570">
                  <c:v>46143</c:v>
                </c:pt>
                <c:pt idx="571">
                  <c:v>46174</c:v>
                </c:pt>
                <c:pt idx="572">
                  <c:v>46204</c:v>
                </c:pt>
                <c:pt idx="573">
                  <c:v>46235</c:v>
                </c:pt>
                <c:pt idx="574">
                  <c:v>46266</c:v>
                </c:pt>
                <c:pt idx="575">
                  <c:v>46296</c:v>
                </c:pt>
                <c:pt idx="576">
                  <c:v>46327</c:v>
                </c:pt>
                <c:pt idx="577">
                  <c:v>46357</c:v>
                </c:pt>
              </c:numCache>
            </c:numRef>
          </c:cat>
          <c:val>
            <c:numRef>
              <c:f>'Heat Oil-M'!$E$41:$E$618</c:f>
              <c:numCache>
                <c:formatCode>General</c:formatCode>
                <c:ptCount val="578"/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7-4073-861E-57F53678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32496"/>
        <c:axId val="1815702576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'Heat Oil-M'!$A$41:$A$618</c:f>
              <c:numCache>
                <c:formatCode>mmmm\ yyyy</c:formatCode>
                <c:ptCount val="578"/>
                <c:pt idx="0">
                  <c:v>28795</c:v>
                </c:pt>
                <c:pt idx="1">
                  <c:v>28825</c:v>
                </c:pt>
                <c:pt idx="2">
                  <c:v>28856</c:v>
                </c:pt>
                <c:pt idx="3">
                  <c:v>28887</c:v>
                </c:pt>
                <c:pt idx="4">
                  <c:v>28915</c:v>
                </c:pt>
                <c:pt idx="5">
                  <c:v>28946</c:v>
                </c:pt>
                <c:pt idx="6">
                  <c:v>28976</c:v>
                </c:pt>
                <c:pt idx="7">
                  <c:v>29007</c:v>
                </c:pt>
                <c:pt idx="8">
                  <c:v>29037</c:v>
                </c:pt>
                <c:pt idx="9">
                  <c:v>29068</c:v>
                </c:pt>
                <c:pt idx="10">
                  <c:v>29099</c:v>
                </c:pt>
                <c:pt idx="11">
                  <c:v>29129</c:v>
                </c:pt>
                <c:pt idx="12">
                  <c:v>29160</c:v>
                </c:pt>
                <c:pt idx="13">
                  <c:v>29190</c:v>
                </c:pt>
                <c:pt idx="14">
                  <c:v>29221</c:v>
                </c:pt>
                <c:pt idx="15">
                  <c:v>29252</c:v>
                </c:pt>
                <c:pt idx="16">
                  <c:v>29281</c:v>
                </c:pt>
                <c:pt idx="17">
                  <c:v>29312</c:v>
                </c:pt>
                <c:pt idx="18">
                  <c:v>29342</c:v>
                </c:pt>
                <c:pt idx="19">
                  <c:v>29373</c:v>
                </c:pt>
                <c:pt idx="20">
                  <c:v>29403</c:v>
                </c:pt>
                <c:pt idx="21">
                  <c:v>29434</c:v>
                </c:pt>
                <c:pt idx="22">
                  <c:v>29465</c:v>
                </c:pt>
                <c:pt idx="23">
                  <c:v>29495</c:v>
                </c:pt>
                <c:pt idx="24">
                  <c:v>29526</c:v>
                </c:pt>
                <c:pt idx="25">
                  <c:v>29556</c:v>
                </c:pt>
                <c:pt idx="26">
                  <c:v>29587</c:v>
                </c:pt>
                <c:pt idx="27">
                  <c:v>29618</c:v>
                </c:pt>
                <c:pt idx="28">
                  <c:v>29646</c:v>
                </c:pt>
                <c:pt idx="29">
                  <c:v>29677</c:v>
                </c:pt>
                <c:pt idx="30">
                  <c:v>29707</c:v>
                </c:pt>
                <c:pt idx="31">
                  <c:v>29738</c:v>
                </c:pt>
                <c:pt idx="32">
                  <c:v>29768</c:v>
                </c:pt>
                <c:pt idx="33">
                  <c:v>29799</c:v>
                </c:pt>
                <c:pt idx="34">
                  <c:v>29830</c:v>
                </c:pt>
                <c:pt idx="35">
                  <c:v>29860</c:v>
                </c:pt>
                <c:pt idx="36">
                  <c:v>29891</c:v>
                </c:pt>
                <c:pt idx="37">
                  <c:v>29921</c:v>
                </c:pt>
                <c:pt idx="38">
                  <c:v>29952</c:v>
                </c:pt>
                <c:pt idx="39">
                  <c:v>29983</c:v>
                </c:pt>
                <c:pt idx="40">
                  <c:v>30011</c:v>
                </c:pt>
                <c:pt idx="41">
                  <c:v>30042</c:v>
                </c:pt>
                <c:pt idx="42">
                  <c:v>30072</c:v>
                </c:pt>
                <c:pt idx="43">
                  <c:v>30103</c:v>
                </c:pt>
                <c:pt idx="44">
                  <c:v>30133</c:v>
                </c:pt>
                <c:pt idx="45">
                  <c:v>30164</c:v>
                </c:pt>
                <c:pt idx="46">
                  <c:v>30195</c:v>
                </c:pt>
                <c:pt idx="47">
                  <c:v>30225</c:v>
                </c:pt>
                <c:pt idx="48">
                  <c:v>30256</c:v>
                </c:pt>
                <c:pt idx="49">
                  <c:v>30286</c:v>
                </c:pt>
                <c:pt idx="50">
                  <c:v>30317</c:v>
                </c:pt>
                <c:pt idx="51">
                  <c:v>30348</c:v>
                </c:pt>
                <c:pt idx="52">
                  <c:v>30376</c:v>
                </c:pt>
                <c:pt idx="53">
                  <c:v>30407</c:v>
                </c:pt>
                <c:pt idx="54">
                  <c:v>30437</c:v>
                </c:pt>
                <c:pt idx="55">
                  <c:v>30468</c:v>
                </c:pt>
                <c:pt idx="56">
                  <c:v>30498</c:v>
                </c:pt>
                <c:pt idx="57">
                  <c:v>30529</c:v>
                </c:pt>
                <c:pt idx="58">
                  <c:v>30560</c:v>
                </c:pt>
                <c:pt idx="59">
                  <c:v>30590</c:v>
                </c:pt>
                <c:pt idx="60">
                  <c:v>30621</c:v>
                </c:pt>
                <c:pt idx="61">
                  <c:v>30651</c:v>
                </c:pt>
                <c:pt idx="62">
                  <c:v>30682</c:v>
                </c:pt>
                <c:pt idx="63">
                  <c:v>30713</c:v>
                </c:pt>
                <c:pt idx="64">
                  <c:v>30742</c:v>
                </c:pt>
                <c:pt idx="65">
                  <c:v>30773</c:v>
                </c:pt>
                <c:pt idx="66">
                  <c:v>30803</c:v>
                </c:pt>
                <c:pt idx="67">
                  <c:v>30834</c:v>
                </c:pt>
                <c:pt idx="68">
                  <c:v>30864</c:v>
                </c:pt>
                <c:pt idx="69">
                  <c:v>30895</c:v>
                </c:pt>
                <c:pt idx="70">
                  <c:v>30926</c:v>
                </c:pt>
                <c:pt idx="71">
                  <c:v>30956</c:v>
                </c:pt>
                <c:pt idx="72">
                  <c:v>30987</c:v>
                </c:pt>
                <c:pt idx="73">
                  <c:v>31017</c:v>
                </c:pt>
                <c:pt idx="74">
                  <c:v>31048</c:v>
                </c:pt>
                <c:pt idx="75">
                  <c:v>31079</c:v>
                </c:pt>
                <c:pt idx="76">
                  <c:v>31107</c:v>
                </c:pt>
                <c:pt idx="77">
                  <c:v>31138</c:v>
                </c:pt>
                <c:pt idx="78">
                  <c:v>31168</c:v>
                </c:pt>
                <c:pt idx="79">
                  <c:v>31199</c:v>
                </c:pt>
                <c:pt idx="80">
                  <c:v>31229</c:v>
                </c:pt>
                <c:pt idx="81">
                  <c:v>31260</c:v>
                </c:pt>
                <c:pt idx="82">
                  <c:v>31291</c:v>
                </c:pt>
                <c:pt idx="83">
                  <c:v>31321</c:v>
                </c:pt>
                <c:pt idx="84">
                  <c:v>31352</c:v>
                </c:pt>
                <c:pt idx="85">
                  <c:v>31382</c:v>
                </c:pt>
                <c:pt idx="86">
                  <c:v>31413</c:v>
                </c:pt>
                <c:pt idx="87">
                  <c:v>31444</c:v>
                </c:pt>
                <c:pt idx="88">
                  <c:v>31472</c:v>
                </c:pt>
                <c:pt idx="89">
                  <c:v>31503</c:v>
                </c:pt>
                <c:pt idx="90">
                  <c:v>31533</c:v>
                </c:pt>
                <c:pt idx="91">
                  <c:v>31564</c:v>
                </c:pt>
                <c:pt idx="92">
                  <c:v>31594</c:v>
                </c:pt>
                <c:pt idx="93">
                  <c:v>31625</c:v>
                </c:pt>
                <c:pt idx="94">
                  <c:v>31656</c:v>
                </c:pt>
                <c:pt idx="95">
                  <c:v>31686</c:v>
                </c:pt>
                <c:pt idx="96">
                  <c:v>31717</c:v>
                </c:pt>
                <c:pt idx="97">
                  <c:v>31747</c:v>
                </c:pt>
                <c:pt idx="98">
                  <c:v>31778</c:v>
                </c:pt>
                <c:pt idx="99">
                  <c:v>31809</c:v>
                </c:pt>
                <c:pt idx="100">
                  <c:v>31837</c:v>
                </c:pt>
                <c:pt idx="101">
                  <c:v>31868</c:v>
                </c:pt>
                <c:pt idx="102">
                  <c:v>31898</c:v>
                </c:pt>
                <c:pt idx="103">
                  <c:v>31929</c:v>
                </c:pt>
                <c:pt idx="104">
                  <c:v>31959</c:v>
                </c:pt>
                <c:pt idx="105">
                  <c:v>31990</c:v>
                </c:pt>
                <c:pt idx="106">
                  <c:v>32021</c:v>
                </c:pt>
                <c:pt idx="107">
                  <c:v>32051</c:v>
                </c:pt>
                <c:pt idx="108">
                  <c:v>32082</c:v>
                </c:pt>
                <c:pt idx="109">
                  <c:v>32112</c:v>
                </c:pt>
                <c:pt idx="110">
                  <c:v>32143</c:v>
                </c:pt>
                <c:pt idx="111">
                  <c:v>32174</c:v>
                </c:pt>
                <c:pt idx="112">
                  <c:v>32203</c:v>
                </c:pt>
                <c:pt idx="113">
                  <c:v>32234</c:v>
                </c:pt>
                <c:pt idx="114">
                  <c:v>32264</c:v>
                </c:pt>
                <c:pt idx="115">
                  <c:v>32295</c:v>
                </c:pt>
                <c:pt idx="116">
                  <c:v>32325</c:v>
                </c:pt>
                <c:pt idx="117">
                  <c:v>32356</c:v>
                </c:pt>
                <c:pt idx="118">
                  <c:v>32387</c:v>
                </c:pt>
                <c:pt idx="119">
                  <c:v>32417</c:v>
                </c:pt>
                <c:pt idx="120">
                  <c:v>32448</c:v>
                </c:pt>
                <c:pt idx="121">
                  <c:v>32478</c:v>
                </c:pt>
                <c:pt idx="122">
                  <c:v>32509</c:v>
                </c:pt>
                <c:pt idx="123">
                  <c:v>32540</c:v>
                </c:pt>
                <c:pt idx="124">
                  <c:v>32568</c:v>
                </c:pt>
                <c:pt idx="125">
                  <c:v>32599</c:v>
                </c:pt>
                <c:pt idx="126">
                  <c:v>32629</c:v>
                </c:pt>
                <c:pt idx="127">
                  <c:v>32660</c:v>
                </c:pt>
                <c:pt idx="128">
                  <c:v>32690</c:v>
                </c:pt>
                <c:pt idx="129">
                  <c:v>32721</c:v>
                </c:pt>
                <c:pt idx="130">
                  <c:v>32752</c:v>
                </c:pt>
                <c:pt idx="131">
                  <c:v>32782</c:v>
                </c:pt>
                <c:pt idx="132">
                  <c:v>32813</c:v>
                </c:pt>
                <c:pt idx="133">
                  <c:v>32843</c:v>
                </c:pt>
                <c:pt idx="134">
                  <c:v>32874</c:v>
                </c:pt>
                <c:pt idx="135">
                  <c:v>32905</c:v>
                </c:pt>
                <c:pt idx="136">
                  <c:v>32933</c:v>
                </c:pt>
                <c:pt idx="137">
                  <c:v>32964</c:v>
                </c:pt>
                <c:pt idx="138">
                  <c:v>32994</c:v>
                </c:pt>
                <c:pt idx="139">
                  <c:v>33025</c:v>
                </c:pt>
                <c:pt idx="140">
                  <c:v>33055</c:v>
                </c:pt>
                <c:pt idx="141">
                  <c:v>33086</c:v>
                </c:pt>
                <c:pt idx="142">
                  <c:v>33117</c:v>
                </c:pt>
                <c:pt idx="143">
                  <c:v>33147</c:v>
                </c:pt>
                <c:pt idx="144">
                  <c:v>33178</c:v>
                </c:pt>
                <c:pt idx="145">
                  <c:v>33208</c:v>
                </c:pt>
                <c:pt idx="146">
                  <c:v>33239</c:v>
                </c:pt>
                <c:pt idx="147">
                  <c:v>33270</c:v>
                </c:pt>
                <c:pt idx="148">
                  <c:v>33298</c:v>
                </c:pt>
                <c:pt idx="149">
                  <c:v>33329</c:v>
                </c:pt>
                <c:pt idx="150">
                  <c:v>33359</c:v>
                </c:pt>
                <c:pt idx="151">
                  <c:v>33390</c:v>
                </c:pt>
                <c:pt idx="152">
                  <c:v>33420</c:v>
                </c:pt>
                <c:pt idx="153">
                  <c:v>33451</c:v>
                </c:pt>
                <c:pt idx="154">
                  <c:v>33482</c:v>
                </c:pt>
                <c:pt idx="155">
                  <c:v>33512</c:v>
                </c:pt>
                <c:pt idx="156">
                  <c:v>33543</c:v>
                </c:pt>
                <c:pt idx="157">
                  <c:v>33573</c:v>
                </c:pt>
                <c:pt idx="158">
                  <c:v>33604</c:v>
                </c:pt>
                <c:pt idx="159">
                  <c:v>33635</c:v>
                </c:pt>
                <c:pt idx="160">
                  <c:v>33664</c:v>
                </c:pt>
                <c:pt idx="161">
                  <c:v>33695</c:v>
                </c:pt>
                <c:pt idx="162">
                  <c:v>33725</c:v>
                </c:pt>
                <c:pt idx="163">
                  <c:v>33756</c:v>
                </c:pt>
                <c:pt idx="164">
                  <c:v>33786</c:v>
                </c:pt>
                <c:pt idx="165">
                  <c:v>33817</c:v>
                </c:pt>
                <c:pt idx="166">
                  <c:v>33848</c:v>
                </c:pt>
                <c:pt idx="167">
                  <c:v>33878</c:v>
                </c:pt>
                <c:pt idx="168">
                  <c:v>33909</c:v>
                </c:pt>
                <c:pt idx="169">
                  <c:v>33939</c:v>
                </c:pt>
                <c:pt idx="170">
                  <c:v>33970</c:v>
                </c:pt>
                <c:pt idx="171">
                  <c:v>34001</c:v>
                </c:pt>
                <c:pt idx="172">
                  <c:v>34029</c:v>
                </c:pt>
                <c:pt idx="173">
                  <c:v>34060</c:v>
                </c:pt>
                <c:pt idx="174">
                  <c:v>34090</c:v>
                </c:pt>
                <c:pt idx="175">
                  <c:v>34121</c:v>
                </c:pt>
                <c:pt idx="176">
                  <c:v>34151</c:v>
                </c:pt>
                <c:pt idx="177">
                  <c:v>34182</c:v>
                </c:pt>
                <c:pt idx="178">
                  <c:v>34213</c:v>
                </c:pt>
                <c:pt idx="179">
                  <c:v>34243</c:v>
                </c:pt>
                <c:pt idx="180">
                  <c:v>34274</c:v>
                </c:pt>
                <c:pt idx="181">
                  <c:v>34304</c:v>
                </c:pt>
                <c:pt idx="182">
                  <c:v>34335</c:v>
                </c:pt>
                <c:pt idx="183">
                  <c:v>34366</c:v>
                </c:pt>
                <c:pt idx="184">
                  <c:v>34394</c:v>
                </c:pt>
                <c:pt idx="185">
                  <c:v>34425</c:v>
                </c:pt>
                <c:pt idx="186">
                  <c:v>34455</c:v>
                </c:pt>
                <c:pt idx="187">
                  <c:v>34486</c:v>
                </c:pt>
                <c:pt idx="188">
                  <c:v>34516</c:v>
                </c:pt>
                <c:pt idx="189">
                  <c:v>34547</c:v>
                </c:pt>
                <c:pt idx="190">
                  <c:v>34578</c:v>
                </c:pt>
                <c:pt idx="191">
                  <c:v>34608</c:v>
                </c:pt>
                <c:pt idx="192">
                  <c:v>34639</c:v>
                </c:pt>
                <c:pt idx="193">
                  <c:v>34669</c:v>
                </c:pt>
                <c:pt idx="194">
                  <c:v>34700</c:v>
                </c:pt>
                <c:pt idx="195">
                  <c:v>34731</c:v>
                </c:pt>
                <c:pt idx="196">
                  <c:v>34759</c:v>
                </c:pt>
                <c:pt idx="197">
                  <c:v>34790</c:v>
                </c:pt>
                <c:pt idx="198">
                  <c:v>34820</c:v>
                </c:pt>
                <c:pt idx="199">
                  <c:v>34851</c:v>
                </c:pt>
                <c:pt idx="200">
                  <c:v>34881</c:v>
                </c:pt>
                <c:pt idx="201">
                  <c:v>34912</c:v>
                </c:pt>
                <c:pt idx="202">
                  <c:v>34943</c:v>
                </c:pt>
                <c:pt idx="203">
                  <c:v>34973</c:v>
                </c:pt>
                <c:pt idx="204">
                  <c:v>35004</c:v>
                </c:pt>
                <c:pt idx="205">
                  <c:v>35034</c:v>
                </c:pt>
                <c:pt idx="206">
                  <c:v>35065</c:v>
                </c:pt>
                <c:pt idx="207">
                  <c:v>35096</c:v>
                </c:pt>
                <c:pt idx="208">
                  <c:v>35125</c:v>
                </c:pt>
                <c:pt idx="209">
                  <c:v>35156</c:v>
                </c:pt>
                <c:pt idx="210">
                  <c:v>35186</c:v>
                </c:pt>
                <c:pt idx="211">
                  <c:v>35217</c:v>
                </c:pt>
                <c:pt idx="212">
                  <c:v>35247</c:v>
                </c:pt>
                <c:pt idx="213">
                  <c:v>35278</c:v>
                </c:pt>
                <c:pt idx="214">
                  <c:v>35309</c:v>
                </c:pt>
                <c:pt idx="215">
                  <c:v>35339</c:v>
                </c:pt>
                <c:pt idx="216">
                  <c:v>35370</c:v>
                </c:pt>
                <c:pt idx="217">
                  <c:v>35400</c:v>
                </c:pt>
                <c:pt idx="218">
                  <c:v>35431</c:v>
                </c:pt>
                <c:pt idx="219">
                  <c:v>35462</c:v>
                </c:pt>
                <c:pt idx="220">
                  <c:v>35490</c:v>
                </c:pt>
                <c:pt idx="221">
                  <c:v>35521</c:v>
                </c:pt>
                <c:pt idx="222">
                  <c:v>35551</c:v>
                </c:pt>
                <c:pt idx="223">
                  <c:v>35582</c:v>
                </c:pt>
                <c:pt idx="224">
                  <c:v>35612</c:v>
                </c:pt>
                <c:pt idx="225">
                  <c:v>35643</c:v>
                </c:pt>
                <c:pt idx="226">
                  <c:v>35674</c:v>
                </c:pt>
                <c:pt idx="227">
                  <c:v>35704</c:v>
                </c:pt>
                <c:pt idx="228">
                  <c:v>35735</c:v>
                </c:pt>
                <c:pt idx="229">
                  <c:v>35765</c:v>
                </c:pt>
                <c:pt idx="230">
                  <c:v>35796</c:v>
                </c:pt>
                <c:pt idx="231">
                  <c:v>35827</c:v>
                </c:pt>
                <c:pt idx="232">
                  <c:v>35855</c:v>
                </c:pt>
                <c:pt idx="233">
                  <c:v>35886</c:v>
                </c:pt>
                <c:pt idx="234">
                  <c:v>35916</c:v>
                </c:pt>
                <c:pt idx="235">
                  <c:v>35947</c:v>
                </c:pt>
                <c:pt idx="236">
                  <c:v>35977</c:v>
                </c:pt>
                <c:pt idx="237">
                  <c:v>36008</c:v>
                </c:pt>
                <c:pt idx="238">
                  <c:v>36039</c:v>
                </c:pt>
                <c:pt idx="239">
                  <c:v>36069</c:v>
                </c:pt>
                <c:pt idx="240">
                  <c:v>36100</c:v>
                </c:pt>
                <c:pt idx="241">
                  <c:v>36130</c:v>
                </c:pt>
                <c:pt idx="242">
                  <c:v>36161</c:v>
                </c:pt>
                <c:pt idx="243">
                  <c:v>36192</c:v>
                </c:pt>
                <c:pt idx="244">
                  <c:v>36220</c:v>
                </c:pt>
                <c:pt idx="245">
                  <c:v>36251</c:v>
                </c:pt>
                <c:pt idx="246">
                  <c:v>36281</c:v>
                </c:pt>
                <c:pt idx="247">
                  <c:v>36312</c:v>
                </c:pt>
                <c:pt idx="248">
                  <c:v>36342</c:v>
                </c:pt>
                <c:pt idx="249">
                  <c:v>36373</c:v>
                </c:pt>
                <c:pt idx="250">
                  <c:v>36404</c:v>
                </c:pt>
                <c:pt idx="251">
                  <c:v>36434</c:v>
                </c:pt>
                <c:pt idx="252">
                  <c:v>36465</c:v>
                </c:pt>
                <c:pt idx="253">
                  <c:v>36495</c:v>
                </c:pt>
                <c:pt idx="254">
                  <c:v>36526</c:v>
                </c:pt>
                <c:pt idx="255">
                  <c:v>36557</c:v>
                </c:pt>
                <c:pt idx="256">
                  <c:v>36586</c:v>
                </c:pt>
                <c:pt idx="257">
                  <c:v>36617</c:v>
                </c:pt>
                <c:pt idx="258">
                  <c:v>36647</c:v>
                </c:pt>
                <c:pt idx="259">
                  <c:v>36678</c:v>
                </c:pt>
                <c:pt idx="260">
                  <c:v>36708</c:v>
                </c:pt>
                <c:pt idx="261">
                  <c:v>36739</c:v>
                </c:pt>
                <c:pt idx="262">
                  <c:v>36770</c:v>
                </c:pt>
                <c:pt idx="263">
                  <c:v>36800</c:v>
                </c:pt>
                <c:pt idx="264">
                  <c:v>36831</c:v>
                </c:pt>
                <c:pt idx="265">
                  <c:v>36861</c:v>
                </c:pt>
                <c:pt idx="266">
                  <c:v>36892</c:v>
                </c:pt>
                <c:pt idx="267">
                  <c:v>36923</c:v>
                </c:pt>
                <c:pt idx="268">
                  <c:v>36951</c:v>
                </c:pt>
                <c:pt idx="269">
                  <c:v>36982</c:v>
                </c:pt>
                <c:pt idx="270">
                  <c:v>37012</c:v>
                </c:pt>
                <c:pt idx="271">
                  <c:v>37043</c:v>
                </c:pt>
                <c:pt idx="272">
                  <c:v>37073</c:v>
                </c:pt>
                <c:pt idx="273">
                  <c:v>37104</c:v>
                </c:pt>
                <c:pt idx="274">
                  <c:v>37135</c:v>
                </c:pt>
                <c:pt idx="275">
                  <c:v>37165</c:v>
                </c:pt>
                <c:pt idx="276">
                  <c:v>37196</c:v>
                </c:pt>
                <c:pt idx="277">
                  <c:v>37226</c:v>
                </c:pt>
                <c:pt idx="278">
                  <c:v>37257</c:v>
                </c:pt>
                <c:pt idx="279">
                  <c:v>37288</c:v>
                </c:pt>
                <c:pt idx="280">
                  <c:v>37316</c:v>
                </c:pt>
                <c:pt idx="281">
                  <c:v>37347</c:v>
                </c:pt>
                <c:pt idx="282">
                  <c:v>37377</c:v>
                </c:pt>
                <c:pt idx="283">
                  <c:v>37408</c:v>
                </c:pt>
                <c:pt idx="284">
                  <c:v>37438</c:v>
                </c:pt>
                <c:pt idx="285">
                  <c:v>37469</c:v>
                </c:pt>
                <c:pt idx="286">
                  <c:v>37500</c:v>
                </c:pt>
                <c:pt idx="287">
                  <c:v>37530</c:v>
                </c:pt>
                <c:pt idx="288">
                  <c:v>37561</c:v>
                </c:pt>
                <c:pt idx="289">
                  <c:v>37591</c:v>
                </c:pt>
                <c:pt idx="290">
                  <c:v>37622</c:v>
                </c:pt>
                <c:pt idx="291">
                  <c:v>37653</c:v>
                </c:pt>
                <c:pt idx="292">
                  <c:v>37681</c:v>
                </c:pt>
                <c:pt idx="293">
                  <c:v>37712</c:v>
                </c:pt>
                <c:pt idx="294">
                  <c:v>37742</c:v>
                </c:pt>
                <c:pt idx="295">
                  <c:v>37773</c:v>
                </c:pt>
                <c:pt idx="296">
                  <c:v>37803</c:v>
                </c:pt>
                <c:pt idx="297">
                  <c:v>37834</c:v>
                </c:pt>
                <c:pt idx="298">
                  <c:v>37865</c:v>
                </c:pt>
                <c:pt idx="299">
                  <c:v>37895</c:v>
                </c:pt>
                <c:pt idx="300">
                  <c:v>37926</c:v>
                </c:pt>
                <c:pt idx="301">
                  <c:v>37956</c:v>
                </c:pt>
                <c:pt idx="302">
                  <c:v>37987</c:v>
                </c:pt>
                <c:pt idx="303">
                  <c:v>38018</c:v>
                </c:pt>
                <c:pt idx="304">
                  <c:v>38047</c:v>
                </c:pt>
                <c:pt idx="305">
                  <c:v>38078</c:v>
                </c:pt>
                <c:pt idx="306">
                  <c:v>38108</c:v>
                </c:pt>
                <c:pt idx="307">
                  <c:v>38139</c:v>
                </c:pt>
                <c:pt idx="308">
                  <c:v>38169</c:v>
                </c:pt>
                <c:pt idx="309">
                  <c:v>38200</c:v>
                </c:pt>
                <c:pt idx="310">
                  <c:v>38231</c:v>
                </c:pt>
                <c:pt idx="311">
                  <c:v>38261</c:v>
                </c:pt>
                <c:pt idx="312">
                  <c:v>38292</c:v>
                </c:pt>
                <c:pt idx="313">
                  <c:v>38322</c:v>
                </c:pt>
                <c:pt idx="314">
                  <c:v>38353</c:v>
                </c:pt>
                <c:pt idx="315">
                  <c:v>38384</c:v>
                </c:pt>
                <c:pt idx="316">
                  <c:v>38412</c:v>
                </c:pt>
                <c:pt idx="317">
                  <c:v>38443</c:v>
                </c:pt>
                <c:pt idx="318">
                  <c:v>38473</c:v>
                </c:pt>
                <c:pt idx="319">
                  <c:v>38504</c:v>
                </c:pt>
                <c:pt idx="320">
                  <c:v>38534</c:v>
                </c:pt>
                <c:pt idx="321">
                  <c:v>38565</c:v>
                </c:pt>
                <c:pt idx="322">
                  <c:v>38596</c:v>
                </c:pt>
                <c:pt idx="323">
                  <c:v>38626</c:v>
                </c:pt>
                <c:pt idx="324">
                  <c:v>38657</c:v>
                </c:pt>
                <c:pt idx="325">
                  <c:v>38687</c:v>
                </c:pt>
                <c:pt idx="326">
                  <c:v>38718</c:v>
                </c:pt>
                <c:pt idx="327">
                  <c:v>38749</c:v>
                </c:pt>
                <c:pt idx="328">
                  <c:v>38777</c:v>
                </c:pt>
                <c:pt idx="329">
                  <c:v>38808</c:v>
                </c:pt>
                <c:pt idx="330">
                  <c:v>38838</c:v>
                </c:pt>
                <c:pt idx="331">
                  <c:v>38869</c:v>
                </c:pt>
                <c:pt idx="332">
                  <c:v>38899</c:v>
                </c:pt>
                <c:pt idx="333">
                  <c:v>38930</c:v>
                </c:pt>
                <c:pt idx="334">
                  <c:v>38961</c:v>
                </c:pt>
                <c:pt idx="335">
                  <c:v>38991</c:v>
                </c:pt>
                <c:pt idx="336">
                  <c:v>39022</c:v>
                </c:pt>
                <c:pt idx="337">
                  <c:v>39052</c:v>
                </c:pt>
                <c:pt idx="338">
                  <c:v>39083</c:v>
                </c:pt>
                <c:pt idx="339">
                  <c:v>39114</c:v>
                </c:pt>
                <c:pt idx="340">
                  <c:v>39142</c:v>
                </c:pt>
                <c:pt idx="341">
                  <c:v>39173</c:v>
                </c:pt>
                <c:pt idx="342">
                  <c:v>39203</c:v>
                </c:pt>
                <c:pt idx="343">
                  <c:v>39234</c:v>
                </c:pt>
                <c:pt idx="344">
                  <c:v>39264</c:v>
                </c:pt>
                <c:pt idx="345">
                  <c:v>39295</c:v>
                </c:pt>
                <c:pt idx="346">
                  <c:v>39326</c:v>
                </c:pt>
                <c:pt idx="347">
                  <c:v>39356</c:v>
                </c:pt>
                <c:pt idx="348">
                  <c:v>39387</c:v>
                </c:pt>
                <c:pt idx="349">
                  <c:v>39417</c:v>
                </c:pt>
                <c:pt idx="350">
                  <c:v>39448</c:v>
                </c:pt>
                <c:pt idx="351">
                  <c:v>39479</c:v>
                </c:pt>
                <c:pt idx="352">
                  <c:v>39508</c:v>
                </c:pt>
                <c:pt idx="353">
                  <c:v>39539</c:v>
                </c:pt>
                <c:pt idx="354">
                  <c:v>39569</c:v>
                </c:pt>
                <c:pt idx="355">
                  <c:v>39600</c:v>
                </c:pt>
                <c:pt idx="356">
                  <c:v>39630</c:v>
                </c:pt>
                <c:pt idx="357">
                  <c:v>39661</c:v>
                </c:pt>
                <c:pt idx="358">
                  <c:v>39692</c:v>
                </c:pt>
                <c:pt idx="359">
                  <c:v>39722</c:v>
                </c:pt>
                <c:pt idx="360">
                  <c:v>39753</c:v>
                </c:pt>
                <c:pt idx="361">
                  <c:v>39783</c:v>
                </c:pt>
                <c:pt idx="362">
                  <c:v>39814</c:v>
                </c:pt>
                <c:pt idx="363">
                  <c:v>39845</c:v>
                </c:pt>
                <c:pt idx="364">
                  <c:v>39873</c:v>
                </c:pt>
                <c:pt idx="365">
                  <c:v>39904</c:v>
                </c:pt>
                <c:pt idx="366">
                  <c:v>39934</c:v>
                </c:pt>
                <c:pt idx="367">
                  <c:v>39965</c:v>
                </c:pt>
                <c:pt idx="368">
                  <c:v>39995</c:v>
                </c:pt>
                <c:pt idx="369">
                  <c:v>40026</c:v>
                </c:pt>
                <c:pt idx="370">
                  <c:v>40057</c:v>
                </c:pt>
                <c:pt idx="371">
                  <c:v>40087</c:v>
                </c:pt>
                <c:pt idx="372">
                  <c:v>40118</c:v>
                </c:pt>
                <c:pt idx="373">
                  <c:v>40148</c:v>
                </c:pt>
                <c:pt idx="374">
                  <c:v>40179</c:v>
                </c:pt>
                <c:pt idx="375">
                  <c:v>40210</c:v>
                </c:pt>
                <c:pt idx="376">
                  <c:v>40238</c:v>
                </c:pt>
                <c:pt idx="377">
                  <c:v>40269</c:v>
                </c:pt>
                <c:pt idx="378">
                  <c:v>40299</c:v>
                </c:pt>
                <c:pt idx="379">
                  <c:v>40330</c:v>
                </c:pt>
                <c:pt idx="380">
                  <c:v>40360</c:v>
                </c:pt>
                <c:pt idx="381">
                  <c:v>40391</c:v>
                </c:pt>
                <c:pt idx="382">
                  <c:v>40422</c:v>
                </c:pt>
                <c:pt idx="383">
                  <c:v>40452</c:v>
                </c:pt>
                <c:pt idx="384">
                  <c:v>40483</c:v>
                </c:pt>
                <c:pt idx="385">
                  <c:v>40513</c:v>
                </c:pt>
                <c:pt idx="386">
                  <c:v>40544</c:v>
                </c:pt>
                <c:pt idx="387">
                  <c:v>40575</c:v>
                </c:pt>
                <c:pt idx="388">
                  <c:v>40603</c:v>
                </c:pt>
                <c:pt idx="389">
                  <c:v>40634</c:v>
                </c:pt>
                <c:pt idx="390">
                  <c:v>40664</c:v>
                </c:pt>
                <c:pt idx="391">
                  <c:v>40695</c:v>
                </c:pt>
                <c:pt idx="392">
                  <c:v>40725</c:v>
                </c:pt>
                <c:pt idx="393">
                  <c:v>40756</c:v>
                </c:pt>
                <c:pt idx="394">
                  <c:v>40787</c:v>
                </c:pt>
                <c:pt idx="395">
                  <c:v>40817</c:v>
                </c:pt>
                <c:pt idx="396">
                  <c:v>40848</c:v>
                </c:pt>
                <c:pt idx="397">
                  <c:v>40878</c:v>
                </c:pt>
                <c:pt idx="398">
                  <c:v>40909</c:v>
                </c:pt>
                <c:pt idx="399">
                  <c:v>40940</c:v>
                </c:pt>
                <c:pt idx="400">
                  <c:v>40969</c:v>
                </c:pt>
                <c:pt idx="401">
                  <c:v>41000</c:v>
                </c:pt>
                <c:pt idx="402">
                  <c:v>41030</c:v>
                </c:pt>
                <c:pt idx="403">
                  <c:v>41061</c:v>
                </c:pt>
                <c:pt idx="404">
                  <c:v>41091</c:v>
                </c:pt>
                <c:pt idx="405">
                  <c:v>41122</c:v>
                </c:pt>
                <c:pt idx="406">
                  <c:v>41153</c:v>
                </c:pt>
                <c:pt idx="407">
                  <c:v>41183</c:v>
                </c:pt>
                <c:pt idx="408">
                  <c:v>41214</c:v>
                </c:pt>
                <c:pt idx="409">
                  <c:v>41244</c:v>
                </c:pt>
                <c:pt idx="410">
                  <c:v>41275</c:v>
                </c:pt>
                <c:pt idx="411">
                  <c:v>41306</c:v>
                </c:pt>
                <c:pt idx="412">
                  <c:v>41334</c:v>
                </c:pt>
                <c:pt idx="413">
                  <c:v>41365</c:v>
                </c:pt>
                <c:pt idx="414">
                  <c:v>41395</c:v>
                </c:pt>
                <c:pt idx="415">
                  <c:v>41426</c:v>
                </c:pt>
                <c:pt idx="416">
                  <c:v>41456</c:v>
                </c:pt>
                <c:pt idx="417">
                  <c:v>41487</c:v>
                </c:pt>
                <c:pt idx="418">
                  <c:v>41518</c:v>
                </c:pt>
                <c:pt idx="419">
                  <c:v>41548</c:v>
                </c:pt>
                <c:pt idx="420">
                  <c:v>41579</c:v>
                </c:pt>
                <c:pt idx="421">
                  <c:v>41609</c:v>
                </c:pt>
                <c:pt idx="422">
                  <c:v>41640</c:v>
                </c:pt>
                <c:pt idx="423">
                  <c:v>41671</c:v>
                </c:pt>
                <c:pt idx="424">
                  <c:v>41699</c:v>
                </c:pt>
                <c:pt idx="425">
                  <c:v>41730</c:v>
                </c:pt>
                <c:pt idx="426">
                  <c:v>41760</c:v>
                </c:pt>
                <c:pt idx="427">
                  <c:v>41791</c:v>
                </c:pt>
                <c:pt idx="428">
                  <c:v>41821</c:v>
                </c:pt>
                <c:pt idx="429">
                  <c:v>41852</c:v>
                </c:pt>
                <c:pt idx="430">
                  <c:v>41883</c:v>
                </c:pt>
                <c:pt idx="431">
                  <c:v>41913</c:v>
                </c:pt>
                <c:pt idx="432">
                  <c:v>41944</c:v>
                </c:pt>
                <c:pt idx="433">
                  <c:v>41974</c:v>
                </c:pt>
                <c:pt idx="434">
                  <c:v>42005</c:v>
                </c:pt>
                <c:pt idx="435">
                  <c:v>42036</c:v>
                </c:pt>
                <c:pt idx="436">
                  <c:v>42064</c:v>
                </c:pt>
                <c:pt idx="437">
                  <c:v>42095</c:v>
                </c:pt>
                <c:pt idx="438">
                  <c:v>42125</c:v>
                </c:pt>
                <c:pt idx="439">
                  <c:v>42156</c:v>
                </c:pt>
                <c:pt idx="440">
                  <c:v>42186</c:v>
                </c:pt>
                <c:pt idx="441">
                  <c:v>42217</c:v>
                </c:pt>
                <c:pt idx="442">
                  <c:v>42248</c:v>
                </c:pt>
                <c:pt idx="443">
                  <c:v>42278</c:v>
                </c:pt>
                <c:pt idx="444">
                  <c:v>42309</c:v>
                </c:pt>
                <c:pt idx="445">
                  <c:v>42339</c:v>
                </c:pt>
                <c:pt idx="446">
                  <c:v>42370</c:v>
                </c:pt>
                <c:pt idx="447">
                  <c:v>42401</c:v>
                </c:pt>
                <c:pt idx="448">
                  <c:v>42430</c:v>
                </c:pt>
                <c:pt idx="449">
                  <c:v>42461</c:v>
                </c:pt>
                <c:pt idx="450">
                  <c:v>42491</c:v>
                </c:pt>
                <c:pt idx="451">
                  <c:v>42522</c:v>
                </c:pt>
                <c:pt idx="452">
                  <c:v>42552</c:v>
                </c:pt>
                <c:pt idx="453">
                  <c:v>42583</c:v>
                </c:pt>
                <c:pt idx="454">
                  <c:v>42614</c:v>
                </c:pt>
                <c:pt idx="455">
                  <c:v>42644</c:v>
                </c:pt>
                <c:pt idx="456">
                  <c:v>42675</c:v>
                </c:pt>
                <c:pt idx="457">
                  <c:v>42705</c:v>
                </c:pt>
                <c:pt idx="458">
                  <c:v>42736</c:v>
                </c:pt>
                <c:pt idx="459">
                  <c:v>42767</c:v>
                </c:pt>
                <c:pt idx="460">
                  <c:v>42795</c:v>
                </c:pt>
                <c:pt idx="461">
                  <c:v>42826</c:v>
                </c:pt>
                <c:pt idx="462">
                  <c:v>42856</c:v>
                </c:pt>
                <c:pt idx="463">
                  <c:v>42887</c:v>
                </c:pt>
                <c:pt idx="464">
                  <c:v>42917</c:v>
                </c:pt>
                <c:pt idx="465">
                  <c:v>42948</c:v>
                </c:pt>
                <c:pt idx="466">
                  <c:v>42979</c:v>
                </c:pt>
                <c:pt idx="467">
                  <c:v>43009</c:v>
                </c:pt>
                <c:pt idx="468">
                  <c:v>43040</c:v>
                </c:pt>
                <c:pt idx="469">
                  <c:v>43070</c:v>
                </c:pt>
                <c:pt idx="470">
                  <c:v>43101</c:v>
                </c:pt>
                <c:pt idx="471">
                  <c:v>43132</c:v>
                </c:pt>
                <c:pt idx="472">
                  <c:v>43160</c:v>
                </c:pt>
                <c:pt idx="473">
                  <c:v>43191</c:v>
                </c:pt>
                <c:pt idx="474">
                  <c:v>43221</c:v>
                </c:pt>
                <c:pt idx="475">
                  <c:v>43252</c:v>
                </c:pt>
                <c:pt idx="476">
                  <c:v>43282</c:v>
                </c:pt>
                <c:pt idx="477">
                  <c:v>43313</c:v>
                </c:pt>
                <c:pt idx="478">
                  <c:v>43344</c:v>
                </c:pt>
                <c:pt idx="479">
                  <c:v>43374</c:v>
                </c:pt>
                <c:pt idx="480">
                  <c:v>43405</c:v>
                </c:pt>
                <c:pt idx="481">
                  <c:v>43435</c:v>
                </c:pt>
                <c:pt idx="482">
                  <c:v>43466</c:v>
                </c:pt>
                <c:pt idx="483">
                  <c:v>43497</c:v>
                </c:pt>
                <c:pt idx="484">
                  <c:v>43525</c:v>
                </c:pt>
                <c:pt idx="485">
                  <c:v>43556</c:v>
                </c:pt>
                <c:pt idx="486">
                  <c:v>43586</c:v>
                </c:pt>
                <c:pt idx="487">
                  <c:v>43617</c:v>
                </c:pt>
                <c:pt idx="488">
                  <c:v>43647</c:v>
                </c:pt>
                <c:pt idx="489">
                  <c:v>43678</c:v>
                </c:pt>
                <c:pt idx="490">
                  <c:v>43709</c:v>
                </c:pt>
                <c:pt idx="491">
                  <c:v>43739</c:v>
                </c:pt>
                <c:pt idx="492">
                  <c:v>43770</c:v>
                </c:pt>
                <c:pt idx="493">
                  <c:v>43800</c:v>
                </c:pt>
                <c:pt idx="494">
                  <c:v>43831</c:v>
                </c:pt>
                <c:pt idx="495">
                  <c:v>43862</c:v>
                </c:pt>
                <c:pt idx="496">
                  <c:v>43891</c:v>
                </c:pt>
                <c:pt idx="497">
                  <c:v>43922</c:v>
                </c:pt>
                <c:pt idx="498">
                  <c:v>43952</c:v>
                </c:pt>
                <c:pt idx="499">
                  <c:v>43983</c:v>
                </c:pt>
                <c:pt idx="500">
                  <c:v>44013</c:v>
                </c:pt>
                <c:pt idx="501">
                  <c:v>44044</c:v>
                </c:pt>
                <c:pt idx="502">
                  <c:v>44075</c:v>
                </c:pt>
                <c:pt idx="503">
                  <c:v>44105</c:v>
                </c:pt>
                <c:pt idx="504">
                  <c:v>44136</c:v>
                </c:pt>
                <c:pt idx="505">
                  <c:v>44166</c:v>
                </c:pt>
                <c:pt idx="506">
                  <c:v>44197</c:v>
                </c:pt>
                <c:pt idx="507">
                  <c:v>44228</c:v>
                </c:pt>
                <c:pt idx="508">
                  <c:v>44256</c:v>
                </c:pt>
                <c:pt idx="509">
                  <c:v>44287</c:v>
                </c:pt>
                <c:pt idx="510">
                  <c:v>44317</c:v>
                </c:pt>
                <c:pt idx="511">
                  <c:v>44348</c:v>
                </c:pt>
                <c:pt idx="512">
                  <c:v>44378</c:v>
                </c:pt>
                <c:pt idx="513">
                  <c:v>44409</c:v>
                </c:pt>
                <c:pt idx="514">
                  <c:v>44440</c:v>
                </c:pt>
                <c:pt idx="515">
                  <c:v>44470</c:v>
                </c:pt>
                <c:pt idx="516">
                  <c:v>44501</c:v>
                </c:pt>
                <c:pt idx="517">
                  <c:v>44531</c:v>
                </c:pt>
                <c:pt idx="518">
                  <c:v>44562</c:v>
                </c:pt>
                <c:pt idx="519">
                  <c:v>44593</c:v>
                </c:pt>
                <c:pt idx="520">
                  <c:v>44621</c:v>
                </c:pt>
                <c:pt idx="521">
                  <c:v>44652</c:v>
                </c:pt>
                <c:pt idx="522">
                  <c:v>44682</c:v>
                </c:pt>
                <c:pt idx="523">
                  <c:v>44713</c:v>
                </c:pt>
                <c:pt idx="524">
                  <c:v>44743</c:v>
                </c:pt>
                <c:pt idx="525">
                  <c:v>44774</c:v>
                </c:pt>
                <c:pt idx="526">
                  <c:v>44805</c:v>
                </c:pt>
                <c:pt idx="527">
                  <c:v>44835</c:v>
                </c:pt>
                <c:pt idx="528">
                  <c:v>44866</c:v>
                </c:pt>
                <c:pt idx="529">
                  <c:v>44896</c:v>
                </c:pt>
                <c:pt idx="530">
                  <c:v>44927</c:v>
                </c:pt>
                <c:pt idx="531">
                  <c:v>44958</c:v>
                </c:pt>
                <c:pt idx="532">
                  <c:v>44986</c:v>
                </c:pt>
                <c:pt idx="533">
                  <c:v>45017</c:v>
                </c:pt>
                <c:pt idx="534">
                  <c:v>45047</c:v>
                </c:pt>
                <c:pt idx="535">
                  <c:v>45078</c:v>
                </c:pt>
                <c:pt idx="536">
                  <c:v>45108</c:v>
                </c:pt>
                <c:pt idx="537">
                  <c:v>45139</c:v>
                </c:pt>
                <c:pt idx="538">
                  <c:v>45170</c:v>
                </c:pt>
                <c:pt idx="539">
                  <c:v>45200</c:v>
                </c:pt>
                <c:pt idx="540">
                  <c:v>45231</c:v>
                </c:pt>
                <c:pt idx="541">
                  <c:v>45261</c:v>
                </c:pt>
                <c:pt idx="542">
                  <c:v>45292</c:v>
                </c:pt>
                <c:pt idx="543">
                  <c:v>45323</c:v>
                </c:pt>
                <c:pt idx="544">
                  <c:v>45352</c:v>
                </c:pt>
                <c:pt idx="545">
                  <c:v>45383</c:v>
                </c:pt>
                <c:pt idx="546">
                  <c:v>45413</c:v>
                </c:pt>
                <c:pt idx="547">
                  <c:v>45444</c:v>
                </c:pt>
                <c:pt idx="548">
                  <c:v>45474</c:v>
                </c:pt>
                <c:pt idx="549">
                  <c:v>45505</c:v>
                </c:pt>
                <c:pt idx="550">
                  <c:v>45536</c:v>
                </c:pt>
                <c:pt idx="551">
                  <c:v>45566</c:v>
                </c:pt>
                <c:pt idx="552">
                  <c:v>45597</c:v>
                </c:pt>
                <c:pt idx="553">
                  <c:v>45627</c:v>
                </c:pt>
                <c:pt idx="554">
                  <c:v>45658</c:v>
                </c:pt>
                <c:pt idx="555">
                  <c:v>45689</c:v>
                </c:pt>
                <c:pt idx="556">
                  <c:v>45717</c:v>
                </c:pt>
                <c:pt idx="557">
                  <c:v>45748</c:v>
                </c:pt>
                <c:pt idx="558">
                  <c:v>45778</c:v>
                </c:pt>
                <c:pt idx="559">
                  <c:v>45809</c:v>
                </c:pt>
                <c:pt idx="560">
                  <c:v>45839</c:v>
                </c:pt>
                <c:pt idx="561">
                  <c:v>45870</c:v>
                </c:pt>
                <c:pt idx="562">
                  <c:v>45901</c:v>
                </c:pt>
                <c:pt idx="563">
                  <c:v>45931</c:v>
                </c:pt>
                <c:pt idx="564">
                  <c:v>45962</c:v>
                </c:pt>
                <c:pt idx="565">
                  <c:v>45992</c:v>
                </c:pt>
                <c:pt idx="566">
                  <c:v>46023</c:v>
                </c:pt>
                <c:pt idx="567">
                  <c:v>46054</c:v>
                </c:pt>
                <c:pt idx="568">
                  <c:v>46082</c:v>
                </c:pt>
                <c:pt idx="569">
                  <c:v>46113</c:v>
                </c:pt>
                <c:pt idx="570">
                  <c:v>46143</c:v>
                </c:pt>
                <c:pt idx="571">
                  <c:v>46174</c:v>
                </c:pt>
                <c:pt idx="572">
                  <c:v>46204</c:v>
                </c:pt>
                <c:pt idx="573">
                  <c:v>46235</c:v>
                </c:pt>
                <c:pt idx="574">
                  <c:v>46266</c:v>
                </c:pt>
                <c:pt idx="575">
                  <c:v>46296</c:v>
                </c:pt>
                <c:pt idx="576">
                  <c:v>46327</c:v>
                </c:pt>
                <c:pt idx="577">
                  <c:v>46357</c:v>
                </c:pt>
              </c:numCache>
            </c:numRef>
          </c:cat>
          <c:val>
            <c:numRef>
              <c:f>'Heat Oil-M'!$C$41:$C$618</c:f>
              <c:numCache>
                <c:formatCode>0.00</c:formatCode>
                <c:ptCount val="578"/>
                <c:pt idx="0">
                  <c:v>0.53300000000000003</c:v>
                </c:pt>
                <c:pt idx="1">
                  <c:v>0.54500000000000004</c:v>
                </c:pt>
                <c:pt idx="2">
                  <c:v>0.55500000000000005</c:v>
                </c:pt>
                <c:pt idx="3">
                  <c:v>0.57699999999999996</c:v>
                </c:pt>
                <c:pt idx="4">
                  <c:v>0.60499999999999998</c:v>
                </c:pt>
                <c:pt idx="5">
                  <c:v>0.627</c:v>
                </c:pt>
                <c:pt idx="6">
                  <c:v>0.65600000000000003</c:v>
                </c:pt>
                <c:pt idx="7">
                  <c:v>0.70899999999999996</c:v>
                </c:pt>
                <c:pt idx="8">
                  <c:v>0.752</c:v>
                </c:pt>
                <c:pt idx="9">
                  <c:v>0.8</c:v>
                </c:pt>
                <c:pt idx="10">
                  <c:v>0.84799999999999998</c:v>
                </c:pt>
                <c:pt idx="11">
                  <c:v>0.85599999999999998</c:v>
                </c:pt>
                <c:pt idx="12">
                  <c:v>0.86699999999999999</c:v>
                </c:pt>
                <c:pt idx="13">
                  <c:v>0.88300000000000001</c:v>
                </c:pt>
                <c:pt idx="14">
                  <c:v>0.92900000000000005</c:v>
                </c:pt>
                <c:pt idx="15">
                  <c:v>0.97699999999999998</c:v>
                </c:pt>
                <c:pt idx="16">
                  <c:v>1.006</c:v>
                </c:pt>
                <c:pt idx="17">
                  <c:v>1.01</c:v>
                </c:pt>
                <c:pt idx="18">
                  <c:v>1.0109999999999999</c:v>
                </c:pt>
                <c:pt idx="19">
                  <c:v>1.0169999999999999</c:v>
                </c:pt>
                <c:pt idx="20">
                  <c:v>1.022</c:v>
                </c:pt>
                <c:pt idx="21">
                  <c:v>1.0209999999999999</c:v>
                </c:pt>
                <c:pt idx="22">
                  <c:v>1.0189999999999999</c:v>
                </c:pt>
                <c:pt idx="23">
                  <c:v>1.0129999999999999</c:v>
                </c:pt>
                <c:pt idx="24">
                  <c:v>1.0249999999999999</c:v>
                </c:pt>
                <c:pt idx="25">
                  <c:v>1.0660000000000001</c:v>
                </c:pt>
                <c:pt idx="26">
                  <c:v>1.1499999999999999</c:v>
                </c:pt>
                <c:pt idx="27">
                  <c:v>1.26</c:v>
                </c:pt>
                <c:pt idx="28">
                  <c:v>1.29</c:v>
                </c:pt>
                <c:pt idx="29">
                  <c:v>1.28</c:v>
                </c:pt>
                <c:pt idx="30">
                  <c:v>1.2669999999999999</c:v>
                </c:pt>
                <c:pt idx="31">
                  <c:v>1.2589999999999999</c:v>
                </c:pt>
                <c:pt idx="32">
                  <c:v>1.2509999999999999</c:v>
                </c:pt>
                <c:pt idx="33">
                  <c:v>1.246</c:v>
                </c:pt>
                <c:pt idx="34">
                  <c:v>1.2390000000000001</c:v>
                </c:pt>
                <c:pt idx="35">
                  <c:v>1.232</c:v>
                </c:pt>
                <c:pt idx="36">
                  <c:v>1.2350000000000001</c:v>
                </c:pt>
                <c:pt idx="37">
                  <c:v>1.2470000000000001</c:v>
                </c:pt>
                <c:pt idx="38">
                  <c:v>1.254</c:v>
                </c:pt>
                <c:pt idx="39">
                  <c:v>1.248</c:v>
                </c:pt>
                <c:pt idx="40">
                  <c:v>1.208</c:v>
                </c:pt>
                <c:pt idx="41">
                  <c:v>1.1619999999999999</c:v>
                </c:pt>
                <c:pt idx="42">
                  <c:v>1.171</c:v>
                </c:pt>
                <c:pt idx="43">
                  <c:v>1.194</c:v>
                </c:pt>
                <c:pt idx="44">
                  <c:v>1.2</c:v>
                </c:pt>
                <c:pt idx="45">
                  <c:v>1.1950000000000001</c:v>
                </c:pt>
                <c:pt idx="46">
                  <c:v>1.1910000000000001</c:v>
                </c:pt>
                <c:pt idx="47">
                  <c:v>1.214</c:v>
                </c:pt>
                <c:pt idx="48">
                  <c:v>1.2370000000000001</c:v>
                </c:pt>
                <c:pt idx="49">
                  <c:v>1.2290000000000001</c:v>
                </c:pt>
                <c:pt idx="50">
                  <c:v>1.194</c:v>
                </c:pt>
                <c:pt idx="51">
                  <c:v>1.1599999999999999</c:v>
                </c:pt>
                <c:pt idx="52">
                  <c:v>1.101</c:v>
                </c:pt>
                <c:pt idx="53">
                  <c:v>1.07</c:v>
                </c:pt>
                <c:pt idx="54">
                  <c:v>1.089</c:v>
                </c:pt>
                <c:pt idx="55">
                  <c:v>1.087</c:v>
                </c:pt>
                <c:pt idx="56">
                  <c:v>1.083</c:v>
                </c:pt>
                <c:pt idx="57">
                  <c:v>1.083</c:v>
                </c:pt>
                <c:pt idx="58">
                  <c:v>1.087</c:v>
                </c:pt>
                <c:pt idx="59">
                  <c:v>1.089</c:v>
                </c:pt>
                <c:pt idx="60">
                  <c:v>1.0860000000000001</c:v>
                </c:pt>
                <c:pt idx="61">
                  <c:v>1.085</c:v>
                </c:pt>
                <c:pt idx="62">
                  <c:v>1.1220000000000001</c:v>
                </c:pt>
                <c:pt idx="63">
                  <c:v>1.22</c:v>
                </c:pt>
                <c:pt idx="64">
                  <c:v>1.1579999999999999</c:v>
                </c:pt>
                <c:pt idx="65">
                  <c:v>1.137</c:v>
                </c:pt>
                <c:pt idx="66">
                  <c:v>1.1339999999999999</c:v>
                </c:pt>
                <c:pt idx="67">
                  <c:v>1.127</c:v>
                </c:pt>
                <c:pt idx="68">
                  <c:v>1.109</c:v>
                </c:pt>
                <c:pt idx="69">
                  <c:v>1.0880000000000001</c:v>
                </c:pt>
                <c:pt idx="70">
                  <c:v>1.081</c:v>
                </c:pt>
                <c:pt idx="71">
                  <c:v>1.091</c:v>
                </c:pt>
                <c:pt idx="72">
                  <c:v>1.089</c:v>
                </c:pt>
                <c:pt idx="73">
                  <c:v>1.085</c:v>
                </c:pt>
                <c:pt idx="74">
                  <c:v>1.0780000000000001</c:v>
                </c:pt>
                <c:pt idx="75">
                  <c:v>1.085</c:v>
                </c:pt>
                <c:pt idx="76">
                  <c:v>1.081</c:v>
                </c:pt>
                <c:pt idx="77">
                  <c:v>1.087</c:v>
                </c:pt>
                <c:pt idx="78">
                  <c:v>1.0820000000000001</c:v>
                </c:pt>
                <c:pt idx="79">
                  <c:v>1.0629999999999999</c:v>
                </c:pt>
                <c:pt idx="80">
                  <c:v>1.04</c:v>
                </c:pt>
                <c:pt idx="81">
                  <c:v>1.024</c:v>
                </c:pt>
                <c:pt idx="82">
                  <c:v>1.046</c:v>
                </c:pt>
                <c:pt idx="83">
                  <c:v>1.0680000000000001</c:v>
                </c:pt>
                <c:pt idx="84">
                  <c:v>1.119</c:v>
                </c:pt>
                <c:pt idx="85">
                  <c:v>1.143</c:v>
                </c:pt>
                <c:pt idx="86">
                  <c:v>1.1259999999999999</c:v>
                </c:pt>
                <c:pt idx="87">
                  <c:v>1.0109999999999999</c:v>
                </c:pt>
                <c:pt idx="88">
                  <c:v>0.93700000000000006</c:v>
                </c:pt>
                <c:pt idx="89">
                  <c:v>0.875</c:v>
                </c:pt>
                <c:pt idx="90">
                  <c:v>0.83</c:v>
                </c:pt>
                <c:pt idx="91">
                  <c:v>0.80600000000000005</c:v>
                </c:pt>
                <c:pt idx="92">
                  <c:v>0.751</c:v>
                </c:pt>
                <c:pt idx="93">
                  <c:v>0.72599999999999998</c:v>
                </c:pt>
                <c:pt idx="94">
                  <c:v>0.73599999999999999</c:v>
                </c:pt>
                <c:pt idx="95">
                  <c:v>0.73299999999999998</c:v>
                </c:pt>
                <c:pt idx="96">
                  <c:v>0.73299999999999998</c:v>
                </c:pt>
                <c:pt idx="97">
                  <c:v>0.75</c:v>
                </c:pt>
                <c:pt idx="98">
                  <c:v>0.81699999999999995</c:v>
                </c:pt>
                <c:pt idx="99">
                  <c:v>0.85099999999999998</c:v>
                </c:pt>
                <c:pt idx="100">
                  <c:v>0.84299999999999997</c:v>
                </c:pt>
                <c:pt idx="101">
                  <c:v>0.84299999999999997</c:v>
                </c:pt>
                <c:pt idx="102">
                  <c:v>0.83899999999999997</c:v>
                </c:pt>
                <c:pt idx="103">
                  <c:v>0.84099999999999997</c:v>
                </c:pt>
                <c:pt idx="104">
                  <c:v>0.84199999999999997</c:v>
                </c:pt>
                <c:pt idx="105">
                  <c:v>0.85</c:v>
                </c:pt>
                <c:pt idx="106">
                  <c:v>0.85199999999999998</c:v>
                </c:pt>
                <c:pt idx="107">
                  <c:v>0.86299999999999999</c:v>
                </c:pt>
                <c:pt idx="108">
                  <c:v>0.88800000000000001</c:v>
                </c:pt>
                <c:pt idx="109">
                  <c:v>0.88900000000000001</c:v>
                </c:pt>
                <c:pt idx="110">
                  <c:v>0.89</c:v>
                </c:pt>
                <c:pt idx="111">
                  <c:v>0.88800000000000001</c:v>
                </c:pt>
                <c:pt idx="112">
                  <c:v>0.88100000000000001</c:v>
                </c:pt>
                <c:pt idx="113">
                  <c:v>0.876</c:v>
                </c:pt>
                <c:pt idx="114">
                  <c:v>0.874</c:v>
                </c:pt>
                <c:pt idx="115">
                  <c:v>0.86199999999999999</c:v>
                </c:pt>
                <c:pt idx="116">
                  <c:v>0.83199999999999996</c:v>
                </c:pt>
                <c:pt idx="117">
                  <c:v>0.82199999999999995</c:v>
                </c:pt>
                <c:pt idx="118">
                  <c:v>0.81699999999999995</c:v>
                </c:pt>
                <c:pt idx="119">
                  <c:v>0.79</c:v>
                </c:pt>
                <c:pt idx="120">
                  <c:v>0.79800000000000004</c:v>
                </c:pt>
                <c:pt idx="121">
                  <c:v>0.82599999999999996</c:v>
                </c:pt>
                <c:pt idx="122">
                  <c:v>0.88300000000000001</c:v>
                </c:pt>
                <c:pt idx="123">
                  <c:v>0.88800000000000001</c:v>
                </c:pt>
                <c:pt idx="124">
                  <c:v>0.89100000000000001</c:v>
                </c:pt>
                <c:pt idx="125">
                  <c:v>0.90400000000000003</c:v>
                </c:pt>
                <c:pt idx="126">
                  <c:v>0.88700000000000001</c:v>
                </c:pt>
                <c:pt idx="127">
                  <c:v>0.86699999999999999</c:v>
                </c:pt>
                <c:pt idx="128">
                  <c:v>0.85699999999999998</c:v>
                </c:pt>
                <c:pt idx="129">
                  <c:v>0.84599999999999997</c:v>
                </c:pt>
                <c:pt idx="130">
                  <c:v>0.85</c:v>
                </c:pt>
                <c:pt idx="131">
                  <c:v>0.88700000000000001</c:v>
                </c:pt>
                <c:pt idx="132">
                  <c:v>0.91300000000000003</c:v>
                </c:pt>
                <c:pt idx="133">
                  <c:v>0.97799999999999998</c:v>
                </c:pt>
                <c:pt idx="134">
                  <c:v>1.2589999999999999</c:v>
                </c:pt>
                <c:pt idx="135">
                  <c:v>1.0229999999999999</c:v>
                </c:pt>
                <c:pt idx="136">
                  <c:v>0.98699999999999999</c:v>
                </c:pt>
                <c:pt idx="137">
                  <c:v>0.96799999999999997</c:v>
                </c:pt>
                <c:pt idx="138">
                  <c:v>0.95199999999999996</c:v>
                </c:pt>
                <c:pt idx="139">
                  <c:v>0.90900000000000003</c:v>
                </c:pt>
                <c:pt idx="140">
                  <c:v>0.88</c:v>
                </c:pt>
                <c:pt idx="141">
                  <c:v>0.998</c:v>
                </c:pt>
                <c:pt idx="142">
                  <c:v>1.165</c:v>
                </c:pt>
                <c:pt idx="143">
                  <c:v>1.33</c:v>
                </c:pt>
                <c:pt idx="144">
                  <c:v>1.3049999999999999</c:v>
                </c:pt>
                <c:pt idx="145">
                  <c:v>1.2729999999999999</c:v>
                </c:pt>
                <c:pt idx="146">
                  <c:v>1.2350000000000001</c:v>
                </c:pt>
                <c:pt idx="147">
                  <c:v>1.17</c:v>
                </c:pt>
                <c:pt idx="148">
                  <c:v>1.0860000000000001</c:v>
                </c:pt>
                <c:pt idx="149">
                  <c:v>1.016</c:v>
                </c:pt>
                <c:pt idx="150">
                  <c:v>0.96799999999999997</c:v>
                </c:pt>
                <c:pt idx="151">
                  <c:v>0.94499999999999995</c:v>
                </c:pt>
                <c:pt idx="152">
                  <c:v>0.92600000000000005</c:v>
                </c:pt>
                <c:pt idx="153">
                  <c:v>0.92700000000000005</c:v>
                </c:pt>
                <c:pt idx="154">
                  <c:v>0.94199999999999995</c:v>
                </c:pt>
                <c:pt idx="155">
                  <c:v>0.96599999999999997</c:v>
                </c:pt>
                <c:pt idx="156">
                  <c:v>1.02</c:v>
                </c:pt>
                <c:pt idx="157">
                  <c:v>1.0169999999999999</c:v>
                </c:pt>
                <c:pt idx="158">
                  <c:v>0.98499999999999999</c:v>
                </c:pt>
                <c:pt idx="159">
                  <c:v>0.97499999999999998</c:v>
                </c:pt>
                <c:pt idx="160">
                  <c:v>0.96099999999999997</c:v>
                </c:pt>
                <c:pt idx="161">
                  <c:v>0.95099999999999996</c:v>
                </c:pt>
                <c:pt idx="162">
                  <c:v>0.95199999999999996</c:v>
                </c:pt>
                <c:pt idx="163">
                  <c:v>0.95399999999999996</c:v>
                </c:pt>
                <c:pt idx="164">
                  <c:v>0.94699999999999995</c:v>
                </c:pt>
                <c:pt idx="165">
                  <c:v>0.94299999999999995</c:v>
                </c:pt>
                <c:pt idx="166">
                  <c:v>0.94499999999999995</c:v>
                </c:pt>
                <c:pt idx="167">
                  <c:v>0.96899999999999997</c:v>
                </c:pt>
                <c:pt idx="168">
                  <c:v>0.97799999999999998</c:v>
                </c:pt>
                <c:pt idx="169">
                  <c:v>0.97099999999999997</c:v>
                </c:pt>
                <c:pt idx="170">
                  <c:v>0.96899999999999997</c:v>
                </c:pt>
                <c:pt idx="171">
                  <c:v>0.97299999999999998</c:v>
                </c:pt>
                <c:pt idx="172">
                  <c:v>0.97699999999999998</c:v>
                </c:pt>
                <c:pt idx="173">
                  <c:v>0.97699999999999998</c:v>
                </c:pt>
                <c:pt idx="174">
                  <c:v>0.96299999999999997</c:v>
                </c:pt>
                <c:pt idx="175">
                  <c:v>0.95</c:v>
                </c:pt>
                <c:pt idx="176">
                  <c:v>0.93700000000000006</c:v>
                </c:pt>
                <c:pt idx="177">
                  <c:v>0.90600000000000003</c:v>
                </c:pt>
                <c:pt idx="178">
                  <c:v>0.90700000000000003</c:v>
                </c:pt>
                <c:pt idx="179">
                  <c:v>0.92400000000000004</c:v>
                </c:pt>
                <c:pt idx="180">
                  <c:v>0.92700000000000005</c:v>
                </c:pt>
                <c:pt idx="181">
                  <c:v>0.91400000000000003</c:v>
                </c:pt>
                <c:pt idx="182">
                  <c:v>0.91900000000000004</c:v>
                </c:pt>
                <c:pt idx="183">
                  <c:v>0.97799999999999998</c:v>
                </c:pt>
                <c:pt idx="184">
                  <c:v>0.96599999999999997</c:v>
                </c:pt>
                <c:pt idx="185">
                  <c:v>0.93500000000000005</c:v>
                </c:pt>
                <c:pt idx="186">
                  <c:v>0.91900000000000004</c:v>
                </c:pt>
                <c:pt idx="187">
                  <c:v>0.90600000000000003</c:v>
                </c:pt>
                <c:pt idx="188">
                  <c:v>0.89800000000000002</c:v>
                </c:pt>
                <c:pt idx="189">
                  <c:v>0.89400000000000002</c:v>
                </c:pt>
                <c:pt idx="190">
                  <c:v>0.89400000000000002</c:v>
                </c:pt>
                <c:pt idx="191">
                  <c:v>0.89</c:v>
                </c:pt>
                <c:pt idx="192">
                  <c:v>0.89400000000000002</c:v>
                </c:pt>
                <c:pt idx="193">
                  <c:v>0.9</c:v>
                </c:pt>
                <c:pt idx="194">
                  <c:v>0.91300000000000003</c:v>
                </c:pt>
                <c:pt idx="195">
                  <c:v>0.91500000000000004</c:v>
                </c:pt>
                <c:pt idx="196">
                  <c:v>0.90600000000000003</c:v>
                </c:pt>
                <c:pt idx="197">
                  <c:v>0.9</c:v>
                </c:pt>
                <c:pt idx="198">
                  <c:v>0.90100000000000002</c:v>
                </c:pt>
                <c:pt idx="199">
                  <c:v>0.89500000000000002</c:v>
                </c:pt>
                <c:pt idx="200">
                  <c:v>0.88500000000000001</c:v>
                </c:pt>
                <c:pt idx="201">
                  <c:v>0.879</c:v>
                </c:pt>
                <c:pt idx="202">
                  <c:v>0.87</c:v>
                </c:pt>
                <c:pt idx="203">
                  <c:v>0.873</c:v>
                </c:pt>
                <c:pt idx="204">
                  <c:v>0.879</c:v>
                </c:pt>
                <c:pt idx="205">
                  <c:v>0.90500000000000003</c:v>
                </c:pt>
                <c:pt idx="206">
                  <c:v>1.0069999999999999</c:v>
                </c:pt>
                <c:pt idx="207">
                  <c:v>1.0009999999999999</c:v>
                </c:pt>
                <c:pt idx="208">
                  <c:v>1.02</c:v>
                </c:pt>
                <c:pt idx="209">
                  <c:v>1.0649999999999999</c:v>
                </c:pt>
                <c:pt idx="210">
                  <c:v>1.038</c:v>
                </c:pt>
                <c:pt idx="211">
                  <c:v>0.96899999999999997</c:v>
                </c:pt>
                <c:pt idx="212">
                  <c:v>0.93500000000000005</c:v>
                </c:pt>
                <c:pt idx="213">
                  <c:v>0.93400000000000005</c:v>
                </c:pt>
                <c:pt idx="214">
                  <c:v>0.98</c:v>
                </c:pt>
                <c:pt idx="215">
                  <c:v>1.0629999999999999</c:v>
                </c:pt>
                <c:pt idx="216">
                  <c:v>1.097</c:v>
                </c:pt>
                <c:pt idx="217">
                  <c:v>1.121</c:v>
                </c:pt>
                <c:pt idx="218">
                  <c:v>1.1359999999999999</c:v>
                </c:pt>
                <c:pt idx="219">
                  <c:v>1.127</c:v>
                </c:pt>
                <c:pt idx="220">
                  <c:v>1.079</c:v>
                </c:pt>
                <c:pt idx="221">
                  <c:v>1.046</c:v>
                </c:pt>
                <c:pt idx="222">
                  <c:v>1.0309999999999999</c:v>
                </c:pt>
                <c:pt idx="223">
                  <c:v>1.0009999999999999</c:v>
                </c:pt>
                <c:pt idx="224">
                  <c:v>0.95699999999999996</c:v>
                </c:pt>
                <c:pt idx="225">
                  <c:v>0.94499999999999995</c:v>
                </c:pt>
                <c:pt idx="226">
                  <c:v>0.94499999999999995</c:v>
                </c:pt>
                <c:pt idx="227">
                  <c:v>0.95599999999999996</c:v>
                </c:pt>
                <c:pt idx="228">
                  <c:v>0.97</c:v>
                </c:pt>
                <c:pt idx="229">
                  <c:v>0.97899999999999998</c:v>
                </c:pt>
                <c:pt idx="230">
                  <c:v>0.96599999999999997</c:v>
                </c:pt>
                <c:pt idx="231">
                  <c:v>0.94799999999999995</c:v>
                </c:pt>
                <c:pt idx="232">
                  <c:v>0.93300000000000005</c:v>
                </c:pt>
                <c:pt idx="233">
                  <c:v>0.91500000000000004</c:v>
                </c:pt>
                <c:pt idx="234">
                  <c:v>0.90300000000000002</c:v>
                </c:pt>
                <c:pt idx="235">
                  <c:v>0.874</c:v>
                </c:pt>
                <c:pt idx="236">
                  <c:v>0.85299999999999998</c:v>
                </c:pt>
                <c:pt idx="237">
                  <c:v>0.83799999999999997</c:v>
                </c:pt>
                <c:pt idx="238">
                  <c:v>0.82699999999999996</c:v>
                </c:pt>
                <c:pt idx="239">
                  <c:v>0.83399999999999996</c:v>
                </c:pt>
                <c:pt idx="240">
                  <c:v>0.84099999999999997</c:v>
                </c:pt>
                <c:pt idx="241">
                  <c:v>0.82699999999999996</c:v>
                </c:pt>
                <c:pt idx="242">
                  <c:v>0.83399999999999996</c:v>
                </c:pt>
                <c:pt idx="243">
                  <c:v>0.82799999999999996</c:v>
                </c:pt>
                <c:pt idx="244">
                  <c:v>0.82799999999999996</c:v>
                </c:pt>
                <c:pt idx="245">
                  <c:v>0.85299999999999998</c:v>
                </c:pt>
                <c:pt idx="246">
                  <c:v>0.85199999999999998</c:v>
                </c:pt>
                <c:pt idx="247">
                  <c:v>0.84499999999999997</c:v>
                </c:pt>
                <c:pt idx="248">
                  <c:v>0.85699999999999998</c:v>
                </c:pt>
                <c:pt idx="249">
                  <c:v>0.877</c:v>
                </c:pt>
                <c:pt idx="250">
                  <c:v>0.93899999999999995</c:v>
                </c:pt>
                <c:pt idx="251">
                  <c:v>0.97599999999999998</c:v>
                </c:pt>
                <c:pt idx="252">
                  <c:v>1.018</c:v>
                </c:pt>
                <c:pt idx="253">
                  <c:v>1.0880000000000001</c:v>
                </c:pt>
                <c:pt idx="254">
                  <c:v>1.1890000000000001</c:v>
                </c:pt>
                <c:pt idx="255">
                  <c:v>1.6140000000000001</c:v>
                </c:pt>
                <c:pt idx="256">
                  <c:v>1.359</c:v>
                </c:pt>
                <c:pt idx="257">
                  <c:v>1.286</c:v>
                </c:pt>
                <c:pt idx="258">
                  <c:v>1.2629999999999999</c:v>
                </c:pt>
                <c:pt idx="259">
                  <c:v>1.2490000000000001</c:v>
                </c:pt>
                <c:pt idx="260">
                  <c:v>1.25</c:v>
                </c:pt>
                <c:pt idx="261">
                  <c:v>1.246</c:v>
                </c:pt>
                <c:pt idx="262">
                  <c:v>1.407</c:v>
                </c:pt>
                <c:pt idx="263">
                  <c:v>1.4530000000000001</c:v>
                </c:pt>
                <c:pt idx="264">
                  <c:v>1.4770000000000001</c:v>
                </c:pt>
                <c:pt idx="265">
                  <c:v>1.528</c:v>
                </c:pt>
                <c:pt idx="266">
                  <c:v>1.5089999999999999</c:v>
                </c:pt>
                <c:pt idx="267">
                  <c:v>1.4630000000000001</c:v>
                </c:pt>
                <c:pt idx="268">
                  <c:v>1.3939999999999999</c:v>
                </c:pt>
                <c:pt idx="269">
                  <c:v>1.367</c:v>
                </c:pt>
                <c:pt idx="270">
                  <c:v>1.343</c:v>
                </c:pt>
                <c:pt idx="271">
                  <c:v>1.3220000000000001</c:v>
                </c:pt>
                <c:pt idx="272">
                  <c:v>1.2569999999999999</c:v>
                </c:pt>
                <c:pt idx="273">
                  <c:v>1.238</c:v>
                </c:pt>
                <c:pt idx="274">
                  <c:v>1.2849999999999999</c:v>
                </c:pt>
                <c:pt idx="275">
                  <c:v>1.2270000000000001</c:v>
                </c:pt>
                <c:pt idx="276">
                  <c:v>1.1930000000000001</c:v>
                </c:pt>
                <c:pt idx="277">
                  <c:v>1.117</c:v>
                </c:pt>
                <c:pt idx="278">
                  <c:v>1.123</c:v>
                </c:pt>
                <c:pt idx="279">
                  <c:v>1.1120000000000001</c:v>
                </c:pt>
                <c:pt idx="280">
                  <c:v>1.119</c:v>
                </c:pt>
                <c:pt idx="281">
                  <c:v>1.1579999999999999</c:v>
                </c:pt>
                <c:pt idx="282">
                  <c:v>1.163</c:v>
                </c:pt>
                <c:pt idx="283">
                  <c:v>1.1359999999999999</c:v>
                </c:pt>
                <c:pt idx="284">
                  <c:v>1.127</c:v>
                </c:pt>
                <c:pt idx="285">
                  <c:v>1.135</c:v>
                </c:pt>
                <c:pt idx="286">
                  <c:v>1.1739999999999999</c:v>
                </c:pt>
                <c:pt idx="287">
                  <c:v>1.2030000000000001</c:v>
                </c:pt>
                <c:pt idx="288">
                  <c:v>1.2210000000000001</c:v>
                </c:pt>
                <c:pt idx="289">
                  <c:v>1.2669999999999999</c:v>
                </c:pt>
                <c:pt idx="290">
                  <c:v>1.3959999999999999</c:v>
                </c:pt>
                <c:pt idx="291">
                  <c:v>1.641</c:v>
                </c:pt>
                <c:pt idx="292">
                  <c:v>1.766</c:v>
                </c:pt>
                <c:pt idx="293">
                  <c:v>1.4910000000000001</c:v>
                </c:pt>
                <c:pt idx="294">
                  <c:v>1.3720000000000001</c:v>
                </c:pt>
                <c:pt idx="295">
                  <c:v>1.3049999999999999</c:v>
                </c:pt>
                <c:pt idx="296">
                  <c:v>1.2789999999999999</c:v>
                </c:pt>
                <c:pt idx="297">
                  <c:v>1.2829999999999999</c:v>
                </c:pt>
                <c:pt idx="298">
                  <c:v>1.284</c:v>
                </c:pt>
                <c:pt idx="299">
                  <c:v>1.2969999999999999</c:v>
                </c:pt>
                <c:pt idx="300">
                  <c:v>1.331</c:v>
                </c:pt>
                <c:pt idx="301">
                  <c:v>1.36</c:v>
                </c:pt>
                <c:pt idx="302">
                  <c:v>1.508</c:v>
                </c:pt>
                <c:pt idx="303">
                  <c:v>1.5580000000000001</c:v>
                </c:pt>
                <c:pt idx="304">
                  <c:v>1.5409999999999999</c:v>
                </c:pt>
                <c:pt idx="305">
                  <c:v>1.5189999999999999</c:v>
                </c:pt>
                <c:pt idx="306">
                  <c:v>1.5329999999999999</c:v>
                </c:pt>
                <c:pt idx="307">
                  <c:v>1.5369999999999999</c:v>
                </c:pt>
                <c:pt idx="308">
                  <c:v>1.536</c:v>
                </c:pt>
                <c:pt idx="309">
                  <c:v>1.607</c:v>
                </c:pt>
                <c:pt idx="310">
                  <c:v>1.671</c:v>
                </c:pt>
                <c:pt idx="311">
                  <c:v>1.8819999999999999</c:v>
                </c:pt>
                <c:pt idx="312">
                  <c:v>1.958</c:v>
                </c:pt>
                <c:pt idx="313">
                  <c:v>1.895</c:v>
                </c:pt>
                <c:pt idx="314">
                  <c:v>1.859</c:v>
                </c:pt>
                <c:pt idx="315">
                  <c:v>1.962</c:v>
                </c:pt>
                <c:pt idx="316">
                  <c:v>2.0779999999999998</c:v>
                </c:pt>
                <c:pt idx="317">
                  <c:v>2.12</c:v>
                </c:pt>
                <c:pt idx="318">
                  <c:v>2.036</c:v>
                </c:pt>
                <c:pt idx="319">
                  <c:v>2.0590000000000002</c:v>
                </c:pt>
                <c:pt idx="320">
                  <c:v>2.173</c:v>
                </c:pt>
                <c:pt idx="321">
                  <c:v>2.2759999999999998</c:v>
                </c:pt>
                <c:pt idx="322">
                  <c:v>2.593</c:v>
                </c:pt>
                <c:pt idx="323">
                  <c:v>2.6259999999999999</c:v>
                </c:pt>
                <c:pt idx="324">
                  <c:v>2.4580000000000002</c:v>
                </c:pt>
                <c:pt idx="325">
                  <c:v>2.407</c:v>
                </c:pt>
                <c:pt idx="326">
                  <c:v>2.4180000000000001</c:v>
                </c:pt>
                <c:pt idx="327">
                  <c:v>2.423</c:v>
                </c:pt>
                <c:pt idx="328">
                  <c:v>2.4289999999999998</c:v>
                </c:pt>
                <c:pt idx="329">
                  <c:v>2.5259999999999998</c:v>
                </c:pt>
                <c:pt idx="330">
                  <c:v>2.5720000000000001</c:v>
                </c:pt>
                <c:pt idx="331">
                  <c:v>2.5659999999999998</c:v>
                </c:pt>
                <c:pt idx="332">
                  <c:v>2.597</c:v>
                </c:pt>
                <c:pt idx="333">
                  <c:v>2.649</c:v>
                </c:pt>
                <c:pt idx="334">
                  <c:v>2.5310000000000001</c:v>
                </c:pt>
                <c:pt idx="335">
                  <c:v>2.3959999999999999</c:v>
                </c:pt>
                <c:pt idx="336">
                  <c:v>2.375</c:v>
                </c:pt>
                <c:pt idx="337">
                  <c:v>2.46</c:v>
                </c:pt>
                <c:pt idx="338">
                  <c:v>2.3679999999999999</c:v>
                </c:pt>
                <c:pt idx="339">
                  <c:v>2.4249999999999998</c:v>
                </c:pt>
                <c:pt idx="340">
                  <c:v>2.5049999999999999</c:v>
                </c:pt>
                <c:pt idx="341">
                  <c:v>2.5550000000000002</c:v>
                </c:pt>
                <c:pt idx="342">
                  <c:v>2.5670000000000002</c:v>
                </c:pt>
                <c:pt idx="343">
                  <c:v>2.5609999999999999</c:v>
                </c:pt>
                <c:pt idx="344">
                  <c:v>2.621</c:v>
                </c:pt>
                <c:pt idx="345">
                  <c:v>2.6339999999999999</c:v>
                </c:pt>
                <c:pt idx="346">
                  <c:v>2.706</c:v>
                </c:pt>
                <c:pt idx="347">
                  <c:v>2.8079999999999998</c:v>
                </c:pt>
                <c:pt idx="348">
                  <c:v>3.169</c:v>
                </c:pt>
                <c:pt idx="349">
                  <c:v>3.2469999999999999</c:v>
                </c:pt>
                <c:pt idx="350">
                  <c:v>3.3370000000000002</c:v>
                </c:pt>
                <c:pt idx="351">
                  <c:v>3.3380000000000001</c:v>
                </c:pt>
                <c:pt idx="352">
                  <c:v>3.6989999999999998</c:v>
                </c:pt>
                <c:pt idx="353">
                  <c:v>3.875</c:v>
                </c:pt>
                <c:pt idx="354">
                  <c:v>4.1849999999999996</c:v>
                </c:pt>
                <c:pt idx="355">
                  <c:v>4.5890000000000004</c:v>
                </c:pt>
                <c:pt idx="356">
                  <c:v>4.649</c:v>
                </c:pt>
                <c:pt idx="357">
                  <c:v>4.2169999999999996</c:v>
                </c:pt>
                <c:pt idx="358">
                  <c:v>3.952</c:v>
                </c:pt>
                <c:pt idx="359">
                  <c:v>3.544</c:v>
                </c:pt>
                <c:pt idx="360">
                  <c:v>3.0030000000000001</c:v>
                </c:pt>
                <c:pt idx="361">
                  <c:v>2.637</c:v>
                </c:pt>
                <c:pt idx="362">
                  <c:v>2.5089999999999999</c:v>
                </c:pt>
                <c:pt idx="363">
                  <c:v>2.4510000000000001</c:v>
                </c:pt>
                <c:pt idx="364">
                  <c:v>2.319</c:v>
                </c:pt>
                <c:pt idx="365">
                  <c:v>2.3540000000000001</c:v>
                </c:pt>
                <c:pt idx="366">
                  <c:v>2.3439999999999999</c:v>
                </c:pt>
                <c:pt idx="367">
                  <c:v>2.4489999999999998</c:v>
                </c:pt>
                <c:pt idx="368">
                  <c:v>2.452</c:v>
                </c:pt>
                <c:pt idx="369">
                  <c:v>2.5590000000000002</c:v>
                </c:pt>
                <c:pt idx="370">
                  <c:v>2.5529999999999999</c:v>
                </c:pt>
                <c:pt idx="371">
                  <c:v>2.6030000000000002</c:v>
                </c:pt>
                <c:pt idx="372">
                  <c:v>2.79</c:v>
                </c:pt>
                <c:pt idx="373">
                  <c:v>2.7879999999999998</c:v>
                </c:pt>
                <c:pt idx="374">
                  <c:v>2.9670000000000001</c:v>
                </c:pt>
                <c:pt idx="375">
                  <c:v>2.89</c:v>
                </c:pt>
                <c:pt idx="376">
                  <c:v>2.9079999999999999</c:v>
                </c:pt>
                <c:pt idx="377">
                  <c:v>2.9809999999999999</c:v>
                </c:pt>
                <c:pt idx="378">
                  <c:v>2.9129999999999998</c:v>
                </c:pt>
                <c:pt idx="379">
                  <c:v>2.8279999999999998</c:v>
                </c:pt>
                <c:pt idx="380">
                  <c:v>2.8</c:v>
                </c:pt>
                <c:pt idx="381">
                  <c:v>2.8140000000000001</c:v>
                </c:pt>
                <c:pt idx="382">
                  <c:v>2.83</c:v>
                </c:pt>
                <c:pt idx="383">
                  <c:v>2.9359999999999999</c:v>
                </c:pt>
                <c:pt idx="384">
                  <c:v>3.044</c:v>
                </c:pt>
                <c:pt idx="385">
                  <c:v>3.1930000000000001</c:v>
                </c:pt>
                <c:pt idx="386">
                  <c:v>3.415</c:v>
                </c:pt>
                <c:pt idx="387">
                  <c:v>3.6070000000000002</c:v>
                </c:pt>
                <c:pt idx="388">
                  <c:v>3.827</c:v>
                </c:pt>
                <c:pt idx="389">
                  <c:v>3.9750000000000001</c:v>
                </c:pt>
                <c:pt idx="390">
                  <c:v>3.9140000000000001</c:v>
                </c:pt>
                <c:pt idx="391">
                  <c:v>3.8239999999999998</c:v>
                </c:pt>
                <c:pt idx="392">
                  <c:v>3.6890000000000001</c:v>
                </c:pt>
                <c:pt idx="393">
                  <c:v>3.6709999999999998</c:v>
                </c:pt>
                <c:pt idx="394">
                  <c:v>3.6539999999999999</c:v>
                </c:pt>
                <c:pt idx="395">
                  <c:v>3.6419999999999999</c:v>
                </c:pt>
                <c:pt idx="396">
                  <c:v>3.6819999999999999</c:v>
                </c:pt>
                <c:pt idx="397">
                  <c:v>3.6459999999999999</c:v>
                </c:pt>
                <c:pt idx="398">
                  <c:v>3.6970000000000001</c:v>
                </c:pt>
                <c:pt idx="399">
                  <c:v>3.8039999999999998</c:v>
                </c:pt>
                <c:pt idx="400">
                  <c:v>3.9089999999999998</c:v>
                </c:pt>
                <c:pt idx="401">
                  <c:v>3.8580000000000001</c:v>
                </c:pt>
                <c:pt idx="402">
                  <c:v>3.7490000000000001</c:v>
                </c:pt>
                <c:pt idx="403">
                  <c:v>3.5129999999999999</c:v>
                </c:pt>
                <c:pt idx="404">
                  <c:v>3.492</c:v>
                </c:pt>
                <c:pt idx="405">
                  <c:v>3.66</c:v>
                </c:pt>
                <c:pt idx="406">
                  <c:v>3.8170000000000002</c:v>
                </c:pt>
                <c:pt idx="407">
                  <c:v>3.847</c:v>
                </c:pt>
                <c:pt idx="408">
                  <c:v>3.847</c:v>
                </c:pt>
                <c:pt idx="409">
                  <c:v>3.8439999999999999</c:v>
                </c:pt>
                <c:pt idx="410">
                  <c:v>3.8410000000000002</c:v>
                </c:pt>
                <c:pt idx="411">
                  <c:v>3.9649999999999999</c:v>
                </c:pt>
                <c:pt idx="412">
                  <c:v>3.879</c:v>
                </c:pt>
                <c:pt idx="413">
                  <c:v>3.7010000000000001</c:v>
                </c:pt>
                <c:pt idx="414">
                  <c:v>3.5990000000000002</c:v>
                </c:pt>
                <c:pt idx="415">
                  <c:v>3.569</c:v>
                </c:pt>
                <c:pt idx="416">
                  <c:v>3.6040000000000001</c:v>
                </c:pt>
                <c:pt idx="417">
                  <c:v>3.6509999999999998</c:v>
                </c:pt>
                <c:pt idx="418">
                  <c:v>3.694</c:v>
                </c:pt>
                <c:pt idx="419">
                  <c:v>3.6840000000000002</c:v>
                </c:pt>
                <c:pt idx="420">
                  <c:v>3.6829999999999998</c:v>
                </c:pt>
                <c:pt idx="421">
                  <c:v>3.7719999999999998</c:v>
                </c:pt>
                <c:pt idx="422">
                  <c:v>3.9039999999999999</c:v>
                </c:pt>
                <c:pt idx="423">
                  <c:v>4.0720000000000001</c:v>
                </c:pt>
                <c:pt idx="424">
                  <c:v>3.952</c:v>
                </c:pt>
                <c:pt idx="425">
                  <c:v>3.83</c:v>
                </c:pt>
                <c:pt idx="426">
                  <c:v>3.8149999999999999</c:v>
                </c:pt>
                <c:pt idx="427">
                  <c:v>3.7789999999999999</c:v>
                </c:pt>
                <c:pt idx="428">
                  <c:v>3.7530000000000001</c:v>
                </c:pt>
                <c:pt idx="429">
                  <c:v>3.7050000000000001</c:v>
                </c:pt>
                <c:pt idx="430">
                  <c:v>3.6419999999999999</c:v>
                </c:pt>
                <c:pt idx="431">
                  <c:v>3.5150000000000001</c:v>
                </c:pt>
                <c:pt idx="432">
                  <c:v>3.3839999999999999</c:v>
                </c:pt>
                <c:pt idx="433">
                  <c:v>3.1379999999999999</c:v>
                </c:pt>
                <c:pt idx="434">
                  <c:v>2.8109999999999999</c:v>
                </c:pt>
                <c:pt idx="435">
                  <c:v>2.8639999999999999</c:v>
                </c:pt>
                <c:pt idx="436">
                  <c:v>3.0190000000000001</c:v>
                </c:pt>
                <c:pt idx="437">
                  <c:v>2.7549999999999999</c:v>
                </c:pt>
                <c:pt idx="438">
                  <c:v>2.7879999999999998</c:v>
                </c:pt>
                <c:pt idx="439">
                  <c:v>2.7429999999999999</c:v>
                </c:pt>
                <c:pt idx="440">
                  <c:v>2.6509999999999998</c:v>
                </c:pt>
                <c:pt idx="441">
                  <c:v>2.4369999999999998</c:v>
                </c:pt>
                <c:pt idx="442">
                  <c:v>2.3759999999999999</c:v>
                </c:pt>
                <c:pt idx="443">
                  <c:v>2.35</c:v>
                </c:pt>
                <c:pt idx="444">
                  <c:v>2.302</c:v>
                </c:pt>
                <c:pt idx="445">
                  <c:v>2.1139999999999999</c:v>
                </c:pt>
                <c:pt idx="446">
                  <c:v>1.97</c:v>
                </c:pt>
                <c:pt idx="447">
                  <c:v>1.923</c:v>
                </c:pt>
                <c:pt idx="448">
                  <c:v>1.9470000000000001</c:v>
                </c:pt>
                <c:pt idx="449">
                  <c:v>1.9890000000000001</c:v>
                </c:pt>
                <c:pt idx="450">
                  <c:v>2.097</c:v>
                </c:pt>
                <c:pt idx="451">
                  <c:v>2.1549999999999998</c:v>
                </c:pt>
                <c:pt idx="452">
                  <c:v>2.13</c:v>
                </c:pt>
                <c:pt idx="453">
                  <c:v>2.073</c:v>
                </c:pt>
                <c:pt idx="454">
                  <c:v>2.1219999999999999</c:v>
                </c:pt>
                <c:pt idx="455">
                  <c:v>2.2879999999999998</c:v>
                </c:pt>
                <c:pt idx="456">
                  <c:v>2.2559999999999998</c:v>
                </c:pt>
                <c:pt idx="457">
                  <c:v>2.3940000000000001</c:v>
                </c:pt>
                <c:pt idx="458">
                  <c:v>2.4820000000000002</c:v>
                </c:pt>
                <c:pt idx="459">
                  <c:v>2.4740000000000002</c:v>
                </c:pt>
                <c:pt idx="460">
                  <c:v>2.4489999999999998</c:v>
                </c:pt>
                <c:pt idx="461">
                  <c:v>2.4380000000000002</c:v>
                </c:pt>
                <c:pt idx="462">
                  <c:v>2.3780000000000001</c:v>
                </c:pt>
                <c:pt idx="463">
                  <c:v>2.2839999999999998</c:v>
                </c:pt>
                <c:pt idx="464">
                  <c:v>2.2149999999999999</c:v>
                </c:pt>
                <c:pt idx="465">
                  <c:v>2.2919999999999998</c:v>
                </c:pt>
                <c:pt idx="466">
                  <c:v>2.4809999999999999</c:v>
                </c:pt>
                <c:pt idx="467">
                  <c:v>2.52</c:v>
                </c:pt>
                <c:pt idx="468">
                  <c:v>2.633</c:v>
                </c:pt>
                <c:pt idx="469">
                  <c:v>2.7029999999999998</c:v>
                </c:pt>
                <c:pt idx="470">
                  <c:v>2.9020000000000001</c:v>
                </c:pt>
                <c:pt idx="471">
                  <c:v>2.8559999999999999</c:v>
                </c:pt>
                <c:pt idx="472">
                  <c:v>2.827</c:v>
                </c:pt>
                <c:pt idx="473">
                  <c:v>2.875</c:v>
                </c:pt>
                <c:pt idx="474">
                  <c:v>3.1320000000000001</c:v>
                </c:pt>
                <c:pt idx="475">
                  <c:v>3.1320000000000001</c:v>
                </c:pt>
                <c:pt idx="476">
                  <c:v>3.22</c:v>
                </c:pt>
                <c:pt idx="477">
                  <c:v>3.2290000000000001</c:v>
                </c:pt>
                <c:pt idx="478">
                  <c:v>3.2789999999999999</c:v>
                </c:pt>
                <c:pt idx="479">
                  <c:v>3.3809999999999998</c:v>
                </c:pt>
                <c:pt idx="480">
                  <c:v>3.286</c:v>
                </c:pt>
                <c:pt idx="481">
                  <c:v>2.9510000000000001</c:v>
                </c:pt>
                <c:pt idx="482">
                  <c:v>2.9340000000000002</c:v>
                </c:pt>
                <c:pt idx="483">
                  <c:v>3.03</c:v>
                </c:pt>
                <c:pt idx="484">
                  <c:v>3.05</c:v>
                </c:pt>
                <c:pt idx="485">
                  <c:v>3.1030000000000002</c:v>
                </c:pt>
                <c:pt idx="486">
                  <c:v>3.03</c:v>
                </c:pt>
                <c:pt idx="487">
                  <c:v>2.9460000000000002</c:v>
                </c:pt>
                <c:pt idx="488">
                  <c:v>2.9319999999999999</c:v>
                </c:pt>
                <c:pt idx="489">
                  <c:v>2.87</c:v>
                </c:pt>
                <c:pt idx="490">
                  <c:v>2.8940000000000001</c:v>
                </c:pt>
                <c:pt idx="491">
                  <c:v>3.008</c:v>
                </c:pt>
                <c:pt idx="492">
                  <c:v>2.984</c:v>
                </c:pt>
                <c:pt idx="493">
                  <c:v>3.0350000000000001</c:v>
                </c:pt>
                <c:pt idx="494">
                  <c:v>3.052</c:v>
                </c:pt>
                <c:pt idx="495">
                  <c:v>2.8119999999999998</c:v>
                </c:pt>
                <c:pt idx="496">
                  <c:v>2.4049999999999998</c:v>
                </c:pt>
                <c:pt idx="497">
                  <c:v>2.044</c:v>
                </c:pt>
                <c:pt idx="498">
                  <c:v>1.905</c:v>
                </c:pt>
                <c:pt idx="499">
                  <c:v>2.0569999999999999</c:v>
                </c:pt>
                <c:pt idx="500">
                  <c:v>2.1339999999999999</c:v>
                </c:pt>
                <c:pt idx="501">
                  <c:v>2.161</c:v>
                </c:pt>
                <c:pt idx="502">
                  <c:v>2.1230000000000002</c:v>
                </c:pt>
                <c:pt idx="503">
                  <c:v>2.1389999999999998</c:v>
                </c:pt>
                <c:pt idx="504">
                  <c:v>2.2080000000000002</c:v>
                </c:pt>
                <c:pt idx="505">
                  <c:v>2.419</c:v>
                </c:pt>
                <c:pt idx="506">
                  <c:v>2.5489999999999999</c:v>
                </c:pt>
                <c:pt idx="507">
                  <c:v>2.79</c:v>
                </c:pt>
                <c:pt idx="508">
                  <c:v>2.8730000000000002</c:v>
                </c:pt>
                <c:pt idx="509">
                  <c:v>2.7850000000000001</c:v>
                </c:pt>
                <c:pt idx="510">
                  <c:v>2.8250000000000002</c:v>
                </c:pt>
                <c:pt idx="511">
                  <c:v>2.952</c:v>
                </c:pt>
                <c:pt idx="512">
                  <c:v>2.98</c:v>
                </c:pt>
                <c:pt idx="513">
                  <c:v>2.9319999999999999</c:v>
                </c:pt>
                <c:pt idx="514">
                  <c:v>2.9990000000000001</c:v>
                </c:pt>
                <c:pt idx="515">
                  <c:v>3.4220000000000002</c:v>
                </c:pt>
                <c:pt idx="516">
                  <c:v>3.512</c:v>
                </c:pt>
                <c:pt idx="517">
                  <c:v>3.4430000000000001</c:v>
                </c:pt>
                <c:pt idx="518">
                  <c:v>3.7759999999999998</c:v>
                </c:pt>
                <c:pt idx="519">
                  <c:v>4.0579999999999998</c:v>
                </c:pt>
                <c:pt idx="520">
                  <c:v>4.9279999999999999</c:v>
                </c:pt>
                <c:pt idx="521">
                  <c:v>5.1429999999999998</c:v>
                </c:pt>
                <c:pt idx="522">
                  <c:v>5.9729999999999999</c:v>
                </c:pt>
                <c:pt idx="523">
                  <c:v>5.8630000000000004</c:v>
                </c:pt>
                <c:pt idx="524">
                  <c:v>5.2560000000000002</c:v>
                </c:pt>
                <c:pt idx="525">
                  <c:v>4.9530000000000003</c:v>
                </c:pt>
                <c:pt idx="526">
                  <c:v>4.8150000000000004</c:v>
                </c:pt>
                <c:pt idx="527">
                  <c:v>5.7859999999999996</c:v>
                </c:pt>
                <c:pt idx="528">
                  <c:v>5.24</c:v>
                </c:pt>
                <c:pt idx="529">
                  <c:v>4.3440000000000003</c:v>
                </c:pt>
                <c:pt idx="530">
                  <c:v>4.3129999999999997</c:v>
                </c:pt>
                <c:pt idx="531">
                  <c:v>3.988</c:v>
                </c:pt>
                <c:pt idx="532">
                  <c:v>3.8660000000000001</c:v>
                </c:pt>
                <c:pt idx="533">
                  <c:v>3.7090000000000001</c:v>
                </c:pt>
                <c:pt idx="534">
                  <c:v>3.423</c:v>
                </c:pt>
                <c:pt idx="535">
                  <c:v>3.395</c:v>
                </c:pt>
                <c:pt idx="536">
                  <c:v>3.472</c:v>
                </c:pt>
                <c:pt idx="537">
                  <c:v>3.819</c:v>
                </c:pt>
                <c:pt idx="538">
                  <c:v>4.1509999999999998</c:v>
                </c:pt>
                <c:pt idx="539">
                  <c:v>4.0890000000000004</c:v>
                </c:pt>
                <c:pt idx="540">
                  <c:v>4.0110000000000001</c:v>
                </c:pt>
                <c:pt idx="541">
                  <c:v>3.8210000000000002</c:v>
                </c:pt>
                <c:pt idx="542">
                  <c:v>3.766</c:v>
                </c:pt>
                <c:pt idx="543">
                  <c:v>3.8279999999999998</c:v>
                </c:pt>
                <c:pt idx="544">
                  <c:v>3.774</c:v>
                </c:pt>
                <c:pt idx="545">
                  <c:v>3.706</c:v>
                </c:pt>
                <c:pt idx="546">
                  <c:v>3.694</c:v>
                </c:pt>
                <c:pt idx="547">
                  <c:v>3.5760000000000001</c:v>
                </c:pt>
                <c:pt idx="548">
                  <c:v>3.6829999999999998</c:v>
                </c:pt>
                <c:pt idx="549">
                  <c:v>3.5449999999999999</c:v>
                </c:pt>
                <c:pt idx="550">
                  <c:v>3.3940000000000001</c:v>
                </c:pt>
                <c:pt idx="551">
                  <c:v>3.427</c:v>
                </c:pt>
                <c:pt idx="552">
                  <c:v>3.41</c:v>
                </c:pt>
                <c:pt idx="553">
                  <c:v>3.4580000000000002</c:v>
                </c:pt>
                <c:pt idx="554">
                  <c:v>3.7930000000000001</c:v>
                </c:pt>
                <c:pt idx="555">
                  <c:v>3.827</c:v>
                </c:pt>
                <c:pt idx="556">
                  <c:v>3.604752</c:v>
                </c:pt>
                <c:pt idx="557">
                  <c:v>3.3793829999999998</c:v>
                </c:pt>
                <c:pt idx="558">
                  <c:v>3.31359</c:v>
                </c:pt>
                <c:pt idx="559">
                  <c:v>3.2724510000000002</c:v>
                </c:pt>
                <c:pt idx="560">
                  <c:v>3.2075559999999999</c:v>
                </c:pt>
                <c:pt idx="561">
                  <c:v>3.2307800000000002</c:v>
                </c:pt>
                <c:pt idx="562">
                  <c:v>3.315744</c:v>
                </c:pt>
                <c:pt idx="563">
                  <c:v>3.3400099999999999</c:v>
                </c:pt>
                <c:pt idx="564">
                  <c:v>3.3895010000000001</c:v>
                </c:pt>
                <c:pt idx="565">
                  <c:v>3.421665</c:v>
                </c:pt>
                <c:pt idx="566">
                  <c:v>3.4125260000000002</c:v>
                </c:pt>
                <c:pt idx="567">
                  <c:v>3.3658000000000001</c:v>
                </c:pt>
                <c:pt idx="568">
                  <c:v>3.3740009999999998</c:v>
                </c:pt>
                <c:pt idx="569">
                  <c:v>3.3043610000000001</c:v>
                </c:pt>
                <c:pt idx="570">
                  <c:v>3.3467419999999999</c:v>
                </c:pt>
                <c:pt idx="571">
                  <c:v>3.3251729999999999</c:v>
                </c:pt>
                <c:pt idx="572">
                  <c:v>3.2796530000000002</c:v>
                </c:pt>
                <c:pt idx="573">
                  <c:v>3.3339539999999999</c:v>
                </c:pt>
                <c:pt idx="574">
                  <c:v>3.4160599999999999</c:v>
                </c:pt>
                <c:pt idx="575">
                  <c:v>3.414317</c:v>
                </c:pt>
                <c:pt idx="576">
                  <c:v>3.425198</c:v>
                </c:pt>
                <c:pt idx="577">
                  <c:v>3.3728609999999999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7-4073-861E-57F536789BD4}"/>
            </c:ext>
          </c:extLst>
        </c:ser>
        <c:ser>
          <c:idx val="1"/>
          <c:order val="1"/>
          <c:tx>
            <c:strRef>
              <c:f>'Heat Oil-M'!$A$623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'Heat Oil-M'!$A$41:$A$618</c:f>
              <c:numCache>
                <c:formatCode>mmmm\ yyyy</c:formatCode>
                <c:ptCount val="578"/>
                <c:pt idx="0">
                  <c:v>28795</c:v>
                </c:pt>
                <c:pt idx="1">
                  <c:v>28825</c:v>
                </c:pt>
                <c:pt idx="2">
                  <c:v>28856</c:v>
                </c:pt>
                <c:pt idx="3">
                  <c:v>28887</c:v>
                </c:pt>
                <c:pt idx="4">
                  <c:v>28915</c:v>
                </c:pt>
                <c:pt idx="5">
                  <c:v>28946</c:v>
                </c:pt>
                <c:pt idx="6">
                  <c:v>28976</c:v>
                </c:pt>
                <c:pt idx="7">
                  <c:v>29007</c:v>
                </c:pt>
                <c:pt idx="8">
                  <c:v>29037</c:v>
                </c:pt>
                <c:pt idx="9">
                  <c:v>29068</c:v>
                </c:pt>
                <c:pt idx="10">
                  <c:v>29099</c:v>
                </c:pt>
                <c:pt idx="11">
                  <c:v>29129</c:v>
                </c:pt>
                <c:pt idx="12">
                  <c:v>29160</c:v>
                </c:pt>
                <c:pt idx="13">
                  <c:v>29190</c:v>
                </c:pt>
                <c:pt idx="14">
                  <c:v>29221</c:v>
                </c:pt>
                <c:pt idx="15">
                  <c:v>29252</c:v>
                </c:pt>
                <c:pt idx="16">
                  <c:v>29281</c:v>
                </c:pt>
                <c:pt idx="17">
                  <c:v>29312</c:v>
                </c:pt>
                <c:pt idx="18">
                  <c:v>29342</c:v>
                </c:pt>
                <c:pt idx="19">
                  <c:v>29373</c:v>
                </c:pt>
                <c:pt idx="20">
                  <c:v>29403</c:v>
                </c:pt>
                <c:pt idx="21">
                  <c:v>29434</c:v>
                </c:pt>
                <c:pt idx="22">
                  <c:v>29465</c:v>
                </c:pt>
                <c:pt idx="23">
                  <c:v>29495</c:v>
                </c:pt>
                <c:pt idx="24">
                  <c:v>29526</c:v>
                </c:pt>
                <c:pt idx="25">
                  <c:v>29556</c:v>
                </c:pt>
                <c:pt idx="26">
                  <c:v>29587</c:v>
                </c:pt>
                <c:pt idx="27">
                  <c:v>29618</c:v>
                </c:pt>
                <c:pt idx="28">
                  <c:v>29646</c:v>
                </c:pt>
                <c:pt idx="29">
                  <c:v>29677</c:v>
                </c:pt>
                <c:pt idx="30">
                  <c:v>29707</c:v>
                </c:pt>
                <c:pt idx="31">
                  <c:v>29738</c:v>
                </c:pt>
                <c:pt idx="32">
                  <c:v>29768</c:v>
                </c:pt>
                <c:pt idx="33">
                  <c:v>29799</c:v>
                </c:pt>
                <c:pt idx="34">
                  <c:v>29830</c:v>
                </c:pt>
                <c:pt idx="35">
                  <c:v>29860</c:v>
                </c:pt>
                <c:pt idx="36">
                  <c:v>29891</c:v>
                </c:pt>
                <c:pt idx="37">
                  <c:v>29921</c:v>
                </c:pt>
                <c:pt idx="38">
                  <c:v>29952</c:v>
                </c:pt>
                <c:pt idx="39">
                  <c:v>29983</c:v>
                </c:pt>
                <c:pt idx="40">
                  <c:v>30011</c:v>
                </c:pt>
                <c:pt idx="41">
                  <c:v>30042</c:v>
                </c:pt>
                <c:pt idx="42">
                  <c:v>30072</c:v>
                </c:pt>
                <c:pt idx="43">
                  <c:v>30103</c:v>
                </c:pt>
                <c:pt idx="44">
                  <c:v>30133</c:v>
                </c:pt>
                <c:pt idx="45">
                  <c:v>30164</c:v>
                </c:pt>
                <c:pt idx="46">
                  <c:v>30195</c:v>
                </c:pt>
                <c:pt idx="47">
                  <c:v>30225</c:v>
                </c:pt>
                <c:pt idx="48">
                  <c:v>30256</c:v>
                </c:pt>
                <c:pt idx="49">
                  <c:v>30286</c:v>
                </c:pt>
                <c:pt idx="50">
                  <c:v>30317</c:v>
                </c:pt>
                <c:pt idx="51">
                  <c:v>30348</c:v>
                </c:pt>
                <c:pt idx="52">
                  <c:v>30376</c:v>
                </c:pt>
                <c:pt idx="53">
                  <c:v>30407</c:v>
                </c:pt>
                <c:pt idx="54">
                  <c:v>30437</c:v>
                </c:pt>
                <c:pt idx="55">
                  <c:v>30468</c:v>
                </c:pt>
                <c:pt idx="56">
                  <c:v>30498</c:v>
                </c:pt>
                <c:pt idx="57">
                  <c:v>30529</c:v>
                </c:pt>
                <c:pt idx="58">
                  <c:v>30560</c:v>
                </c:pt>
                <c:pt idx="59">
                  <c:v>30590</c:v>
                </c:pt>
                <c:pt idx="60">
                  <c:v>30621</c:v>
                </c:pt>
                <c:pt idx="61">
                  <c:v>30651</c:v>
                </c:pt>
                <c:pt idx="62">
                  <c:v>30682</c:v>
                </c:pt>
                <c:pt idx="63">
                  <c:v>30713</c:v>
                </c:pt>
                <c:pt idx="64">
                  <c:v>30742</c:v>
                </c:pt>
                <c:pt idx="65">
                  <c:v>30773</c:v>
                </c:pt>
                <c:pt idx="66">
                  <c:v>30803</c:v>
                </c:pt>
                <c:pt idx="67">
                  <c:v>30834</c:v>
                </c:pt>
                <c:pt idx="68">
                  <c:v>30864</c:v>
                </c:pt>
                <c:pt idx="69">
                  <c:v>30895</c:v>
                </c:pt>
                <c:pt idx="70">
                  <c:v>30926</c:v>
                </c:pt>
                <c:pt idx="71">
                  <c:v>30956</c:v>
                </c:pt>
                <c:pt idx="72">
                  <c:v>30987</c:v>
                </c:pt>
                <c:pt idx="73">
                  <c:v>31017</c:v>
                </c:pt>
                <c:pt idx="74">
                  <c:v>31048</c:v>
                </c:pt>
                <c:pt idx="75">
                  <c:v>31079</c:v>
                </c:pt>
                <c:pt idx="76">
                  <c:v>31107</c:v>
                </c:pt>
                <c:pt idx="77">
                  <c:v>31138</c:v>
                </c:pt>
                <c:pt idx="78">
                  <c:v>31168</c:v>
                </c:pt>
                <c:pt idx="79">
                  <c:v>31199</c:v>
                </c:pt>
                <c:pt idx="80">
                  <c:v>31229</c:v>
                </c:pt>
                <c:pt idx="81">
                  <c:v>31260</c:v>
                </c:pt>
                <c:pt idx="82">
                  <c:v>31291</c:v>
                </c:pt>
                <c:pt idx="83">
                  <c:v>31321</c:v>
                </c:pt>
                <c:pt idx="84">
                  <c:v>31352</c:v>
                </c:pt>
                <c:pt idx="85">
                  <c:v>31382</c:v>
                </c:pt>
                <c:pt idx="86">
                  <c:v>31413</c:v>
                </c:pt>
                <c:pt idx="87">
                  <c:v>31444</c:v>
                </c:pt>
                <c:pt idx="88">
                  <c:v>31472</c:v>
                </c:pt>
                <c:pt idx="89">
                  <c:v>31503</c:v>
                </c:pt>
                <c:pt idx="90">
                  <c:v>31533</c:v>
                </c:pt>
                <c:pt idx="91">
                  <c:v>31564</c:v>
                </c:pt>
                <c:pt idx="92">
                  <c:v>31594</c:v>
                </c:pt>
                <c:pt idx="93">
                  <c:v>31625</c:v>
                </c:pt>
                <c:pt idx="94">
                  <c:v>31656</c:v>
                </c:pt>
                <c:pt idx="95">
                  <c:v>31686</c:v>
                </c:pt>
                <c:pt idx="96">
                  <c:v>31717</c:v>
                </c:pt>
                <c:pt idx="97">
                  <c:v>31747</c:v>
                </c:pt>
                <c:pt idx="98">
                  <c:v>31778</c:v>
                </c:pt>
                <c:pt idx="99">
                  <c:v>31809</c:v>
                </c:pt>
                <c:pt idx="100">
                  <c:v>31837</c:v>
                </c:pt>
                <c:pt idx="101">
                  <c:v>31868</c:v>
                </c:pt>
                <c:pt idx="102">
                  <c:v>31898</c:v>
                </c:pt>
                <c:pt idx="103">
                  <c:v>31929</c:v>
                </c:pt>
                <c:pt idx="104">
                  <c:v>31959</c:v>
                </c:pt>
                <c:pt idx="105">
                  <c:v>31990</c:v>
                </c:pt>
                <c:pt idx="106">
                  <c:v>32021</c:v>
                </c:pt>
                <c:pt idx="107">
                  <c:v>32051</c:v>
                </c:pt>
                <c:pt idx="108">
                  <c:v>32082</c:v>
                </c:pt>
                <c:pt idx="109">
                  <c:v>32112</c:v>
                </c:pt>
                <c:pt idx="110">
                  <c:v>32143</c:v>
                </c:pt>
                <c:pt idx="111">
                  <c:v>32174</c:v>
                </c:pt>
                <c:pt idx="112">
                  <c:v>32203</c:v>
                </c:pt>
                <c:pt idx="113">
                  <c:v>32234</c:v>
                </c:pt>
                <c:pt idx="114">
                  <c:v>32264</c:v>
                </c:pt>
                <c:pt idx="115">
                  <c:v>32295</c:v>
                </c:pt>
                <c:pt idx="116">
                  <c:v>32325</c:v>
                </c:pt>
                <c:pt idx="117">
                  <c:v>32356</c:v>
                </c:pt>
                <c:pt idx="118">
                  <c:v>32387</c:v>
                </c:pt>
                <c:pt idx="119">
                  <c:v>32417</c:v>
                </c:pt>
                <c:pt idx="120">
                  <c:v>32448</c:v>
                </c:pt>
                <c:pt idx="121">
                  <c:v>32478</c:v>
                </c:pt>
                <c:pt idx="122">
                  <c:v>32509</c:v>
                </c:pt>
                <c:pt idx="123">
                  <c:v>32540</c:v>
                </c:pt>
                <c:pt idx="124">
                  <c:v>32568</c:v>
                </c:pt>
                <c:pt idx="125">
                  <c:v>32599</c:v>
                </c:pt>
                <c:pt idx="126">
                  <c:v>32629</c:v>
                </c:pt>
                <c:pt idx="127">
                  <c:v>32660</c:v>
                </c:pt>
                <c:pt idx="128">
                  <c:v>32690</c:v>
                </c:pt>
                <c:pt idx="129">
                  <c:v>32721</c:v>
                </c:pt>
                <c:pt idx="130">
                  <c:v>32752</c:v>
                </c:pt>
                <c:pt idx="131">
                  <c:v>32782</c:v>
                </c:pt>
                <c:pt idx="132">
                  <c:v>32813</c:v>
                </c:pt>
                <c:pt idx="133">
                  <c:v>32843</c:v>
                </c:pt>
                <c:pt idx="134">
                  <c:v>32874</c:v>
                </c:pt>
                <c:pt idx="135">
                  <c:v>32905</c:v>
                </c:pt>
                <c:pt idx="136">
                  <c:v>32933</c:v>
                </c:pt>
                <c:pt idx="137">
                  <c:v>32964</c:v>
                </c:pt>
                <c:pt idx="138">
                  <c:v>32994</c:v>
                </c:pt>
                <c:pt idx="139">
                  <c:v>33025</c:v>
                </c:pt>
                <c:pt idx="140">
                  <c:v>33055</c:v>
                </c:pt>
                <c:pt idx="141">
                  <c:v>33086</c:v>
                </c:pt>
                <c:pt idx="142">
                  <c:v>33117</c:v>
                </c:pt>
                <c:pt idx="143">
                  <c:v>33147</c:v>
                </c:pt>
                <c:pt idx="144">
                  <c:v>33178</c:v>
                </c:pt>
                <c:pt idx="145">
                  <c:v>33208</c:v>
                </c:pt>
                <c:pt idx="146">
                  <c:v>33239</c:v>
                </c:pt>
                <c:pt idx="147">
                  <c:v>33270</c:v>
                </c:pt>
                <c:pt idx="148">
                  <c:v>33298</c:v>
                </c:pt>
                <c:pt idx="149">
                  <c:v>33329</c:v>
                </c:pt>
                <c:pt idx="150">
                  <c:v>33359</c:v>
                </c:pt>
                <c:pt idx="151">
                  <c:v>33390</c:v>
                </c:pt>
                <c:pt idx="152">
                  <c:v>33420</c:v>
                </c:pt>
                <c:pt idx="153">
                  <c:v>33451</c:v>
                </c:pt>
                <c:pt idx="154">
                  <c:v>33482</c:v>
                </c:pt>
                <c:pt idx="155">
                  <c:v>33512</c:v>
                </c:pt>
                <c:pt idx="156">
                  <c:v>33543</c:v>
                </c:pt>
                <c:pt idx="157">
                  <c:v>33573</c:v>
                </c:pt>
                <c:pt idx="158">
                  <c:v>33604</c:v>
                </c:pt>
                <c:pt idx="159">
                  <c:v>33635</c:v>
                </c:pt>
                <c:pt idx="160">
                  <c:v>33664</c:v>
                </c:pt>
                <c:pt idx="161">
                  <c:v>33695</c:v>
                </c:pt>
                <c:pt idx="162">
                  <c:v>33725</c:v>
                </c:pt>
                <c:pt idx="163">
                  <c:v>33756</c:v>
                </c:pt>
                <c:pt idx="164">
                  <c:v>33786</c:v>
                </c:pt>
                <c:pt idx="165">
                  <c:v>33817</c:v>
                </c:pt>
                <c:pt idx="166">
                  <c:v>33848</c:v>
                </c:pt>
                <c:pt idx="167">
                  <c:v>33878</c:v>
                </c:pt>
                <c:pt idx="168">
                  <c:v>33909</c:v>
                </c:pt>
                <c:pt idx="169">
                  <c:v>33939</c:v>
                </c:pt>
                <c:pt idx="170">
                  <c:v>33970</c:v>
                </c:pt>
                <c:pt idx="171">
                  <c:v>34001</c:v>
                </c:pt>
                <c:pt idx="172">
                  <c:v>34029</c:v>
                </c:pt>
                <c:pt idx="173">
                  <c:v>34060</c:v>
                </c:pt>
                <c:pt idx="174">
                  <c:v>34090</c:v>
                </c:pt>
                <c:pt idx="175">
                  <c:v>34121</c:v>
                </c:pt>
                <c:pt idx="176">
                  <c:v>34151</c:v>
                </c:pt>
                <c:pt idx="177">
                  <c:v>34182</c:v>
                </c:pt>
                <c:pt idx="178">
                  <c:v>34213</c:v>
                </c:pt>
                <c:pt idx="179">
                  <c:v>34243</c:v>
                </c:pt>
                <c:pt idx="180">
                  <c:v>34274</c:v>
                </c:pt>
                <c:pt idx="181">
                  <c:v>34304</c:v>
                </c:pt>
                <c:pt idx="182">
                  <c:v>34335</c:v>
                </c:pt>
                <c:pt idx="183">
                  <c:v>34366</c:v>
                </c:pt>
                <c:pt idx="184">
                  <c:v>34394</c:v>
                </c:pt>
                <c:pt idx="185">
                  <c:v>34425</c:v>
                </c:pt>
                <c:pt idx="186">
                  <c:v>34455</c:v>
                </c:pt>
                <c:pt idx="187">
                  <c:v>34486</c:v>
                </c:pt>
                <c:pt idx="188">
                  <c:v>34516</c:v>
                </c:pt>
                <c:pt idx="189">
                  <c:v>34547</c:v>
                </c:pt>
                <c:pt idx="190">
                  <c:v>34578</c:v>
                </c:pt>
                <c:pt idx="191">
                  <c:v>34608</c:v>
                </c:pt>
                <c:pt idx="192">
                  <c:v>34639</c:v>
                </c:pt>
                <c:pt idx="193">
                  <c:v>34669</c:v>
                </c:pt>
                <c:pt idx="194">
                  <c:v>34700</c:v>
                </c:pt>
                <c:pt idx="195">
                  <c:v>34731</c:v>
                </c:pt>
                <c:pt idx="196">
                  <c:v>34759</c:v>
                </c:pt>
                <c:pt idx="197">
                  <c:v>34790</c:v>
                </c:pt>
                <c:pt idx="198">
                  <c:v>34820</c:v>
                </c:pt>
                <c:pt idx="199">
                  <c:v>34851</c:v>
                </c:pt>
                <c:pt idx="200">
                  <c:v>34881</c:v>
                </c:pt>
                <c:pt idx="201">
                  <c:v>34912</c:v>
                </c:pt>
                <c:pt idx="202">
                  <c:v>34943</c:v>
                </c:pt>
                <c:pt idx="203">
                  <c:v>34973</c:v>
                </c:pt>
                <c:pt idx="204">
                  <c:v>35004</c:v>
                </c:pt>
                <c:pt idx="205">
                  <c:v>35034</c:v>
                </c:pt>
                <c:pt idx="206">
                  <c:v>35065</c:v>
                </c:pt>
                <c:pt idx="207">
                  <c:v>35096</c:v>
                </c:pt>
                <c:pt idx="208">
                  <c:v>35125</c:v>
                </c:pt>
                <c:pt idx="209">
                  <c:v>35156</c:v>
                </c:pt>
                <c:pt idx="210">
                  <c:v>35186</c:v>
                </c:pt>
                <c:pt idx="211">
                  <c:v>35217</c:v>
                </c:pt>
                <c:pt idx="212">
                  <c:v>35247</c:v>
                </c:pt>
                <c:pt idx="213">
                  <c:v>35278</c:v>
                </c:pt>
                <c:pt idx="214">
                  <c:v>35309</c:v>
                </c:pt>
                <c:pt idx="215">
                  <c:v>35339</c:v>
                </c:pt>
                <c:pt idx="216">
                  <c:v>35370</c:v>
                </c:pt>
                <c:pt idx="217">
                  <c:v>35400</c:v>
                </c:pt>
                <c:pt idx="218">
                  <c:v>35431</c:v>
                </c:pt>
                <c:pt idx="219">
                  <c:v>35462</c:v>
                </c:pt>
                <c:pt idx="220">
                  <c:v>35490</c:v>
                </c:pt>
                <c:pt idx="221">
                  <c:v>35521</c:v>
                </c:pt>
                <c:pt idx="222">
                  <c:v>35551</c:v>
                </c:pt>
                <c:pt idx="223">
                  <c:v>35582</c:v>
                </c:pt>
                <c:pt idx="224">
                  <c:v>35612</c:v>
                </c:pt>
                <c:pt idx="225">
                  <c:v>35643</c:v>
                </c:pt>
                <c:pt idx="226">
                  <c:v>35674</c:v>
                </c:pt>
                <c:pt idx="227">
                  <c:v>35704</c:v>
                </c:pt>
                <c:pt idx="228">
                  <c:v>35735</c:v>
                </c:pt>
                <c:pt idx="229">
                  <c:v>35765</c:v>
                </c:pt>
                <c:pt idx="230">
                  <c:v>35796</c:v>
                </c:pt>
                <c:pt idx="231">
                  <c:v>35827</c:v>
                </c:pt>
                <c:pt idx="232">
                  <c:v>35855</c:v>
                </c:pt>
                <c:pt idx="233">
                  <c:v>35886</c:v>
                </c:pt>
                <c:pt idx="234">
                  <c:v>35916</c:v>
                </c:pt>
                <c:pt idx="235">
                  <c:v>35947</c:v>
                </c:pt>
                <c:pt idx="236">
                  <c:v>35977</c:v>
                </c:pt>
                <c:pt idx="237">
                  <c:v>36008</c:v>
                </c:pt>
                <c:pt idx="238">
                  <c:v>36039</c:v>
                </c:pt>
                <c:pt idx="239">
                  <c:v>36069</c:v>
                </c:pt>
                <c:pt idx="240">
                  <c:v>36100</c:v>
                </c:pt>
                <c:pt idx="241">
                  <c:v>36130</c:v>
                </c:pt>
                <c:pt idx="242">
                  <c:v>36161</c:v>
                </c:pt>
                <c:pt idx="243">
                  <c:v>36192</c:v>
                </c:pt>
                <c:pt idx="244">
                  <c:v>36220</c:v>
                </c:pt>
                <c:pt idx="245">
                  <c:v>36251</c:v>
                </c:pt>
                <c:pt idx="246">
                  <c:v>36281</c:v>
                </c:pt>
                <c:pt idx="247">
                  <c:v>36312</c:v>
                </c:pt>
                <c:pt idx="248">
                  <c:v>36342</c:v>
                </c:pt>
                <c:pt idx="249">
                  <c:v>36373</c:v>
                </c:pt>
                <c:pt idx="250">
                  <c:v>36404</c:v>
                </c:pt>
                <c:pt idx="251">
                  <c:v>36434</c:v>
                </c:pt>
                <c:pt idx="252">
                  <c:v>36465</c:v>
                </c:pt>
                <c:pt idx="253">
                  <c:v>36495</c:v>
                </c:pt>
                <c:pt idx="254">
                  <c:v>36526</c:v>
                </c:pt>
                <c:pt idx="255">
                  <c:v>36557</c:v>
                </c:pt>
                <c:pt idx="256">
                  <c:v>36586</c:v>
                </c:pt>
                <c:pt idx="257">
                  <c:v>36617</c:v>
                </c:pt>
                <c:pt idx="258">
                  <c:v>36647</c:v>
                </c:pt>
                <c:pt idx="259">
                  <c:v>36678</c:v>
                </c:pt>
                <c:pt idx="260">
                  <c:v>36708</c:v>
                </c:pt>
                <c:pt idx="261">
                  <c:v>36739</c:v>
                </c:pt>
                <c:pt idx="262">
                  <c:v>36770</c:v>
                </c:pt>
                <c:pt idx="263">
                  <c:v>36800</c:v>
                </c:pt>
                <c:pt idx="264">
                  <c:v>36831</c:v>
                </c:pt>
                <c:pt idx="265">
                  <c:v>36861</c:v>
                </c:pt>
                <c:pt idx="266">
                  <c:v>36892</c:v>
                </c:pt>
                <c:pt idx="267">
                  <c:v>36923</c:v>
                </c:pt>
                <c:pt idx="268">
                  <c:v>36951</c:v>
                </c:pt>
                <c:pt idx="269">
                  <c:v>36982</c:v>
                </c:pt>
                <c:pt idx="270">
                  <c:v>37012</c:v>
                </c:pt>
                <c:pt idx="271">
                  <c:v>37043</c:v>
                </c:pt>
                <c:pt idx="272">
                  <c:v>37073</c:v>
                </c:pt>
                <c:pt idx="273">
                  <c:v>37104</c:v>
                </c:pt>
                <c:pt idx="274">
                  <c:v>37135</c:v>
                </c:pt>
                <c:pt idx="275">
                  <c:v>37165</c:v>
                </c:pt>
                <c:pt idx="276">
                  <c:v>37196</c:v>
                </c:pt>
                <c:pt idx="277">
                  <c:v>37226</c:v>
                </c:pt>
                <c:pt idx="278">
                  <c:v>37257</c:v>
                </c:pt>
                <c:pt idx="279">
                  <c:v>37288</c:v>
                </c:pt>
                <c:pt idx="280">
                  <c:v>37316</c:v>
                </c:pt>
                <c:pt idx="281">
                  <c:v>37347</c:v>
                </c:pt>
                <c:pt idx="282">
                  <c:v>37377</c:v>
                </c:pt>
                <c:pt idx="283">
                  <c:v>37408</c:v>
                </c:pt>
                <c:pt idx="284">
                  <c:v>37438</c:v>
                </c:pt>
                <c:pt idx="285">
                  <c:v>37469</c:v>
                </c:pt>
                <c:pt idx="286">
                  <c:v>37500</c:v>
                </c:pt>
                <c:pt idx="287">
                  <c:v>37530</c:v>
                </c:pt>
                <c:pt idx="288">
                  <c:v>37561</c:v>
                </c:pt>
                <c:pt idx="289">
                  <c:v>37591</c:v>
                </c:pt>
                <c:pt idx="290">
                  <c:v>37622</c:v>
                </c:pt>
                <c:pt idx="291">
                  <c:v>37653</c:v>
                </c:pt>
                <c:pt idx="292">
                  <c:v>37681</c:v>
                </c:pt>
                <c:pt idx="293">
                  <c:v>37712</c:v>
                </c:pt>
                <c:pt idx="294">
                  <c:v>37742</c:v>
                </c:pt>
                <c:pt idx="295">
                  <c:v>37773</c:v>
                </c:pt>
                <c:pt idx="296">
                  <c:v>37803</c:v>
                </c:pt>
                <c:pt idx="297">
                  <c:v>37834</c:v>
                </c:pt>
                <c:pt idx="298">
                  <c:v>37865</c:v>
                </c:pt>
                <c:pt idx="299">
                  <c:v>37895</c:v>
                </c:pt>
                <c:pt idx="300">
                  <c:v>37926</c:v>
                </c:pt>
                <c:pt idx="301">
                  <c:v>37956</c:v>
                </c:pt>
                <c:pt idx="302">
                  <c:v>37987</c:v>
                </c:pt>
                <c:pt idx="303">
                  <c:v>38018</c:v>
                </c:pt>
                <c:pt idx="304">
                  <c:v>38047</c:v>
                </c:pt>
                <c:pt idx="305">
                  <c:v>38078</c:v>
                </c:pt>
                <c:pt idx="306">
                  <c:v>38108</c:v>
                </c:pt>
                <c:pt idx="307">
                  <c:v>38139</c:v>
                </c:pt>
                <c:pt idx="308">
                  <c:v>38169</c:v>
                </c:pt>
                <c:pt idx="309">
                  <c:v>38200</c:v>
                </c:pt>
                <c:pt idx="310">
                  <c:v>38231</c:v>
                </c:pt>
                <c:pt idx="311">
                  <c:v>38261</c:v>
                </c:pt>
                <c:pt idx="312">
                  <c:v>38292</c:v>
                </c:pt>
                <c:pt idx="313">
                  <c:v>38322</c:v>
                </c:pt>
                <c:pt idx="314">
                  <c:v>38353</c:v>
                </c:pt>
                <c:pt idx="315">
                  <c:v>38384</c:v>
                </c:pt>
                <c:pt idx="316">
                  <c:v>38412</c:v>
                </c:pt>
                <c:pt idx="317">
                  <c:v>38443</c:v>
                </c:pt>
                <c:pt idx="318">
                  <c:v>38473</c:v>
                </c:pt>
                <c:pt idx="319">
                  <c:v>38504</c:v>
                </c:pt>
                <c:pt idx="320">
                  <c:v>38534</c:v>
                </c:pt>
                <c:pt idx="321">
                  <c:v>38565</c:v>
                </c:pt>
                <c:pt idx="322">
                  <c:v>38596</c:v>
                </c:pt>
                <c:pt idx="323">
                  <c:v>38626</c:v>
                </c:pt>
                <c:pt idx="324">
                  <c:v>38657</c:v>
                </c:pt>
                <c:pt idx="325">
                  <c:v>38687</c:v>
                </c:pt>
                <c:pt idx="326">
                  <c:v>38718</c:v>
                </c:pt>
                <c:pt idx="327">
                  <c:v>38749</c:v>
                </c:pt>
                <c:pt idx="328">
                  <c:v>38777</c:v>
                </c:pt>
                <c:pt idx="329">
                  <c:v>38808</c:v>
                </c:pt>
                <c:pt idx="330">
                  <c:v>38838</c:v>
                </c:pt>
                <c:pt idx="331">
                  <c:v>38869</c:v>
                </c:pt>
                <c:pt idx="332">
                  <c:v>38899</c:v>
                </c:pt>
                <c:pt idx="333">
                  <c:v>38930</c:v>
                </c:pt>
                <c:pt idx="334">
                  <c:v>38961</c:v>
                </c:pt>
                <c:pt idx="335">
                  <c:v>38991</c:v>
                </c:pt>
                <c:pt idx="336">
                  <c:v>39022</c:v>
                </c:pt>
                <c:pt idx="337">
                  <c:v>39052</c:v>
                </c:pt>
                <c:pt idx="338">
                  <c:v>39083</c:v>
                </c:pt>
                <c:pt idx="339">
                  <c:v>39114</c:v>
                </c:pt>
                <c:pt idx="340">
                  <c:v>39142</c:v>
                </c:pt>
                <c:pt idx="341">
                  <c:v>39173</c:v>
                </c:pt>
                <c:pt idx="342">
                  <c:v>39203</c:v>
                </c:pt>
                <c:pt idx="343">
                  <c:v>39234</c:v>
                </c:pt>
                <c:pt idx="344">
                  <c:v>39264</c:v>
                </c:pt>
                <c:pt idx="345">
                  <c:v>39295</c:v>
                </c:pt>
                <c:pt idx="346">
                  <c:v>39326</c:v>
                </c:pt>
                <c:pt idx="347">
                  <c:v>39356</c:v>
                </c:pt>
                <c:pt idx="348">
                  <c:v>39387</c:v>
                </c:pt>
                <c:pt idx="349">
                  <c:v>39417</c:v>
                </c:pt>
                <c:pt idx="350">
                  <c:v>39448</c:v>
                </c:pt>
                <c:pt idx="351">
                  <c:v>39479</c:v>
                </c:pt>
                <c:pt idx="352">
                  <c:v>39508</c:v>
                </c:pt>
                <c:pt idx="353">
                  <c:v>39539</c:v>
                </c:pt>
                <c:pt idx="354">
                  <c:v>39569</c:v>
                </c:pt>
                <c:pt idx="355">
                  <c:v>39600</c:v>
                </c:pt>
                <c:pt idx="356">
                  <c:v>39630</c:v>
                </c:pt>
                <c:pt idx="357">
                  <c:v>39661</c:v>
                </c:pt>
                <c:pt idx="358">
                  <c:v>39692</c:v>
                </c:pt>
                <c:pt idx="359">
                  <c:v>39722</c:v>
                </c:pt>
                <c:pt idx="360">
                  <c:v>39753</c:v>
                </c:pt>
                <c:pt idx="361">
                  <c:v>39783</c:v>
                </c:pt>
                <c:pt idx="362">
                  <c:v>39814</c:v>
                </c:pt>
                <c:pt idx="363">
                  <c:v>39845</c:v>
                </c:pt>
                <c:pt idx="364">
                  <c:v>39873</c:v>
                </c:pt>
                <c:pt idx="365">
                  <c:v>39904</c:v>
                </c:pt>
                <c:pt idx="366">
                  <c:v>39934</c:v>
                </c:pt>
                <c:pt idx="367">
                  <c:v>39965</c:v>
                </c:pt>
                <c:pt idx="368">
                  <c:v>39995</c:v>
                </c:pt>
                <c:pt idx="369">
                  <c:v>40026</c:v>
                </c:pt>
                <c:pt idx="370">
                  <c:v>40057</c:v>
                </c:pt>
                <c:pt idx="371">
                  <c:v>40087</c:v>
                </c:pt>
                <c:pt idx="372">
                  <c:v>40118</c:v>
                </c:pt>
                <c:pt idx="373">
                  <c:v>40148</c:v>
                </c:pt>
                <c:pt idx="374">
                  <c:v>40179</c:v>
                </c:pt>
                <c:pt idx="375">
                  <c:v>40210</c:v>
                </c:pt>
                <c:pt idx="376">
                  <c:v>40238</c:v>
                </c:pt>
                <c:pt idx="377">
                  <c:v>40269</c:v>
                </c:pt>
                <c:pt idx="378">
                  <c:v>40299</c:v>
                </c:pt>
                <c:pt idx="379">
                  <c:v>40330</c:v>
                </c:pt>
                <c:pt idx="380">
                  <c:v>40360</c:v>
                </c:pt>
                <c:pt idx="381">
                  <c:v>40391</c:v>
                </c:pt>
                <c:pt idx="382">
                  <c:v>40422</c:v>
                </c:pt>
                <c:pt idx="383">
                  <c:v>40452</c:v>
                </c:pt>
                <c:pt idx="384">
                  <c:v>40483</c:v>
                </c:pt>
                <c:pt idx="385">
                  <c:v>40513</c:v>
                </c:pt>
                <c:pt idx="386">
                  <c:v>40544</c:v>
                </c:pt>
                <c:pt idx="387">
                  <c:v>40575</c:v>
                </c:pt>
                <c:pt idx="388">
                  <c:v>40603</c:v>
                </c:pt>
                <c:pt idx="389">
                  <c:v>40634</c:v>
                </c:pt>
                <c:pt idx="390">
                  <c:v>40664</c:v>
                </c:pt>
                <c:pt idx="391">
                  <c:v>40695</c:v>
                </c:pt>
                <c:pt idx="392">
                  <c:v>40725</c:v>
                </c:pt>
                <c:pt idx="393">
                  <c:v>40756</c:v>
                </c:pt>
                <c:pt idx="394">
                  <c:v>40787</c:v>
                </c:pt>
                <c:pt idx="395">
                  <c:v>40817</c:v>
                </c:pt>
                <c:pt idx="396">
                  <c:v>40848</c:v>
                </c:pt>
                <c:pt idx="397">
                  <c:v>40878</c:v>
                </c:pt>
                <c:pt idx="398">
                  <c:v>40909</c:v>
                </c:pt>
                <c:pt idx="399">
                  <c:v>40940</c:v>
                </c:pt>
                <c:pt idx="400">
                  <c:v>40969</c:v>
                </c:pt>
                <c:pt idx="401">
                  <c:v>41000</c:v>
                </c:pt>
                <c:pt idx="402">
                  <c:v>41030</c:v>
                </c:pt>
                <c:pt idx="403">
                  <c:v>41061</c:v>
                </c:pt>
                <c:pt idx="404">
                  <c:v>41091</c:v>
                </c:pt>
                <c:pt idx="405">
                  <c:v>41122</c:v>
                </c:pt>
                <c:pt idx="406">
                  <c:v>41153</c:v>
                </c:pt>
                <c:pt idx="407">
                  <c:v>41183</c:v>
                </c:pt>
                <c:pt idx="408">
                  <c:v>41214</c:v>
                </c:pt>
                <c:pt idx="409">
                  <c:v>41244</c:v>
                </c:pt>
                <c:pt idx="410">
                  <c:v>41275</c:v>
                </c:pt>
                <c:pt idx="411">
                  <c:v>41306</c:v>
                </c:pt>
                <c:pt idx="412">
                  <c:v>41334</c:v>
                </c:pt>
                <c:pt idx="413">
                  <c:v>41365</c:v>
                </c:pt>
                <c:pt idx="414">
                  <c:v>41395</c:v>
                </c:pt>
                <c:pt idx="415">
                  <c:v>41426</c:v>
                </c:pt>
                <c:pt idx="416">
                  <c:v>41456</c:v>
                </c:pt>
                <c:pt idx="417">
                  <c:v>41487</c:v>
                </c:pt>
                <c:pt idx="418">
                  <c:v>41518</c:v>
                </c:pt>
                <c:pt idx="419">
                  <c:v>41548</c:v>
                </c:pt>
                <c:pt idx="420">
                  <c:v>41579</c:v>
                </c:pt>
                <c:pt idx="421">
                  <c:v>41609</c:v>
                </c:pt>
                <c:pt idx="422">
                  <c:v>41640</c:v>
                </c:pt>
                <c:pt idx="423">
                  <c:v>41671</c:v>
                </c:pt>
                <c:pt idx="424">
                  <c:v>41699</c:v>
                </c:pt>
                <c:pt idx="425">
                  <c:v>41730</c:v>
                </c:pt>
                <c:pt idx="426">
                  <c:v>41760</c:v>
                </c:pt>
                <c:pt idx="427">
                  <c:v>41791</c:v>
                </c:pt>
                <c:pt idx="428">
                  <c:v>41821</c:v>
                </c:pt>
                <c:pt idx="429">
                  <c:v>41852</c:v>
                </c:pt>
                <c:pt idx="430">
                  <c:v>41883</c:v>
                </c:pt>
                <c:pt idx="431">
                  <c:v>41913</c:v>
                </c:pt>
                <c:pt idx="432">
                  <c:v>41944</c:v>
                </c:pt>
                <c:pt idx="433">
                  <c:v>41974</c:v>
                </c:pt>
                <c:pt idx="434">
                  <c:v>42005</c:v>
                </c:pt>
                <c:pt idx="435">
                  <c:v>42036</c:v>
                </c:pt>
                <c:pt idx="436">
                  <c:v>42064</c:v>
                </c:pt>
                <c:pt idx="437">
                  <c:v>42095</c:v>
                </c:pt>
                <c:pt idx="438">
                  <c:v>42125</c:v>
                </c:pt>
                <c:pt idx="439">
                  <c:v>42156</c:v>
                </c:pt>
                <c:pt idx="440">
                  <c:v>42186</c:v>
                </c:pt>
                <c:pt idx="441">
                  <c:v>42217</c:v>
                </c:pt>
                <c:pt idx="442">
                  <c:v>42248</c:v>
                </c:pt>
                <c:pt idx="443">
                  <c:v>42278</c:v>
                </c:pt>
                <c:pt idx="444">
                  <c:v>42309</c:v>
                </c:pt>
                <c:pt idx="445">
                  <c:v>42339</c:v>
                </c:pt>
                <c:pt idx="446">
                  <c:v>42370</c:v>
                </c:pt>
                <c:pt idx="447">
                  <c:v>42401</c:v>
                </c:pt>
                <c:pt idx="448">
                  <c:v>42430</c:v>
                </c:pt>
                <c:pt idx="449">
                  <c:v>42461</c:v>
                </c:pt>
                <c:pt idx="450">
                  <c:v>42491</c:v>
                </c:pt>
                <c:pt idx="451">
                  <c:v>42522</c:v>
                </c:pt>
                <c:pt idx="452">
                  <c:v>42552</c:v>
                </c:pt>
                <c:pt idx="453">
                  <c:v>42583</c:v>
                </c:pt>
                <c:pt idx="454">
                  <c:v>42614</c:v>
                </c:pt>
                <c:pt idx="455">
                  <c:v>42644</c:v>
                </c:pt>
                <c:pt idx="456">
                  <c:v>42675</c:v>
                </c:pt>
                <c:pt idx="457">
                  <c:v>42705</c:v>
                </c:pt>
                <c:pt idx="458">
                  <c:v>42736</c:v>
                </c:pt>
                <c:pt idx="459">
                  <c:v>42767</c:v>
                </c:pt>
                <c:pt idx="460">
                  <c:v>42795</c:v>
                </c:pt>
                <c:pt idx="461">
                  <c:v>42826</c:v>
                </c:pt>
                <c:pt idx="462">
                  <c:v>42856</c:v>
                </c:pt>
                <c:pt idx="463">
                  <c:v>42887</c:v>
                </c:pt>
                <c:pt idx="464">
                  <c:v>42917</c:v>
                </c:pt>
                <c:pt idx="465">
                  <c:v>42948</c:v>
                </c:pt>
                <c:pt idx="466">
                  <c:v>42979</c:v>
                </c:pt>
                <c:pt idx="467">
                  <c:v>43009</c:v>
                </c:pt>
                <c:pt idx="468">
                  <c:v>43040</c:v>
                </c:pt>
                <c:pt idx="469">
                  <c:v>43070</c:v>
                </c:pt>
                <c:pt idx="470">
                  <c:v>43101</c:v>
                </c:pt>
                <c:pt idx="471">
                  <c:v>43132</c:v>
                </c:pt>
                <c:pt idx="472">
                  <c:v>43160</c:v>
                </c:pt>
                <c:pt idx="473">
                  <c:v>43191</c:v>
                </c:pt>
                <c:pt idx="474">
                  <c:v>43221</c:v>
                </c:pt>
                <c:pt idx="475">
                  <c:v>43252</c:v>
                </c:pt>
                <c:pt idx="476">
                  <c:v>43282</c:v>
                </c:pt>
                <c:pt idx="477">
                  <c:v>43313</c:v>
                </c:pt>
                <c:pt idx="478">
                  <c:v>43344</c:v>
                </c:pt>
                <c:pt idx="479">
                  <c:v>43374</c:v>
                </c:pt>
                <c:pt idx="480">
                  <c:v>43405</c:v>
                </c:pt>
                <c:pt idx="481">
                  <c:v>43435</c:v>
                </c:pt>
                <c:pt idx="482">
                  <c:v>43466</c:v>
                </c:pt>
                <c:pt idx="483">
                  <c:v>43497</c:v>
                </c:pt>
                <c:pt idx="484">
                  <c:v>43525</c:v>
                </c:pt>
                <c:pt idx="485">
                  <c:v>43556</c:v>
                </c:pt>
                <c:pt idx="486">
                  <c:v>43586</c:v>
                </c:pt>
                <c:pt idx="487">
                  <c:v>43617</c:v>
                </c:pt>
                <c:pt idx="488">
                  <c:v>43647</c:v>
                </c:pt>
                <c:pt idx="489">
                  <c:v>43678</c:v>
                </c:pt>
                <c:pt idx="490">
                  <c:v>43709</c:v>
                </c:pt>
                <c:pt idx="491">
                  <c:v>43739</c:v>
                </c:pt>
                <c:pt idx="492">
                  <c:v>43770</c:v>
                </c:pt>
                <c:pt idx="493">
                  <c:v>43800</c:v>
                </c:pt>
                <c:pt idx="494">
                  <c:v>43831</c:v>
                </c:pt>
                <c:pt idx="495">
                  <c:v>43862</c:v>
                </c:pt>
                <c:pt idx="496">
                  <c:v>43891</c:v>
                </c:pt>
                <c:pt idx="497">
                  <c:v>43922</c:v>
                </c:pt>
                <c:pt idx="498">
                  <c:v>43952</c:v>
                </c:pt>
                <c:pt idx="499">
                  <c:v>43983</c:v>
                </c:pt>
                <c:pt idx="500">
                  <c:v>44013</c:v>
                </c:pt>
                <c:pt idx="501">
                  <c:v>44044</c:v>
                </c:pt>
                <c:pt idx="502">
                  <c:v>44075</c:v>
                </c:pt>
                <c:pt idx="503">
                  <c:v>44105</c:v>
                </c:pt>
                <c:pt idx="504">
                  <c:v>44136</c:v>
                </c:pt>
                <c:pt idx="505">
                  <c:v>44166</c:v>
                </c:pt>
                <c:pt idx="506">
                  <c:v>44197</c:v>
                </c:pt>
                <c:pt idx="507">
                  <c:v>44228</c:v>
                </c:pt>
                <c:pt idx="508">
                  <c:v>44256</c:v>
                </c:pt>
                <c:pt idx="509">
                  <c:v>44287</c:v>
                </c:pt>
                <c:pt idx="510">
                  <c:v>44317</c:v>
                </c:pt>
                <c:pt idx="511">
                  <c:v>44348</c:v>
                </c:pt>
                <c:pt idx="512">
                  <c:v>44378</c:v>
                </c:pt>
                <c:pt idx="513">
                  <c:v>44409</c:v>
                </c:pt>
                <c:pt idx="514">
                  <c:v>44440</c:v>
                </c:pt>
                <c:pt idx="515">
                  <c:v>44470</c:v>
                </c:pt>
                <c:pt idx="516">
                  <c:v>44501</c:v>
                </c:pt>
                <c:pt idx="517">
                  <c:v>44531</c:v>
                </c:pt>
                <c:pt idx="518">
                  <c:v>44562</c:v>
                </c:pt>
                <c:pt idx="519">
                  <c:v>44593</c:v>
                </c:pt>
                <c:pt idx="520">
                  <c:v>44621</c:v>
                </c:pt>
                <c:pt idx="521">
                  <c:v>44652</c:v>
                </c:pt>
                <c:pt idx="522">
                  <c:v>44682</c:v>
                </c:pt>
                <c:pt idx="523">
                  <c:v>44713</c:v>
                </c:pt>
                <c:pt idx="524">
                  <c:v>44743</c:v>
                </c:pt>
                <c:pt idx="525">
                  <c:v>44774</c:v>
                </c:pt>
                <c:pt idx="526">
                  <c:v>44805</c:v>
                </c:pt>
                <c:pt idx="527">
                  <c:v>44835</c:v>
                </c:pt>
                <c:pt idx="528">
                  <c:v>44866</c:v>
                </c:pt>
                <c:pt idx="529">
                  <c:v>44896</c:v>
                </c:pt>
                <c:pt idx="530">
                  <c:v>44927</c:v>
                </c:pt>
                <c:pt idx="531">
                  <c:v>44958</c:v>
                </c:pt>
                <c:pt idx="532">
                  <c:v>44986</c:v>
                </c:pt>
                <c:pt idx="533">
                  <c:v>45017</c:v>
                </c:pt>
                <c:pt idx="534">
                  <c:v>45047</c:v>
                </c:pt>
                <c:pt idx="535">
                  <c:v>45078</c:v>
                </c:pt>
                <c:pt idx="536">
                  <c:v>45108</c:v>
                </c:pt>
                <c:pt idx="537">
                  <c:v>45139</c:v>
                </c:pt>
                <c:pt idx="538">
                  <c:v>45170</c:v>
                </c:pt>
                <c:pt idx="539">
                  <c:v>45200</c:v>
                </c:pt>
                <c:pt idx="540">
                  <c:v>45231</c:v>
                </c:pt>
                <c:pt idx="541">
                  <c:v>45261</c:v>
                </c:pt>
                <c:pt idx="542">
                  <c:v>45292</c:v>
                </c:pt>
                <c:pt idx="543">
                  <c:v>45323</c:v>
                </c:pt>
                <c:pt idx="544">
                  <c:v>45352</c:v>
                </c:pt>
                <c:pt idx="545">
                  <c:v>45383</c:v>
                </c:pt>
                <c:pt idx="546">
                  <c:v>45413</c:v>
                </c:pt>
                <c:pt idx="547">
                  <c:v>45444</c:v>
                </c:pt>
                <c:pt idx="548">
                  <c:v>45474</c:v>
                </c:pt>
                <c:pt idx="549">
                  <c:v>45505</c:v>
                </c:pt>
                <c:pt idx="550">
                  <c:v>45536</c:v>
                </c:pt>
                <c:pt idx="551">
                  <c:v>45566</c:v>
                </c:pt>
                <c:pt idx="552">
                  <c:v>45597</c:v>
                </c:pt>
                <c:pt idx="553">
                  <c:v>45627</c:v>
                </c:pt>
                <c:pt idx="554">
                  <c:v>45658</c:v>
                </c:pt>
                <c:pt idx="555">
                  <c:v>45689</c:v>
                </c:pt>
                <c:pt idx="556">
                  <c:v>45717</c:v>
                </c:pt>
                <c:pt idx="557">
                  <c:v>45748</c:v>
                </c:pt>
                <c:pt idx="558">
                  <c:v>45778</c:v>
                </c:pt>
                <c:pt idx="559">
                  <c:v>45809</c:v>
                </c:pt>
                <c:pt idx="560">
                  <c:v>45839</c:v>
                </c:pt>
                <c:pt idx="561">
                  <c:v>45870</c:v>
                </c:pt>
                <c:pt idx="562">
                  <c:v>45901</c:v>
                </c:pt>
                <c:pt idx="563">
                  <c:v>45931</c:v>
                </c:pt>
                <c:pt idx="564">
                  <c:v>45962</c:v>
                </c:pt>
                <c:pt idx="565">
                  <c:v>45992</c:v>
                </c:pt>
                <c:pt idx="566">
                  <c:v>46023</c:v>
                </c:pt>
                <c:pt idx="567">
                  <c:v>46054</c:v>
                </c:pt>
                <c:pt idx="568">
                  <c:v>46082</c:v>
                </c:pt>
                <c:pt idx="569">
                  <c:v>46113</c:v>
                </c:pt>
                <c:pt idx="570">
                  <c:v>46143</c:v>
                </c:pt>
                <c:pt idx="571">
                  <c:v>46174</c:v>
                </c:pt>
                <c:pt idx="572">
                  <c:v>46204</c:v>
                </c:pt>
                <c:pt idx="573">
                  <c:v>46235</c:v>
                </c:pt>
                <c:pt idx="574">
                  <c:v>46266</c:v>
                </c:pt>
                <c:pt idx="575">
                  <c:v>46296</c:v>
                </c:pt>
                <c:pt idx="576">
                  <c:v>46327</c:v>
                </c:pt>
                <c:pt idx="577">
                  <c:v>46357</c:v>
                </c:pt>
              </c:numCache>
            </c:numRef>
          </c:cat>
          <c:val>
            <c:numRef>
              <c:f>'Heat Oil-M'!$D$41:$D$618</c:f>
              <c:numCache>
                <c:formatCode>0.00</c:formatCode>
                <c:ptCount val="578"/>
                <c:pt idx="0">
                  <c:v>2.5337264429629629</c:v>
                </c:pt>
                <c:pt idx="1">
                  <c:v>2.5755086671575849</c:v>
                </c:pt>
                <c:pt idx="2">
                  <c:v>2.599792576642336</c:v>
                </c:pt>
                <c:pt idx="3">
                  <c:v>2.6755064754335258</c:v>
                </c:pt>
                <c:pt idx="4">
                  <c:v>2.7772468741058658</c:v>
                </c:pt>
                <c:pt idx="5">
                  <c:v>2.8496999022662894</c:v>
                </c:pt>
                <c:pt idx="6">
                  <c:v>2.9480979943977599</c:v>
                </c:pt>
                <c:pt idx="7">
                  <c:v>3.1509776689750693</c:v>
                </c:pt>
                <c:pt idx="8">
                  <c:v>3.3054551452054799</c:v>
                </c:pt>
                <c:pt idx="9">
                  <c:v>3.4830426051560384</c:v>
                </c:pt>
                <c:pt idx="10">
                  <c:v>3.6572883655913984</c:v>
                </c:pt>
                <c:pt idx="11">
                  <c:v>3.6525167127659577</c:v>
                </c:pt>
                <c:pt idx="12">
                  <c:v>3.6605116460526315</c:v>
                </c:pt>
                <c:pt idx="13">
                  <c:v>3.6844328985695709</c:v>
                </c:pt>
                <c:pt idx="14">
                  <c:v>3.8217070987179493</c:v>
                </c:pt>
                <c:pt idx="15">
                  <c:v>3.9682932670886073</c:v>
                </c:pt>
                <c:pt idx="16">
                  <c:v>4.0299694357053681</c:v>
                </c:pt>
                <c:pt idx="17">
                  <c:v>4.0059833498145858</c:v>
                </c:pt>
                <c:pt idx="18">
                  <c:v>3.9706845569155447</c:v>
                </c:pt>
                <c:pt idx="19">
                  <c:v>3.9555173345454548</c:v>
                </c:pt>
                <c:pt idx="20">
                  <c:v>3.9701520169491533</c:v>
                </c:pt>
                <c:pt idx="21">
                  <c:v>3.9376644387019231</c:v>
                </c:pt>
                <c:pt idx="22">
                  <c:v>3.8971624636471991</c:v>
                </c:pt>
                <c:pt idx="23">
                  <c:v>3.8376231275088548</c:v>
                </c:pt>
                <c:pt idx="24">
                  <c:v>3.8422568049065422</c:v>
                </c:pt>
                <c:pt idx="25">
                  <c:v>3.9589475671296301</c:v>
                </c:pt>
                <c:pt idx="26">
                  <c:v>4.2317270068807344</c:v>
                </c:pt>
                <c:pt idx="27">
                  <c:v>4.5943508863636362</c:v>
                </c:pt>
                <c:pt idx="28">
                  <c:v>4.6718864221218963</c:v>
                </c:pt>
                <c:pt idx="29">
                  <c:v>4.6096563860830528</c:v>
                </c:pt>
                <c:pt idx="30">
                  <c:v>4.5323188974358972</c:v>
                </c:pt>
                <c:pt idx="31">
                  <c:v>4.463889532596685</c:v>
                </c:pt>
                <c:pt idx="32">
                  <c:v>4.3870491836065577</c:v>
                </c:pt>
                <c:pt idx="33">
                  <c:v>4.3363408221258135</c:v>
                </c:pt>
                <c:pt idx="34">
                  <c:v>4.2702953458646622</c:v>
                </c:pt>
                <c:pt idx="35">
                  <c:v>4.2325307237687362</c:v>
                </c:pt>
                <c:pt idx="36">
                  <c:v>4.2247440884861414</c:v>
                </c:pt>
                <c:pt idx="37">
                  <c:v>4.2521944643995759</c:v>
                </c:pt>
                <c:pt idx="38">
                  <c:v>4.2624748538135595</c:v>
                </c:pt>
                <c:pt idx="39">
                  <c:v>4.2286417571277726</c:v>
                </c:pt>
                <c:pt idx="40">
                  <c:v>4.0931083674762414</c:v>
                </c:pt>
                <c:pt idx="41">
                  <c:v>3.9248115642105263</c:v>
                </c:pt>
                <c:pt idx="42">
                  <c:v>3.9180915151199169</c:v>
                </c:pt>
                <c:pt idx="43">
                  <c:v>3.949743383505155</c:v>
                </c:pt>
                <c:pt idx="44">
                  <c:v>3.9492344615384618</c:v>
                </c:pt>
                <c:pt idx="45">
                  <c:v>3.924728592630502</c:v>
                </c:pt>
                <c:pt idx="46">
                  <c:v>3.9115914257932451</c:v>
                </c:pt>
                <c:pt idx="47">
                  <c:v>3.9708727237512744</c:v>
                </c:pt>
                <c:pt idx="48">
                  <c:v>4.0502321030612247</c:v>
                </c:pt>
                <c:pt idx="49">
                  <c:v>4.0363945107471855</c:v>
                </c:pt>
                <c:pt idx="50">
                  <c:v>3.9134331787538308</c:v>
                </c:pt>
                <c:pt idx="51">
                  <c:v>3.7981157959183673</c:v>
                </c:pt>
                <c:pt idx="52">
                  <c:v>3.601261012232416</c:v>
                </c:pt>
                <c:pt idx="53">
                  <c:v>3.4750665080971666</c:v>
                </c:pt>
                <c:pt idx="54">
                  <c:v>3.5225121139112905</c:v>
                </c:pt>
                <c:pt idx="55">
                  <c:v>3.5089683209255536</c:v>
                </c:pt>
                <c:pt idx="56">
                  <c:v>3.4820435861723449</c:v>
                </c:pt>
                <c:pt idx="57">
                  <c:v>3.4716078911088917</c:v>
                </c:pt>
                <c:pt idx="58">
                  <c:v>3.4740184372509959</c:v>
                </c:pt>
                <c:pt idx="59">
                  <c:v>3.4665992232142857</c:v>
                </c:pt>
                <c:pt idx="60">
                  <c:v>3.4467910563798227</c:v>
                </c:pt>
                <c:pt idx="61">
                  <c:v>3.4334289990138065</c:v>
                </c:pt>
                <c:pt idx="62">
                  <c:v>3.5261712693437812</c:v>
                </c:pt>
                <c:pt idx="63">
                  <c:v>3.815476276803119</c:v>
                </c:pt>
                <c:pt idx="64">
                  <c:v>3.611016495626822</c:v>
                </c:pt>
                <c:pt idx="65">
                  <c:v>3.531802672797677</c:v>
                </c:pt>
                <c:pt idx="66">
                  <c:v>3.5156772000000003</c:v>
                </c:pt>
                <c:pt idx="67">
                  <c:v>3.4872368669238192</c:v>
                </c:pt>
                <c:pt idx="68">
                  <c:v>3.4183545408261291</c:v>
                </c:pt>
                <c:pt idx="69">
                  <c:v>3.3439878007662838</c:v>
                </c:pt>
                <c:pt idx="70">
                  <c:v>3.3129531929321874</c:v>
                </c:pt>
                <c:pt idx="71">
                  <c:v>3.3308749029495721</c:v>
                </c:pt>
                <c:pt idx="72">
                  <c:v>3.3184539572649574</c:v>
                </c:pt>
                <c:pt idx="73">
                  <c:v>3.299997161137441</c:v>
                </c:pt>
                <c:pt idx="74">
                  <c:v>3.2725030596026494</c:v>
                </c:pt>
                <c:pt idx="75">
                  <c:v>3.275161810912512</c:v>
                </c:pt>
                <c:pt idx="76">
                  <c:v>3.2478108548689137</c:v>
                </c:pt>
                <c:pt idx="77">
                  <c:v>3.259733187850467</c:v>
                </c:pt>
                <c:pt idx="78">
                  <c:v>3.23868539738806</c:v>
                </c:pt>
                <c:pt idx="79">
                  <c:v>3.1729343618604653</c:v>
                </c:pt>
                <c:pt idx="80">
                  <c:v>3.0985172887650885</c:v>
                </c:pt>
                <c:pt idx="81">
                  <c:v>3.0451928378127899</c:v>
                </c:pt>
                <c:pt idx="82">
                  <c:v>3.1048618297872341</c:v>
                </c:pt>
                <c:pt idx="83">
                  <c:v>3.1584776073732721</c:v>
                </c:pt>
                <c:pt idx="84">
                  <c:v>3.2941234926605505</c:v>
                </c:pt>
                <c:pt idx="85">
                  <c:v>3.3494106657534246</c:v>
                </c:pt>
                <c:pt idx="86">
                  <c:v>3.2875849663330299</c:v>
                </c:pt>
                <c:pt idx="87">
                  <c:v>2.957200804922516</c:v>
                </c:pt>
                <c:pt idx="88">
                  <c:v>2.7558217791017423</c:v>
                </c:pt>
                <c:pt idx="89">
                  <c:v>2.5829428472861085</c:v>
                </c:pt>
                <c:pt idx="90">
                  <c:v>2.4433623761467889</c:v>
                </c:pt>
                <c:pt idx="91">
                  <c:v>2.3640355740402192</c:v>
                </c:pt>
                <c:pt idx="92">
                  <c:v>2.2007063954337904</c:v>
                </c:pt>
                <c:pt idx="93">
                  <c:v>2.1255060930656935</c:v>
                </c:pt>
                <c:pt idx="94">
                  <c:v>2.1469474618181819</c:v>
                </c:pt>
                <c:pt idx="95">
                  <c:v>2.1343157431941924</c:v>
                </c:pt>
                <c:pt idx="96">
                  <c:v>2.1304492291666666</c:v>
                </c:pt>
                <c:pt idx="97">
                  <c:v>2.1719898465703973</c:v>
                </c:pt>
                <c:pt idx="98">
                  <c:v>2.35327755924596</c:v>
                </c:pt>
                <c:pt idx="99">
                  <c:v>2.4424407898032201</c:v>
                </c:pt>
                <c:pt idx="100">
                  <c:v>2.410854526737968</c:v>
                </c:pt>
                <c:pt idx="101">
                  <c:v>2.4001586326530613</c:v>
                </c:pt>
                <c:pt idx="102">
                  <c:v>2.3824281123893809</c:v>
                </c:pt>
                <c:pt idx="103">
                  <c:v>2.3775870246696038</c:v>
                </c:pt>
                <c:pt idx="104">
                  <c:v>2.3741388629173992</c:v>
                </c:pt>
                <c:pt idx="105">
                  <c:v>2.3862117672790903</c:v>
                </c:pt>
                <c:pt idx="106">
                  <c:v>2.383485227550131</c:v>
                </c:pt>
                <c:pt idx="107">
                  <c:v>2.4079598600000005</c:v>
                </c:pt>
                <c:pt idx="108">
                  <c:v>2.4691270918544195</c:v>
                </c:pt>
                <c:pt idx="109">
                  <c:v>2.467630983564014</c:v>
                </c:pt>
                <c:pt idx="110">
                  <c:v>2.4618880775862073</c:v>
                </c:pt>
                <c:pt idx="111">
                  <c:v>2.452127938037866</c:v>
                </c:pt>
                <c:pt idx="112">
                  <c:v>2.4265333845493564</c:v>
                </c:pt>
                <c:pt idx="113">
                  <c:v>2.3983512184300344</c:v>
                </c:pt>
                <c:pt idx="114">
                  <c:v>2.3867660612765955</c:v>
                </c:pt>
                <c:pt idx="115">
                  <c:v>2.3440212593220342</c:v>
                </c:pt>
                <c:pt idx="116">
                  <c:v>2.2528966210970465</c:v>
                </c:pt>
                <c:pt idx="117">
                  <c:v>2.2164663579831934</c:v>
                </c:pt>
                <c:pt idx="118">
                  <c:v>2.1937666953974895</c:v>
                </c:pt>
                <c:pt idx="119">
                  <c:v>2.1141908840700583</c:v>
                </c:pt>
                <c:pt idx="120">
                  <c:v>2.1284994962593515</c:v>
                </c:pt>
                <c:pt idx="121">
                  <c:v>2.1958823347141672</c:v>
                </c:pt>
                <c:pt idx="122">
                  <c:v>2.3377301146864689</c:v>
                </c:pt>
                <c:pt idx="123">
                  <c:v>2.3432340986842108</c:v>
                </c:pt>
                <c:pt idx="124">
                  <c:v>2.3396063199672668</c:v>
                </c:pt>
                <c:pt idx="125">
                  <c:v>2.3563872558895209</c:v>
                </c:pt>
                <c:pt idx="126">
                  <c:v>2.3008600735650768</c:v>
                </c:pt>
                <c:pt idx="127">
                  <c:v>2.2417315479452053</c:v>
                </c:pt>
                <c:pt idx="128">
                  <c:v>2.2087560811244979</c:v>
                </c:pt>
                <c:pt idx="129">
                  <c:v>2.1804056530120484</c:v>
                </c:pt>
                <c:pt idx="130">
                  <c:v>2.1854487580128206</c:v>
                </c:pt>
                <c:pt idx="131">
                  <c:v>2.2696681905901119</c:v>
                </c:pt>
                <c:pt idx="132">
                  <c:v>2.3269193717235908</c:v>
                </c:pt>
                <c:pt idx="133">
                  <c:v>2.484687596199525</c:v>
                </c:pt>
                <c:pt idx="134">
                  <c:v>3.1684862956862747</c:v>
                </c:pt>
                <c:pt idx="135">
                  <c:v>2.5644955617187497</c:v>
                </c:pt>
                <c:pt idx="136">
                  <c:v>2.4627054517884917</c:v>
                </c:pt>
                <c:pt idx="137">
                  <c:v>2.4096764189294029</c:v>
                </c:pt>
                <c:pt idx="138">
                  <c:v>2.3661757211463983</c:v>
                </c:pt>
                <c:pt idx="139">
                  <c:v>2.2453860484988457</c:v>
                </c:pt>
                <c:pt idx="140">
                  <c:v>2.1637568122605364</c:v>
                </c:pt>
                <c:pt idx="141">
                  <c:v>2.4333856337386019</c:v>
                </c:pt>
                <c:pt idx="142">
                  <c:v>2.8212809396226417</c:v>
                </c:pt>
                <c:pt idx="143">
                  <c:v>3.1991315517241383</c:v>
                </c:pt>
                <c:pt idx="144">
                  <c:v>3.1319541249065068</c:v>
                </c:pt>
                <c:pt idx="145">
                  <c:v>3.0437724061102833</c:v>
                </c:pt>
                <c:pt idx="146">
                  <c:v>2.9419524536005941</c:v>
                </c:pt>
                <c:pt idx="147">
                  <c:v>2.7850452596439168</c:v>
                </c:pt>
                <c:pt idx="148">
                  <c:v>2.5850932922848666</c:v>
                </c:pt>
                <c:pt idx="149">
                  <c:v>2.4130962605477428</c:v>
                </c:pt>
                <c:pt idx="150">
                  <c:v>2.2906142359882002</c:v>
                </c:pt>
                <c:pt idx="151">
                  <c:v>2.2296114595588237</c:v>
                </c:pt>
                <c:pt idx="152">
                  <c:v>2.181575093979442</c:v>
                </c:pt>
                <c:pt idx="153">
                  <c:v>2.177535893850659</c:v>
                </c:pt>
                <c:pt idx="154">
                  <c:v>2.2063104569343066</c:v>
                </c:pt>
                <c:pt idx="155">
                  <c:v>2.259224051020408</c:v>
                </c:pt>
                <c:pt idx="156">
                  <c:v>2.3751292162554432</c:v>
                </c:pt>
                <c:pt idx="157">
                  <c:v>2.3612892916063677</c:v>
                </c:pt>
                <c:pt idx="158">
                  <c:v>2.2853374584237165</c:v>
                </c:pt>
                <c:pt idx="159">
                  <c:v>2.2572396645021646</c:v>
                </c:pt>
                <c:pt idx="160">
                  <c:v>2.2168307929547089</c:v>
                </c:pt>
                <c:pt idx="161">
                  <c:v>2.189041680774749</c:v>
                </c:pt>
                <c:pt idx="162">
                  <c:v>2.1866376921975665</c:v>
                </c:pt>
                <c:pt idx="163">
                  <c:v>2.1849752762312633</c:v>
                </c:pt>
                <c:pt idx="164">
                  <c:v>2.1627680362989326</c:v>
                </c:pt>
                <c:pt idx="165">
                  <c:v>2.1490440901988639</c:v>
                </c:pt>
                <c:pt idx="166">
                  <c:v>2.1490230935506736</c:v>
                </c:pt>
                <c:pt idx="167">
                  <c:v>2.194270752999294</c:v>
                </c:pt>
                <c:pt idx="168">
                  <c:v>2.2084169134412384</c:v>
                </c:pt>
                <c:pt idx="169">
                  <c:v>2.1895285755446241</c:v>
                </c:pt>
                <c:pt idx="170">
                  <c:v>2.1773681071428572</c:v>
                </c:pt>
                <c:pt idx="171">
                  <c:v>2.1817726547868621</c:v>
                </c:pt>
                <c:pt idx="172">
                  <c:v>2.1876843551988832</c:v>
                </c:pt>
                <c:pt idx="173">
                  <c:v>2.1800776641168289</c:v>
                </c:pt>
                <c:pt idx="174">
                  <c:v>2.1428773502080443</c:v>
                </c:pt>
                <c:pt idx="175">
                  <c:v>2.1124846500346499</c:v>
                </c:pt>
                <c:pt idx="176">
                  <c:v>2.0806931217993081</c:v>
                </c:pt>
                <c:pt idx="177">
                  <c:v>2.007686614640884</c:v>
                </c:pt>
                <c:pt idx="178">
                  <c:v>2.0071303248275862</c:v>
                </c:pt>
                <c:pt idx="179">
                  <c:v>2.0363240192307694</c:v>
                </c:pt>
                <c:pt idx="180">
                  <c:v>2.0373383773972606</c:v>
                </c:pt>
                <c:pt idx="181">
                  <c:v>2.0046481490088861</c:v>
                </c:pt>
                <c:pt idx="182">
                  <c:v>2.0156144955570747</c:v>
                </c:pt>
                <c:pt idx="183">
                  <c:v>2.1391686666666665</c:v>
                </c:pt>
                <c:pt idx="184">
                  <c:v>2.1071756614547925</c:v>
                </c:pt>
                <c:pt idx="185">
                  <c:v>2.0381685156250002</c:v>
                </c:pt>
                <c:pt idx="186">
                  <c:v>1.9992162759322036</c:v>
                </c:pt>
                <c:pt idx="187">
                  <c:v>1.9656052860040569</c:v>
                </c:pt>
                <c:pt idx="188">
                  <c:v>1.9416847668463613</c:v>
                </c:pt>
                <c:pt idx="189">
                  <c:v>1.9252518000000001</c:v>
                </c:pt>
                <c:pt idx="190">
                  <c:v>1.9213832431346283</c:v>
                </c:pt>
                <c:pt idx="191">
                  <c:v>1.911506137884873</c:v>
                </c:pt>
                <c:pt idx="192">
                  <c:v>1.9149700814419226</c:v>
                </c:pt>
                <c:pt idx="193">
                  <c:v>1.923969153897402</c:v>
                </c:pt>
                <c:pt idx="194">
                  <c:v>1.9465724179401998</c:v>
                </c:pt>
                <c:pt idx="195">
                  <c:v>1.9456653379721673</c:v>
                </c:pt>
                <c:pt idx="196">
                  <c:v>1.9227051706349207</c:v>
                </c:pt>
                <c:pt idx="197">
                  <c:v>1.9024227272727274</c:v>
                </c:pt>
                <c:pt idx="198">
                  <c:v>1.9007800479947405</c:v>
                </c:pt>
                <c:pt idx="199">
                  <c:v>1.8844054691601051</c:v>
                </c:pt>
                <c:pt idx="200">
                  <c:v>1.8609085222804718</c:v>
                </c:pt>
                <c:pt idx="201">
                  <c:v>1.844665720732505</c:v>
                </c:pt>
                <c:pt idx="202">
                  <c:v>1.8233932789026781</c:v>
                </c:pt>
                <c:pt idx="203">
                  <c:v>1.8249129439739415</c:v>
                </c:pt>
                <c:pt idx="204">
                  <c:v>1.8350643376707874</c:v>
                </c:pt>
                <c:pt idx="205">
                  <c:v>1.8868885412605592</c:v>
                </c:pt>
                <c:pt idx="206">
                  <c:v>2.0886970077569491</c:v>
                </c:pt>
                <c:pt idx="207">
                  <c:v>2.0722333890322577</c:v>
                </c:pt>
                <c:pt idx="208">
                  <c:v>2.1047768874598072</c:v>
                </c:pt>
                <c:pt idx="209">
                  <c:v>2.1891876649583599</c:v>
                </c:pt>
                <c:pt idx="210">
                  <c:v>2.1295943823529413</c:v>
                </c:pt>
                <c:pt idx="211">
                  <c:v>1.9842256904913849</c:v>
                </c:pt>
                <c:pt idx="212">
                  <c:v>1.9109452579617836</c:v>
                </c:pt>
                <c:pt idx="213">
                  <c:v>1.9064728384223921</c:v>
                </c:pt>
                <c:pt idx="214">
                  <c:v>1.9940253265694357</c:v>
                </c:pt>
                <c:pt idx="215">
                  <c:v>2.1560710739570164</c:v>
                </c:pt>
                <c:pt idx="216">
                  <c:v>2.2180227101449277</c:v>
                </c:pt>
                <c:pt idx="217">
                  <c:v>2.2608498510370838</c:v>
                </c:pt>
                <c:pt idx="218">
                  <c:v>2.2867900928481806</c:v>
                </c:pt>
                <c:pt idx="219">
                  <c:v>2.2644111653099563</c:v>
                </c:pt>
                <c:pt idx="220">
                  <c:v>2.1666110682102628</c:v>
                </c:pt>
                <c:pt idx="221">
                  <c:v>2.0990341701063167</c:v>
                </c:pt>
                <c:pt idx="222">
                  <c:v>2.0689332976860539</c:v>
                </c:pt>
                <c:pt idx="223">
                  <c:v>2.0049698832709111</c:v>
                </c:pt>
                <c:pt idx="224">
                  <c:v>1.9144492649625935</c:v>
                </c:pt>
                <c:pt idx="225">
                  <c:v>1.8857410354477613</c:v>
                </c:pt>
                <c:pt idx="226">
                  <c:v>1.8810617772952853</c:v>
                </c:pt>
                <c:pt idx="227">
                  <c:v>1.8994228284829724</c:v>
                </c:pt>
                <c:pt idx="228">
                  <c:v>1.9248549226963512</c:v>
                </c:pt>
                <c:pt idx="229">
                  <c:v>1.9415137126081581</c:v>
                </c:pt>
                <c:pt idx="230">
                  <c:v>1.9133675296296295</c:v>
                </c:pt>
                <c:pt idx="231">
                  <c:v>1.8777147185185186</c:v>
                </c:pt>
                <c:pt idx="232">
                  <c:v>1.8480040425925928</c:v>
                </c:pt>
                <c:pt idx="233">
                  <c:v>1.8101165197287301</c:v>
                </c:pt>
                <c:pt idx="234">
                  <c:v>1.7819827546125464</c:v>
                </c:pt>
                <c:pt idx="235">
                  <c:v>1.7226352100737101</c:v>
                </c:pt>
                <c:pt idx="236">
                  <c:v>1.6771239638480395</c:v>
                </c:pt>
                <c:pt idx="237">
                  <c:v>1.6456150636474911</c:v>
                </c:pt>
                <c:pt idx="238">
                  <c:v>1.6230206305810397</c:v>
                </c:pt>
                <c:pt idx="239">
                  <c:v>1.6327638816351435</c:v>
                </c:pt>
                <c:pt idx="240">
                  <c:v>1.6444614704448508</c:v>
                </c:pt>
                <c:pt idx="241">
                  <c:v>1.6141354811435524</c:v>
                </c:pt>
                <c:pt idx="242">
                  <c:v>1.6248330309653916</c:v>
                </c:pt>
                <c:pt idx="243">
                  <c:v>1.6131435846994535</c:v>
                </c:pt>
                <c:pt idx="244">
                  <c:v>1.6121647354368933</c:v>
                </c:pt>
                <c:pt idx="245">
                  <c:v>1.6498289987944545</c:v>
                </c:pt>
                <c:pt idx="246">
                  <c:v>1.6469021421686749</c:v>
                </c:pt>
                <c:pt idx="247">
                  <c:v>1.6333712560240965</c:v>
                </c:pt>
                <c:pt idx="248">
                  <c:v>1.6496108704259149</c:v>
                </c:pt>
                <c:pt idx="249">
                  <c:v>1.6840672537402752</c:v>
                </c:pt>
                <c:pt idx="250">
                  <c:v>1.795601351013111</c:v>
                </c:pt>
                <c:pt idx="251">
                  <c:v>1.8630237525282569</c:v>
                </c:pt>
                <c:pt idx="252">
                  <c:v>1.9397331080760098</c:v>
                </c:pt>
                <c:pt idx="253">
                  <c:v>2.0682009857819907</c:v>
                </c:pt>
                <c:pt idx="254">
                  <c:v>2.2535187932663914</c:v>
                </c:pt>
                <c:pt idx="255">
                  <c:v>3.0464278482352944</c:v>
                </c:pt>
                <c:pt idx="256">
                  <c:v>2.5501142263157894</c:v>
                </c:pt>
                <c:pt idx="257">
                  <c:v>2.4145443873610302</c:v>
                </c:pt>
                <c:pt idx="258">
                  <c:v>2.3672050461448602</c:v>
                </c:pt>
                <c:pt idx="259">
                  <c:v>2.3273707880371668</c:v>
                </c:pt>
                <c:pt idx="260">
                  <c:v>2.3224905906195716</c:v>
                </c:pt>
                <c:pt idx="261">
                  <c:v>2.3150586207295887</c:v>
                </c:pt>
                <c:pt idx="262">
                  <c:v>2.6006425524193553</c:v>
                </c:pt>
                <c:pt idx="263">
                  <c:v>2.6810339902242668</c:v>
                </c:pt>
                <c:pt idx="264">
                  <c:v>2.7206246733639499</c:v>
                </c:pt>
                <c:pt idx="265">
                  <c:v>2.8081183184421539</c:v>
                </c:pt>
                <c:pt idx="266">
                  <c:v>2.7574079026195899</c:v>
                </c:pt>
                <c:pt idx="267">
                  <c:v>2.6672759312500003</c:v>
                </c:pt>
                <c:pt idx="268">
                  <c:v>2.540035026689381</c:v>
                </c:pt>
                <c:pt idx="269">
                  <c:v>2.4866016729024945</c:v>
                </c:pt>
                <c:pt idx="270">
                  <c:v>2.4305444326001129</c:v>
                </c:pt>
                <c:pt idx="271">
                  <c:v>2.3871533292065283</c:v>
                </c:pt>
                <c:pt idx="272">
                  <c:v>2.2736203613303272</c:v>
                </c:pt>
                <c:pt idx="273">
                  <c:v>2.2392537846674183</c:v>
                </c:pt>
                <c:pt idx="274">
                  <c:v>2.3151306035934871</c:v>
                </c:pt>
                <c:pt idx="275">
                  <c:v>2.216858069256757</c:v>
                </c:pt>
                <c:pt idx="276">
                  <c:v>2.1566435656338032</c:v>
                </c:pt>
                <c:pt idx="277">
                  <c:v>2.0203929543404735</c:v>
                </c:pt>
                <c:pt idx="278">
                  <c:v>2.0278163303320205</c:v>
                </c:pt>
                <c:pt idx="279">
                  <c:v>2.0045692898876406</c:v>
                </c:pt>
                <c:pt idx="280">
                  <c:v>2.0115375949579835</c:v>
                </c:pt>
                <c:pt idx="281">
                  <c:v>2.0723569291689903</c:v>
                </c:pt>
                <c:pt idx="282">
                  <c:v>2.0789859270194988</c:v>
                </c:pt>
                <c:pt idx="283">
                  <c:v>2.0295898708240534</c:v>
                </c:pt>
                <c:pt idx="284">
                  <c:v>2.0090359061111114</c:v>
                </c:pt>
                <c:pt idx="285">
                  <c:v>2.0176923296398894</c:v>
                </c:pt>
                <c:pt idx="286">
                  <c:v>2.083559746681416</c:v>
                </c:pt>
                <c:pt idx="287">
                  <c:v>2.1303144917218546</c:v>
                </c:pt>
                <c:pt idx="288">
                  <c:v>2.1586156545454549</c:v>
                </c:pt>
                <c:pt idx="289">
                  <c:v>2.2362431523652364</c:v>
                </c:pt>
                <c:pt idx="290">
                  <c:v>2.4531320854326393</c:v>
                </c:pt>
                <c:pt idx="291">
                  <c:v>2.8679540702614377</c:v>
                </c:pt>
                <c:pt idx="292">
                  <c:v>3.0813799880369768</c:v>
                </c:pt>
                <c:pt idx="293">
                  <c:v>2.6114905693231441</c:v>
                </c:pt>
                <c:pt idx="294">
                  <c:v>2.4070033439037726</c:v>
                </c:pt>
                <c:pt idx="295">
                  <c:v>2.2869594019661386</c:v>
                </c:pt>
                <c:pt idx="296">
                  <c:v>2.2340746254763202</c:v>
                </c:pt>
                <c:pt idx="297">
                  <c:v>2.2313442271002715</c:v>
                </c:pt>
                <c:pt idx="298">
                  <c:v>2.2258448687196113</c:v>
                </c:pt>
                <c:pt idx="299">
                  <c:v>2.2508126776636019</c:v>
                </c:pt>
                <c:pt idx="300">
                  <c:v>2.3085676989189188</c:v>
                </c:pt>
                <c:pt idx="301">
                  <c:v>2.352508938005391</c:v>
                </c:pt>
                <c:pt idx="302">
                  <c:v>2.5973159012345683</c:v>
                </c:pt>
                <c:pt idx="303">
                  <c:v>2.6776846138189612</c:v>
                </c:pt>
                <c:pt idx="304">
                  <c:v>2.6428051165152326</c:v>
                </c:pt>
                <c:pt idx="305">
                  <c:v>2.600904913020277</c:v>
                </c:pt>
                <c:pt idx="306">
                  <c:v>2.6137185701381509</c:v>
                </c:pt>
                <c:pt idx="307">
                  <c:v>2.6108276130227632</c:v>
                </c:pt>
                <c:pt idx="308">
                  <c:v>2.6063694383923854</c:v>
                </c:pt>
                <c:pt idx="309">
                  <c:v>2.7254049001057088</c:v>
                </c:pt>
                <c:pt idx="310">
                  <c:v>2.8249874936775554</c:v>
                </c:pt>
                <c:pt idx="311">
                  <c:v>3.1650278542976942</c:v>
                </c:pt>
                <c:pt idx="312">
                  <c:v>3.2773804767866457</c:v>
                </c:pt>
                <c:pt idx="313">
                  <c:v>3.1719285002608242</c:v>
                </c:pt>
                <c:pt idx="314">
                  <c:v>3.1132942729645094</c:v>
                </c:pt>
                <c:pt idx="315">
                  <c:v>3.2721275395010396</c:v>
                </c:pt>
                <c:pt idx="316">
                  <c:v>3.4530236841015016</c:v>
                </c:pt>
                <c:pt idx="317">
                  <c:v>3.5119031285493034</c:v>
                </c:pt>
                <c:pt idx="318">
                  <c:v>3.3744943739669426</c:v>
                </c:pt>
                <c:pt idx="319">
                  <c:v>3.4108530856995358</c:v>
                </c:pt>
                <c:pt idx="320">
                  <c:v>3.5775373365828633</c:v>
                </c:pt>
                <c:pt idx="321">
                  <c:v>3.724182472208057</c:v>
                </c:pt>
                <c:pt idx="322">
                  <c:v>4.185259823440644</c:v>
                </c:pt>
                <c:pt idx="323">
                  <c:v>4.232137306880964</c:v>
                </c:pt>
                <c:pt idx="324">
                  <c:v>3.9813805522463404</c:v>
                </c:pt>
                <c:pt idx="325">
                  <c:v>3.8987725749621402</c:v>
                </c:pt>
                <c:pt idx="326">
                  <c:v>3.8930079046663328</c:v>
                </c:pt>
                <c:pt idx="327">
                  <c:v>3.8991015641925779</c:v>
                </c:pt>
                <c:pt idx="328">
                  <c:v>3.9028848457686527</c:v>
                </c:pt>
                <c:pt idx="329">
                  <c:v>4.0385202182361732</c:v>
                </c:pt>
                <c:pt idx="330">
                  <c:v>4.0998076085444612</c:v>
                </c:pt>
                <c:pt idx="331">
                  <c:v>4.0801091169474732</c:v>
                </c:pt>
                <c:pt idx="332">
                  <c:v>4.107014066535239</c:v>
                </c:pt>
                <c:pt idx="333">
                  <c:v>4.1707491153091274</c:v>
                </c:pt>
                <c:pt idx="334">
                  <c:v>4.0046123486193297</c:v>
                </c:pt>
                <c:pt idx="335">
                  <c:v>3.8079109400693412</c:v>
                </c:pt>
                <c:pt idx="336">
                  <c:v>3.7726675123762377</c:v>
                </c:pt>
                <c:pt idx="337">
                  <c:v>3.8865250516986709</c:v>
                </c:pt>
                <c:pt idx="338">
                  <c:v>3.7349779558290774</c:v>
                </c:pt>
                <c:pt idx="339">
                  <c:v>3.810105483630879</c:v>
                </c:pt>
                <c:pt idx="340">
                  <c:v>3.9154389272631618</c:v>
                </c:pt>
                <c:pt idx="341">
                  <c:v>3.981643831591422</c:v>
                </c:pt>
                <c:pt idx="342">
                  <c:v>3.9838789635075336</c:v>
                </c:pt>
                <c:pt idx="343">
                  <c:v>3.9653804071725682</c:v>
                </c:pt>
                <c:pt idx="344">
                  <c:v>4.051069403139647</c:v>
                </c:pt>
                <c:pt idx="345">
                  <c:v>4.0699077860228154</c:v>
                </c:pt>
                <c:pt idx="346">
                  <c:v>4.1635149956604511</c:v>
                </c:pt>
                <c:pt idx="347">
                  <c:v>4.3071745418041019</c:v>
                </c:pt>
                <c:pt idx="348">
                  <c:v>4.8230068475672807</c:v>
                </c:pt>
                <c:pt idx="349">
                  <c:v>4.9274378637470733</c:v>
                </c:pt>
                <c:pt idx="350">
                  <c:v>5.0466168149726176</c:v>
                </c:pt>
                <c:pt idx="351">
                  <c:v>5.0359530737656755</c:v>
                </c:pt>
                <c:pt idx="352">
                  <c:v>5.5606880116000159</c:v>
                </c:pt>
                <c:pt idx="353">
                  <c:v>5.8118171630628872</c:v>
                </c:pt>
                <c:pt idx="354">
                  <c:v>6.2398383447641343</c:v>
                </c:pt>
                <c:pt idx="355">
                  <c:v>6.7712518989437287</c:v>
                </c:pt>
                <c:pt idx="356">
                  <c:v>6.8111428831683529</c:v>
                </c:pt>
                <c:pt idx="357">
                  <c:v>6.1874394810005029</c:v>
                </c:pt>
                <c:pt idx="358">
                  <c:v>5.7936612142893047</c:v>
                </c:pt>
                <c:pt idx="359">
                  <c:v>5.2405910882739235</c:v>
                </c:pt>
                <c:pt idx="360">
                  <c:v>4.5206425708294038</c:v>
                </c:pt>
                <c:pt idx="361">
                  <c:v>4.0026308957511425</c:v>
                </c:pt>
                <c:pt idx="362">
                  <c:v>3.7987294460985308</c:v>
                </c:pt>
                <c:pt idx="363">
                  <c:v>3.6974465118356412</c:v>
                </c:pt>
                <c:pt idx="364">
                  <c:v>3.5017756686039672</c:v>
                </c:pt>
                <c:pt idx="365">
                  <c:v>3.5510507604285673</c:v>
                </c:pt>
                <c:pt idx="366">
                  <c:v>3.5307700763301444</c:v>
                </c:pt>
                <c:pt idx="367">
                  <c:v>3.6585670175520275</c:v>
                </c:pt>
                <c:pt idx="368">
                  <c:v>3.6641405120944834</c:v>
                </c:pt>
                <c:pt idx="369">
                  <c:v>3.8112738411195437</c:v>
                </c:pt>
                <c:pt idx="370">
                  <c:v>3.7950099411195168</c:v>
                </c:pt>
                <c:pt idx="371">
                  <c:v>3.8577537464955274</c:v>
                </c:pt>
                <c:pt idx="372">
                  <c:v>4.1210956249942461</c:v>
                </c:pt>
                <c:pt idx="373">
                  <c:v>4.1160003883191392</c:v>
                </c:pt>
                <c:pt idx="374">
                  <c:v>4.3774231916243664</c:v>
                </c:pt>
                <c:pt idx="375">
                  <c:v>4.2678817614057367</c:v>
                </c:pt>
                <c:pt idx="376">
                  <c:v>4.293041146890082</c:v>
                </c:pt>
                <c:pt idx="377">
                  <c:v>4.3997979296513847</c:v>
                </c:pt>
                <c:pt idx="378">
                  <c:v>4.3016694228910675</c:v>
                </c:pt>
                <c:pt idx="379">
                  <c:v>4.1778983715394631</c:v>
                </c:pt>
                <c:pt idx="380">
                  <c:v>4.1288152386204358</c:v>
                </c:pt>
                <c:pt idx="381">
                  <c:v>4.1434042950950571</c:v>
                </c:pt>
                <c:pt idx="382">
                  <c:v>4.16024326652159</c:v>
                </c:pt>
                <c:pt idx="383">
                  <c:v>4.3010928883511772</c:v>
                </c:pt>
                <c:pt idx="384">
                  <c:v>4.4480368559588328</c:v>
                </c:pt>
                <c:pt idx="385">
                  <c:v>4.6470972862767157</c:v>
                </c:pt>
                <c:pt idx="386">
                  <c:v>4.9541299872958184</c:v>
                </c:pt>
                <c:pt idx="387">
                  <c:v>5.2158974262949647</c:v>
                </c:pt>
                <c:pt idx="388">
                  <c:v>5.5055449239170402</c:v>
                </c:pt>
                <c:pt idx="389">
                  <c:v>5.6917410070818812</c:v>
                </c:pt>
                <c:pt idx="390">
                  <c:v>5.5866210163429804</c:v>
                </c:pt>
                <c:pt idx="391">
                  <c:v>5.4581601345159827</c:v>
                </c:pt>
                <c:pt idx="392">
                  <c:v>5.2517091403979679</c:v>
                </c:pt>
                <c:pt idx="393">
                  <c:v>5.2096504573076343</c:v>
                </c:pt>
                <c:pt idx="394">
                  <c:v>5.1742889190942511</c:v>
                </c:pt>
                <c:pt idx="395">
                  <c:v>5.1538162848952593</c:v>
                </c:pt>
                <c:pt idx="396">
                  <c:v>5.2008102100198528</c:v>
                </c:pt>
                <c:pt idx="397">
                  <c:v>5.1487364562566293</c:v>
                </c:pt>
                <c:pt idx="398">
                  <c:v>5.2065729062244888</c:v>
                </c:pt>
                <c:pt idx="399">
                  <c:v>5.3458371087334511</c:v>
                </c:pt>
                <c:pt idx="400">
                  <c:v>5.4819194679358594</c:v>
                </c:pt>
                <c:pt idx="401">
                  <c:v>5.4014272511093573</c:v>
                </c:pt>
                <c:pt idx="402">
                  <c:v>5.2596988352214353</c:v>
                </c:pt>
                <c:pt idx="403">
                  <c:v>4.9326763442789385</c:v>
                </c:pt>
                <c:pt idx="404">
                  <c:v>4.9017741266022137</c:v>
                </c:pt>
                <c:pt idx="405">
                  <c:v>5.1079236858358206</c:v>
                </c:pt>
                <c:pt idx="406">
                  <c:v>5.301738069389434</c:v>
                </c:pt>
                <c:pt idx="407">
                  <c:v>5.3290361646189313</c:v>
                </c:pt>
                <c:pt idx="408">
                  <c:v>5.3380005063805687</c:v>
                </c:pt>
                <c:pt idx="409">
                  <c:v>5.3344836896302672</c:v>
                </c:pt>
                <c:pt idx="410">
                  <c:v>5.3197830934180486</c:v>
                </c:pt>
                <c:pt idx="411">
                  <c:v>5.4618655022602676</c:v>
                </c:pt>
                <c:pt idx="412">
                  <c:v>5.3584663843948306</c:v>
                </c:pt>
                <c:pt idx="413">
                  <c:v>5.1232737494445582</c:v>
                </c:pt>
                <c:pt idx="414">
                  <c:v>4.9800132160091088</c:v>
                </c:pt>
                <c:pt idx="415">
                  <c:v>4.9267738419841249</c:v>
                </c:pt>
                <c:pt idx="416">
                  <c:v>4.9653696058394159</c:v>
                </c:pt>
                <c:pt idx="417">
                  <c:v>5.0181435486772665</c:v>
                </c:pt>
                <c:pt idx="418">
                  <c:v>5.07533209245367</c:v>
                </c:pt>
                <c:pt idx="419">
                  <c:v>5.058885026255088</c:v>
                </c:pt>
                <c:pt idx="420">
                  <c:v>5.0482004694574965</c:v>
                </c:pt>
                <c:pt idx="421">
                  <c:v>5.1565558459264063</c:v>
                </c:pt>
                <c:pt idx="422">
                  <c:v>5.3241014042365107</c:v>
                </c:pt>
                <c:pt idx="423">
                  <c:v>5.5471061894229186</c:v>
                </c:pt>
                <c:pt idx="424">
                  <c:v>5.3726641991628119</c:v>
                </c:pt>
                <c:pt idx="425">
                  <c:v>5.1971192677233287</c:v>
                </c:pt>
                <c:pt idx="426">
                  <c:v>5.1669323120235688</c:v>
                </c:pt>
                <c:pt idx="427">
                  <c:v>5.1114220262107395</c:v>
                </c:pt>
                <c:pt idx="428">
                  <c:v>5.0705479662986646</c:v>
                </c:pt>
                <c:pt idx="429">
                  <c:v>5.0064978796428878</c:v>
                </c:pt>
                <c:pt idx="430">
                  <c:v>4.9210148460693048</c:v>
                </c:pt>
                <c:pt idx="431">
                  <c:v>4.7503545444973261</c:v>
                </c:pt>
                <c:pt idx="432">
                  <c:v>4.5819405408826803</c:v>
                </c:pt>
                <c:pt idx="433">
                  <c:v>4.2620028249496302</c:v>
                </c:pt>
                <c:pt idx="434">
                  <c:v>3.8423514179094944</c:v>
                </c:pt>
                <c:pt idx="435">
                  <c:v>3.9048995045508241</c:v>
                </c:pt>
                <c:pt idx="436">
                  <c:v>4.1051739613350513</c:v>
                </c:pt>
                <c:pt idx="437">
                  <c:v>3.7422909445352248</c:v>
                </c:pt>
                <c:pt idx="438">
                  <c:v>3.7746690368395064</c:v>
                </c:pt>
                <c:pt idx="439">
                  <c:v>3.7034926297142516</c:v>
                </c:pt>
                <c:pt idx="440">
                  <c:v>3.5736088974684295</c:v>
                </c:pt>
                <c:pt idx="441">
                  <c:v>3.2851457827276049</c:v>
                </c:pt>
                <c:pt idx="442">
                  <c:v>3.2101310865775714</c:v>
                </c:pt>
                <c:pt idx="443">
                  <c:v>3.1718648862379224</c:v>
                </c:pt>
                <c:pt idx="444">
                  <c:v>3.1033705180722384</c:v>
                </c:pt>
                <c:pt idx="445">
                  <c:v>2.8529926447146505</c:v>
                </c:pt>
                <c:pt idx="446">
                  <c:v>2.6598738533654247</c:v>
                </c:pt>
                <c:pt idx="447">
                  <c:v>2.5998719195570841</c:v>
                </c:pt>
                <c:pt idx="448">
                  <c:v>2.6240936202116942</c:v>
                </c:pt>
                <c:pt idx="449">
                  <c:v>2.670470022845953</c:v>
                </c:pt>
                <c:pt idx="450">
                  <c:v>2.8088325705364485</c:v>
                </c:pt>
                <c:pt idx="451">
                  <c:v>2.8785301575209599</c:v>
                </c:pt>
                <c:pt idx="452">
                  <c:v>2.8465703558085971</c:v>
                </c:pt>
                <c:pt idx="453">
                  <c:v>2.7652809116797274</c:v>
                </c:pt>
                <c:pt idx="454">
                  <c:v>2.823238575148439</c:v>
                </c:pt>
                <c:pt idx="455">
                  <c:v>3.0369804311225654</c:v>
                </c:pt>
                <c:pt idx="456">
                  <c:v>2.9909789725070861</c:v>
                </c:pt>
                <c:pt idx="457">
                  <c:v>3.1659452935867165</c:v>
                </c:pt>
                <c:pt idx="458">
                  <c:v>3.2691036565442624</c:v>
                </c:pt>
                <c:pt idx="459">
                  <c:v>3.2533851306935082</c:v>
                </c:pt>
                <c:pt idx="460">
                  <c:v>3.2220147019992456</c:v>
                </c:pt>
                <c:pt idx="461">
                  <c:v>3.2035888882973715</c:v>
                </c:pt>
                <c:pt idx="462">
                  <c:v>3.1271678472484057</c:v>
                </c:pt>
                <c:pt idx="463">
                  <c:v>3.0015980521209191</c:v>
                </c:pt>
                <c:pt idx="464">
                  <c:v>2.9099658516313669</c:v>
                </c:pt>
                <c:pt idx="465">
                  <c:v>2.9995806707642862</c:v>
                </c:pt>
                <c:pt idx="466">
                  <c:v>3.2304324438492911</c:v>
                </c:pt>
                <c:pt idx="467">
                  <c:v>3.2786719810563363</c:v>
                </c:pt>
                <c:pt idx="468">
                  <c:v>3.4165763450122126</c:v>
                </c:pt>
                <c:pt idx="469">
                  <c:v>3.5000340424930889</c:v>
                </c:pt>
                <c:pt idx="470">
                  <c:v>3.7417980486942408</c:v>
                </c:pt>
                <c:pt idx="471">
                  <c:v>3.6725986029679918</c:v>
                </c:pt>
                <c:pt idx="472">
                  <c:v>3.6346076485413326</c:v>
                </c:pt>
                <c:pt idx="473">
                  <c:v>3.6867184096840071</c:v>
                </c:pt>
                <c:pt idx="474">
                  <c:v>4.0072308510638299</c:v>
                </c:pt>
                <c:pt idx="475">
                  <c:v>4.0036230055215167</c:v>
                </c:pt>
                <c:pt idx="476">
                  <c:v>4.1129016137635643</c:v>
                </c:pt>
                <c:pt idx="477">
                  <c:v>4.1170388324863012</c:v>
                </c:pt>
                <c:pt idx="478">
                  <c:v>4.1721855988928631</c:v>
                </c:pt>
                <c:pt idx="479">
                  <c:v>4.2919286523032616</c:v>
                </c:pt>
                <c:pt idx="480">
                  <c:v>4.1742726897709366</c:v>
                </c:pt>
                <c:pt idx="481">
                  <c:v>3.7461496567985542</c:v>
                </c:pt>
                <c:pt idx="482">
                  <c:v>3.7276069155570339</c:v>
                </c:pt>
                <c:pt idx="483">
                  <c:v>3.8380546228273444</c:v>
                </c:pt>
                <c:pt idx="484">
                  <c:v>3.8488328279789363</c:v>
                </c:pt>
                <c:pt idx="485">
                  <c:v>3.9010474973847429</c:v>
                </c:pt>
                <c:pt idx="486">
                  <c:v>3.8083329116006515</c:v>
                </c:pt>
                <c:pt idx="487">
                  <c:v>3.7039595702413282</c:v>
                </c:pt>
                <c:pt idx="488">
                  <c:v>3.6778695225213252</c:v>
                </c:pt>
                <c:pt idx="489">
                  <c:v>3.5968071325907296</c:v>
                </c:pt>
                <c:pt idx="490">
                  <c:v>3.6213123199313655</c:v>
                </c:pt>
                <c:pt idx="491">
                  <c:v>3.7533507122163683</c:v>
                </c:pt>
                <c:pt idx="492">
                  <c:v>3.7129502410045023</c:v>
                </c:pt>
                <c:pt idx="493">
                  <c:v>3.7654430479836059</c:v>
                </c:pt>
                <c:pt idx="494">
                  <c:v>3.7792720002161104</c:v>
                </c:pt>
                <c:pt idx="495">
                  <c:v>3.4804294835101253</c:v>
                </c:pt>
                <c:pt idx="496">
                  <c:v>2.9902241839613133</c:v>
                </c:pt>
                <c:pt idx="497">
                  <c:v>2.5616685148731411</c:v>
                </c:pt>
                <c:pt idx="498">
                  <c:v>2.3896116781729622</c:v>
                </c:pt>
                <c:pt idx="499">
                  <c:v>2.5678312964418266</c:v>
                </c:pt>
                <c:pt idx="500">
                  <c:v>2.6504454782622155</c:v>
                </c:pt>
                <c:pt idx="501">
                  <c:v>2.6740020797019852</c:v>
                </c:pt>
                <c:pt idx="502">
                  <c:v>2.6201004700054238</c:v>
                </c:pt>
                <c:pt idx="503">
                  <c:v>2.6365815276641351</c:v>
                </c:pt>
                <c:pt idx="504">
                  <c:v>2.7154572340759882</c:v>
                </c:pt>
                <c:pt idx="505">
                  <c:v>2.9620765544085943</c:v>
                </c:pt>
                <c:pt idx="506">
                  <c:v>3.1142029161701044</c:v>
                </c:pt>
                <c:pt idx="507">
                  <c:v>3.3965621933961372</c:v>
                </c:pt>
                <c:pt idx="508">
                  <c:v>3.4807822512620494</c:v>
                </c:pt>
                <c:pt idx="509">
                  <c:v>3.3516651120487584</c:v>
                </c:pt>
                <c:pt idx="510">
                  <c:v>3.3772697966498266</c:v>
                </c:pt>
                <c:pt idx="511">
                  <c:v>3.4990354460492781</c:v>
                </c:pt>
                <c:pt idx="512">
                  <c:v>3.5159244535142391</c:v>
                </c:pt>
                <c:pt idx="513">
                  <c:v>3.4493106543673373</c:v>
                </c:pt>
                <c:pt idx="514">
                  <c:v>3.512805720553986</c:v>
                </c:pt>
                <c:pt idx="515">
                  <c:v>3.9707923848579529</c:v>
                </c:pt>
                <c:pt idx="516">
                  <c:v>4.0416680543999082</c:v>
                </c:pt>
                <c:pt idx="517">
                  <c:v>3.9342950574417932</c:v>
                </c:pt>
                <c:pt idx="518">
                  <c:v>4.2883009704751869</c:v>
                </c:pt>
                <c:pt idx="519">
                  <c:v>4.5764413229065983</c:v>
                </c:pt>
                <c:pt idx="520">
                  <c:v>5.5007130501935873</c:v>
                </c:pt>
                <c:pt idx="521">
                  <c:v>5.7185190618264476</c:v>
                </c:pt>
                <c:pt idx="522">
                  <c:v>6.5794533002173026</c:v>
                </c:pt>
                <c:pt idx="523">
                  <c:v>6.3757045192359838</c:v>
                </c:pt>
                <c:pt idx="524">
                  <c:v>5.7181819244592136</c:v>
                </c:pt>
                <c:pt idx="525">
                  <c:v>5.38448499773006</c:v>
                </c:pt>
                <c:pt idx="526">
                  <c:v>5.2122304745615198</c:v>
                </c:pt>
                <c:pt idx="527">
                  <c:v>6.2305883495145631</c:v>
                </c:pt>
                <c:pt idx="528">
                  <c:v>5.6288635456700193</c:v>
                </c:pt>
                <c:pt idx="529">
                  <c:v>4.6648091858317056</c:v>
                </c:pt>
                <c:pt idx="530">
                  <c:v>4.6061159334478257</c:v>
                </c:pt>
                <c:pt idx="531">
                  <c:v>4.2446187968528175</c:v>
                </c:pt>
                <c:pt idx="532">
                  <c:v>4.1124902941556742</c:v>
                </c:pt>
                <c:pt idx="533">
                  <c:v>3.929651809428842</c:v>
                </c:pt>
                <c:pt idx="534">
                  <c:v>3.6211612704242442</c:v>
                </c:pt>
                <c:pt idx="535">
                  <c:v>3.5822927517025707</c:v>
                </c:pt>
                <c:pt idx="536">
                  <c:v>3.6573348049176828</c:v>
                </c:pt>
                <c:pt idx="537">
                  <c:v>4.0028443731258445</c:v>
                </c:pt>
                <c:pt idx="538">
                  <c:v>4.3333312846890104</c:v>
                </c:pt>
                <c:pt idx="539">
                  <c:v>4.2647369006640607</c:v>
                </c:pt>
                <c:pt idx="540">
                  <c:v>4.1774915147344753</c:v>
                </c:pt>
                <c:pt idx="541">
                  <c:v>3.9712521136249541</c:v>
                </c:pt>
                <c:pt idx="542">
                  <c:v>3.9007094385301202</c:v>
                </c:pt>
                <c:pt idx="543">
                  <c:v>3.9492725543530685</c:v>
                </c:pt>
                <c:pt idx="544">
                  <c:v>3.880026344170429</c:v>
                </c:pt>
                <c:pt idx="545">
                  <c:v>3.7990513641475196</c:v>
                </c:pt>
                <c:pt idx="546">
                  <c:v>3.785250553107236</c:v>
                </c:pt>
                <c:pt idx="547">
                  <c:v>3.6644409937055098</c:v>
                </c:pt>
                <c:pt idx="548">
                  <c:v>3.7688516290031444</c:v>
                </c:pt>
                <c:pt idx="549">
                  <c:v>3.6211101053382193</c:v>
                </c:pt>
                <c:pt idx="550">
                  <c:v>3.458940159631064</c:v>
                </c:pt>
                <c:pt idx="551">
                  <c:v>3.4846802965484023</c:v>
                </c:pt>
                <c:pt idx="552">
                  <c:v>3.4576970475495266</c:v>
                </c:pt>
                <c:pt idx="553">
                  <c:v>3.4936281691293853</c:v>
                </c:pt>
                <c:pt idx="554">
                  <c:v>3.8142695477081423</c:v>
                </c:pt>
                <c:pt idx="555">
                  <c:v>3.8401681591744197</c:v>
                </c:pt>
                <c:pt idx="556">
                  <c:v>3.6155516923298183</c:v>
                </c:pt>
                <c:pt idx="557">
                  <c:v>3.3793829999999998</c:v>
                </c:pt>
                <c:pt idx="558">
                  <c:v>3.3043671299269137</c:v>
                </c:pt>
                <c:pt idx="559">
                  <c:v>3.2544149402340468</c:v>
                </c:pt>
                <c:pt idx="560">
                  <c:v>3.1806035387719938</c:v>
                </c:pt>
                <c:pt idx="561">
                  <c:v>3.1956914157556224</c:v>
                </c:pt>
                <c:pt idx="562">
                  <c:v>3.2722872501071856</c:v>
                </c:pt>
                <c:pt idx="563">
                  <c:v>3.2899747471583733</c:v>
                </c:pt>
                <c:pt idx="564">
                  <c:v>3.3321123947127118</c:v>
                </c:pt>
                <c:pt idx="565">
                  <c:v>3.3573483624037257</c:v>
                </c:pt>
                <c:pt idx="566">
                  <c:v>3.3417389996279825</c:v>
                </c:pt>
                <c:pt idx="567">
                  <c:v>3.2906837715063291</c:v>
                </c:pt>
                <c:pt idx="568">
                  <c:v>3.2940807973317741</c:v>
                </c:pt>
                <c:pt idx="569">
                  <c:v>3.2236245386932119</c:v>
                </c:pt>
                <c:pt idx="570">
                  <c:v>3.2606844007256854</c:v>
                </c:pt>
                <c:pt idx="571">
                  <c:v>3.2350376511205052</c:v>
                </c:pt>
                <c:pt idx="572">
                  <c:v>3.185580307826827</c:v>
                </c:pt>
                <c:pt idx="573">
                  <c:v>3.2331239535514595</c:v>
                </c:pt>
                <c:pt idx="574">
                  <c:v>3.3072324424108572</c:v>
                </c:pt>
                <c:pt idx="575">
                  <c:v>3.2984153915518393</c:v>
                </c:pt>
                <c:pt idx="576">
                  <c:v>3.3041044237332668</c:v>
                </c:pt>
                <c:pt idx="577">
                  <c:v>3.2497372184607261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7-4073-861E-57F53678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21616"/>
        <c:axId val="1815722160"/>
      </c:lineChart>
      <c:dateAx>
        <c:axId val="1815721616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2160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815722160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21616"/>
        <c:crosses val="autoZero"/>
        <c:crossBetween val="between"/>
        <c:majorUnit val="0.5"/>
      </c:valAx>
      <c:dateAx>
        <c:axId val="1815732496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02576"/>
        <c:crosses val="autoZero"/>
        <c:auto val="1"/>
        <c:lblOffset val="100"/>
        <c:baseTimeUnit val="months"/>
      </c:dateAx>
      <c:valAx>
        <c:axId val="181570257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324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9098168776754023E-2"/>
          <c:y val="0.14830198088280253"/>
          <c:w val="0.24644925033462531"/>
          <c:h val="8.3684831440380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Residential Natural Gas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thousand cubic feet (Mcf)</a:t>
            </a:r>
          </a:p>
        </c:rich>
      </c:tx>
      <c:layout>
        <c:manualLayout>
          <c:xMode val="edge"/>
          <c:yMode val="edge"/>
          <c:x val="2.3863023833430187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2722908280922E-2"/>
          <c:y val="0.1417827719451735"/>
          <c:w val="0.87919559126336455"/>
          <c:h val="0.68807979731700264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'Natural Gas-A'!$A$41:$A$100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'Natural Gas-A'!$E$41:$E$100</c:f>
              <c:numCache>
                <c:formatCode>General</c:formatCode>
                <c:ptCount val="60"/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E-4F74-BE86-DCA33880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45552"/>
        <c:axId val="181575371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'Natural Gas-A'!$A$41:$A$100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'Natural Gas-A'!$C$41:$C$100</c:f>
              <c:numCache>
                <c:formatCode>0.00</c:formatCode>
                <c:ptCount val="60"/>
                <c:pt idx="0">
                  <c:v>1.04</c:v>
                </c:pt>
                <c:pt idx="1">
                  <c:v>1.04</c:v>
                </c:pt>
                <c:pt idx="2">
                  <c:v>1.05</c:v>
                </c:pt>
                <c:pt idx="3">
                  <c:v>1.0900000000000001</c:v>
                </c:pt>
                <c:pt idx="4">
                  <c:v>1.1499999999999999</c:v>
                </c:pt>
                <c:pt idx="5">
                  <c:v>1.21</c:v>
                </c:pt>
                <c:pt idx="6">
                  <c:v>1.29</c:v>
                </c:pt>
                <c:pt idx="7">
                  <c:v>1.43</c:v>
                </c:pt>
                <c:pt idx="8">
                  <c:v>1.71</c:v>
                </c:pt>
                <c:pt idx="9">
                  <c:v>1.98</c:v>
                </c:pt>
                <c:pt idx="10">
                  <c:v>2.35</c:v>
                </c:pt>
                <c:pt idx="11">
                  <c:v>2.56</c:v>
                </c:pt>
                <c:pt idx="12">
                  <c:v>2.98</c:v>
                </c:pt>
                <c:pt idx="13">
                  <c:v>3.68</c:v>
                </c:pt>
                <c:pt idx="14">
                  <c:v>4.2039515951000004</c:v>
                </c:pt>
                <c:pt idx="15">
                  <c:v>5.0530628103000002</c:v>
                </c:pt>
                <c:pt idx="16">
                  <c:v>6.0382965756000004</c:v>
                </c:pt>
                <c:pt idx="17">
                  <c:v>6.1191446041999997</c:v>
                </c:pt>
                <c:pt idx="18">
                  <c:v>6.1205661693</c:v>
                </c:pt>
                <c:pt idx="19">
                  <c:v>5.8299422498000002</c:v>
                </c:pt>
                <c:pt idx="20">
                  <c:v>5.5461170076000004</c:v>
                </c:pt>
                <c:pt idx="21">
                  <c:v>5.4705541647000002</c:v>
                </c:pt>
                <c:pt idx="22">
                  <c:v>5.6367852937</c:v>
                </c:pt>
                <c:pt idx="23">
                  <c:v>5.7964966126000004</c:v>
                </c:pt>
                <c:pt idx="24">
                  <c:v>5.8244283716999998</c:v>
                </c:pt>
                <c:pt idx="25">
                  <c:v>5.8908905048999998</c:v>
                </c:pt>
                <c:pt idx="26">
                  <c:v>6.1662314160999996</c:v>
                </c:pt>
                <c:pt idx="27">
                  <c:v>6.4054976545000004</c:v>
                </c:pt>
                <c:pt idx="28">
                  <c:v>6.0641935512999998</c:v>
                </c:pt>
                <c:pt idx="29">
                  <c:v>6.3493423491999996</c:v>
                </c:pt>
                <c:pt idx="30">
                  <c:v>6.9462838544999999</c:v>
                </c:pt>
                <c:pt idx="31">
                  <c:v>6.8255898137999997</c:v>
                </c:pt>
                <c:pt idx="32">
                  <c:v>6.6949664090000001</c:v>
                </c:pt>
                <c:pt idx="33">
                  <c:v>7.7683835006999997</c:v>
                </c:pt>
                <c:pt idx="34">
                  <c:v>9.6307919243000004</c:v>
                </c:pt>
                <c:pt idx="35">
                  <c:v>7.8968603146999996</c:v>
                </c:pt>
                <c:pt idx="36">
                  <c:v>9.6320075833000001</c:v>
                </c:pt>
                <c:pt idx="37">
                  <c:v>10.750917429999999</c:v>
                </c:pt>
                <c:pt idx="38">
                  <c:v>12.700083261</c:v>
                </c:pt>
                <c:pt idx="39">
                  <c:v>13.732421025000001</c:v>
                </c:pt>
                <c:pt idx="40">
                  <c:v>13.083873873</c:v>
                </c:pt>
                <c:pt idx="41">
                  <c:v>13.895861755</c:v>
                </c:pt>
                <c:pt idx="42">
                  <c:v>12.142955502</c:v>
                </c:pt>
                <c:pt idx="43">
                  <c:v>11.391013954</c:v>
                </c:pt>
                <c:pt idx="44">
                  <c:v>11.026940066</c:v>
                </c:pt>
                <c:pt idx="45">
                  <c:v>10.652290561999999</c:v>
                </c:pt>
                <c:pt idx="46">
                  <c:v>10.294024816</c:v>
                </c:pt>
                <c:pt idx="47">
                  <c:v>10.940261472</c:v>
                </c:pt>
                <c:pt idx="48">
                  <c:v>10.363783935000001</c:v>
                </c:pt>
                <c:pt idx="49">
                  <c:v>10.042141772000001</c:v>
                </c:pt>
                <c:pt idx="50">
                  <c:v>10.861280754999999</c:v>
                </c:pt>
                <c:pt idx="51">
                  <c:v>10.464565264999999</c:v>
                </c:pt>
                <c:pt idx="52">
                  <c:v>10.459376476999999</c:v>
                </c:pt>
                <c:pt idx="53">
                  <c:v>10.763474012</c:v>
                </c:pt>
                <c:pt idx="54">
                  <c:v>12.208199768</c:v>
                </c:pt>
                <c:pt idx="55">
                  <c:v>14.768268874</c:v>
                </c:pt>
                <c:pt idx="56">
                  <c:v>15.353155912</c:v>
                </c:pt>
                <c:pt idx="57">
                  <c:v>14.546966198</c:v>
                </c:pt>
                <c:pt idx="58">
                  <c:v>14.261112703</c:v>
                </c:pt>
                <c:pt idx="59">
                  <c:v>14.861157507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E-4F74-BE86-DCA33880582C}"/>
            </c:ext>
          </c:extLst>
        </c:ser>
        <c:ser>
          <c:idx val="1"/>
          <c:order val="1"/>
          <c:tx>
            <c:strRef>
              <c:f>'Natural Gas-A'!$A$104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'Natural Gas-A'!$A$41:$A$100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'Natural Gas-A'!$D$41:$D$100</c:f>
              <c:numCache>
                <c:formatCode>0.00</c:formatCode>
                <c:ptCount val="60"/>
                <c:pt idx="0">
                  <c:v>9.9913267065868254</c:v>
                </c:pt>
                <c:pt idx="1">
                  <c:v>9.5893767816091966</c:v>
                </c:pt>
                <c:pt idx="2">
                  <c:v>9.1803559945504087</c:v>
                </c:pt>
                <c:pt idx="3">
                  <c:v>9.0142803350515468</c:v>
                </c:pt>
                <c:pt idx="4">
                  <c:v>9.1112739506172833</c:v>
                </c:pt>
                <c:pt idx="5">
                  <c:v>9.2884955263157902</c:v>
                </c:pt>
                <c:pt idx="6">
                  <c:v>9.3227283108108114</c:v>
                </c:pt>
                <c:pt idx="7">
                  <c:v>9.3073362880324542</c:v>
                </c:pt>
                <c:pt idx="8">
                  <c:v>10.194087561542036</c:v>
                </c:pt>
                <c:pt idx="9">
                  <c:v>11.159246381798356</c:v>
                </c:pt>
                <c:pt idx="10">
                  <c:v>12.439762798941768</c:v>
                </c:pt>
                <c:pt idx="11">
                  <c:v>12.590738556584032</c:v>
                </c:pt>
                <c:pt idx="12">
                  <c:v>13.173938838177609</c:v>
                </c:pt>
                <c:pt idx="13">
                  <c:v>14.333252324557288</c:v>
                </c:pt>
                <c:pt idx="14">
                  <c:v>14.834430673769825</c:v>
                </c:pt>
                <c:pt idx="15">
                  <c:v>16.796302263599323</c:v>
                </c:pt>
                <c:pt idx="16">
                  <c:v>19.456470880580166</c:v>
                </c:pt>
                <c:pt idx="17">
                  <c:v>18.891748178438377</c:v>
                </c:pt>
                <c:pt idx="18">
                  <c:v>18.252216596133721</c:v>
                </c:pt>
                <c:pt idx="19">
                  <c:v>17.05402538932222</c:v>
                </c:pt>
                <c:pt idx="20">
                  <c:v>15.663300207685563</c:v>
                </c:pt>
                <c:pt idx="21">
                  <c:v>14.841392591539735</c:v>
                </c:pt>
                <c:pt idx="22">
                  <c:v>14.593197112374895</c:v>
                </c:pt>
                <c:pt idx="23">
                  <c:v>14.235238902209016</c:v>
                </c:pt>
                <c:pt idx="24">
                  <c:v>13.725203434898399</c:v>
                </c:pt>
                <c:pt idx="25">
                  <c:v>13.472052679730448</c:v>
                </c:pt>
                <c:pt idx="26">
                  <c:v>13.695043125180911</c:v>
                </c:pt>
                <c:pt idx="27">
                  <c:v>13.86652711443403</c:v>
                </c:pt>
                <c:pt idx="28">
                  <c:v>12.769440610788697</c:v>
                </c:pt>
                <c:pt idx="29">
                  <c:v>12.988453261300853</c:v>
                </c:pt>
                <c:pt idx="30">
                  <c:v>13.885008040478702</c:v>
                </c:pt>
                <c:pt idx="31">
                  <c:v>13.435897014824224</c:v>
                </c:pt>
                <c:pt idx="32">
                  <c:v>12.895944102175793</c:v>
                </c:pt>
                <c:pt idx="33">
                  <c:v>14.476208021607174</c:v>
                </c:pt>
                <c:pt idx="34">
                  <c:v>17.455118368872615</c:v>
                </c:pt>
                <c:pt idx="35">
                  <c:v>14.087698790718115</c:v>
                </c:pt>
                <c:pt idx="36">
                  <c:v>16.797137624422078</c:v>
                </c:pt>
                <c:pt idx="37">
                  <c:v>18.261258224115842</c:v>
                </c:pt>
                <c:pt idx="38">
                  <c:v>20.869629701239951</c:v>
                </c:pt>
                <c:pt idx="39">
                  <c:v>21.86163500820799</c:v>
                </c:pt>
                <c:pt idx="40">
                  <c:v>20.247938592084228</c:v>
                </c:pt>
                <c:pt idx="41">
                  <c:v>20.714289308546295</c:v>
                </c:pt>
                <c:pt idx="42">
                  <c:v>18.159441393878318</c:v>
                </c:pt>
                <c:pt idx="43">
                  <c:v>16.760634945151736</c:v>
                </c:pt>
                <c:pt idx="44">
                  <c:v>15.731039963719898</c:v>
                </c:pt>
                <c:pt idx="45">
                  <c:v>14.887909929871093</c:v>
                </c:pt>
                <c:pt idx="46">
                  <c:v>14.179323834405388</c:v>
                </c:pt>
                <c:pt idx="47">
                  <c:v>14.82989959194154</c:v>
                </c:pt>
                <c:pt idx="48">
                  <c:v>14.031467190762541</c:v>
                </c:pt>
                <c:pt idx="49">
                  <c:v>13.42584387653034</c:v>
                </c:pt>
                <c:pt idx="50">
                  <c:v>14.217944283210542</c:v>
                </c:pt>
                <c:pt idx="51">
                  <c:v>13.372469952255798</c:v>
                </c:pt>
                <c:pt idx="52">
                  <c:v>13.127798362741929</c:v>
                </c:pt>
                <c:pt idx="53">
                  <c:v>13.342307260482736</c:v>
                </c:pt>
                <c:pt idx="54">
                  <c:v>14.456729088660527</c:v>
                </c:pt>
                <c:pt idx="55">
                  <c:v>16.193988749683452</c:v>
                </c:pt>
                <c:pt idx="56">
                  <c:v>16.167972243534184</c:v>
                </c:pt>
                <c:pt idx="57">
                  <c:v>14.879803578250328</c:v>
                </c:pt>
                <c:pt idx="58">
                  <c:v>14.165890481903412</c:v>
                </c:pt>
                <c:pt idx="59">
                  <c:v>14.43897400158642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E-4F74-BE86-DCA33880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04208"/>
        <c:axId val="1815704752"/>
      </c:lineChart>
      <c:catAx>
        <c:axId val="18157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47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15704752"/>
        <c:scaling>
          <c:orientation val="minMax"/>
          <c:max val="24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04208"/>
        <c:crosses val="autoZero"/>
        <c:crossBetween val="between"/>
        <c:majorUnit val="2"/>
      </c:valAx>
      <c:catAx>
        <c:axId val="181574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53712"/>
        <c:crosses val="autoZero"/>
        <c:auto val="1"/>
        <c:lblAlgn val="ctr"/>
        <c:lblOffset val="100"/>
        <c:noMultiLvlLbl val="0"/>
      </c:catAx>
      <c:valAx>
        <c:axId val="181575371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455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0504316114229627E-2"/>
          <c:y val="0.1644292197614271"/>
          <c:w val="0.25088037566416294"/>
          <c:h val="7.0257506834807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Residential Natural Gas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thousand cubic feet (Mcf)</a:t>
            </a:r>
          </a:p>
        </c:rich>
      </c:tx>
      <c:layout>
        <c:manualLayout>
          <c:xMode val="edge"/>
          <c:yMode val="edge"/>
          <c:x val="2.0880175212997752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2722908280922E-2"/>
          <c:y val="0.14409758675998841"/>
          <c:w val="0.87807702180882763"/>
          <c:h val="0.6857649825021876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'Natural Gas-Q'!$A$41:$A$224</c:f>
              <c:strCache>
                <c:ptCount val="184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  <c:pt idx="160">
                  <c:v>2021Q1</c:v>
                </c:pt>
                <c:pt idx="161">
                  <c:v>2021Q2</c:v>
                </c:pt>
                <c:pt idx="162">
                  <c:v>2021Q3</c:v>
                </c:pt>
                <c:pt idx="163">
                  <c:v>2021Q4</c:v>
                </c:pt>
                <c:pt idx="164">
                  <c:v>2022Q1</c:v>
                </c:pt>
                <c:pt idx="165">
                  <c:v>2022Q2</c:v>
                </c:pt>
                <c:pt idx="166">
                  <c:v>2022Q3</c:v>
                </c:pt>
                <c:pt idx="167">
                  <c:v>2022Q4</c:v>
                </c:pt>
                <c:pt idx="168">
                  <c:v>2023Q1</c:v>
                </c:pt>
                <c:pt idx="169">
                  <c:v>2023Q2</c:v>
                </c:pt>
                <c:pt idx="170">
                  <c:v>2023Q3</c:v>
                </c:pt>
                <c:pt idx="171">
                  <c:v>2023Q4</c:v>
                </c:pt>
                <c:pt idx="172">
                  <c:v>2024Q1</c:v>
                </c:pt>
                <c:pt idx="173">
                  <c:v>2024Q2</c:v>
                </c:pt>
                <c:pt idx="174">
                  <c:v>2024Q3</c:v>
                </c:pt>
                <c:pt idx="175">
                  <c:v>2024Q4</c:v>
                </c:pt>
                <c:pt idx="176">
                  <c:v>2025Q1</c:v>
                </c:pt>
                <c:pt idx="177">
                  <c:v>2025Q2</c:v>
                </c:pt>
                <c:pt idx="178">
                  <c:v>2025Q3</c:v>
                </c:pt>
                <c:pt idx="179">
                  <c:v>2025Q4</c:v>
                </c:pt>
                <c:pt idx="180">
                  <c:v>2026Q1</c:v>
                </c:pt>
                <c:pt idx="181">
                  <c:v>2026Q2</c:v>
                </c:pt>
                <c:pt idx="182">
                  <c:v>2026Q3</c:v>
                </c:pt>
                <c:pt idx="183">
                  <c:v>2026Q4</c:v>
                </c:pt>
              </c:strCache>
            </c:strRef>
          </c:cat>
          <c:val>
            <c:numRef>
              <c:f>'Natural Gas-Q'!$E$41:$E$224</c:f>
              <c:numCache>
                <c:formatCode>General</c:formatCode>
                <c:ptCount val="184"/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6-48E9-9FA8-FF160399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56976"/>
        <c:axId val="1815752080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'Natural Gas-Q'!$A$41:$A$224</c:f>
              <c:strCache>
                <c:ptCount val="184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  <c:pt idx="160">
                  <c:v>2021Q1</c:v>
                </c:pt>
                <c:pt idx="161">
                  <c:v>2021Q2</c:v>
                </c:pt>
                <c:pt idx="162">
                  <c:v>2021Q3</c:v>
                </c:pt>
                <c:pt idx="163">
                  <c:v>2021Q4</c:v>
                </c:pt>
                <c:pt idx="164">
                  <c:v>2022Q1</c:v>
                </c:pt>
                <c:pt idx="165">
                  <c:v>2022Q2</c:v>
                </c:pt>
                <c:pt idx="166">
                  <c:v>2022Q3</c:v>
                </c:pt>
                <c:pt idx="167">
                  <c:v>2022Q4</c:v>
                </c:pt>
                <c:pt idx="168">
                  <c:v>2023Q1</c:v>
                </c:pt>
                <c:pt idx="169">
                  <c:v>2023Q2</c:v>
                </c:pt>
                <c:pt idx="170">
                  <c:v>2023Q3</c:v>
                </c:pt>
                <c:pt idx="171">
                  <c:v>2023Q4</c:v>
                </c:pt>
                <c:pt idx="172">
                  <c:v>2024Q1</c:v>
                </c:pt>
                <c:pt idx="173">
                  <c:v>2024Q2</c:v>
                </c:pt>
                <c:pt idx="174">
                  <c:v>2024Q3</c:v>
                </c:pt>
                <c:pt idx="175">
                  <c:v>2024Q4</c:v>
                </c:pt>
                <c:pt idx="176">
                  <c:v>2025Q1</c:v>
                </c:pt>
                <c:pt idx="177">
                  <c:v>2025Q2</c:v>
                </c:pt>
                <c:pt idx="178">
                  <c:v>2025Q3</c:v>
                </c:pt>
                <c:pt idx="179">
                  <c:v>2025Q4</c:v>
                </c:pt>
                <c:pt idx="180">
                  <c:v>2026Q1</c:v>
                </c:pt>
                <c:pt idx="181">
                  <c:v>2026Q2</c:v>
                </c:pt>
                <c:pt idx="182">
                  <c:v>2026Q3</c:v>
                </c:pt>
                <c:pt idx="183">
                  <c:v>2026Q4</c:v>
                </c:pt>
              </c:strCache>
            </c:strRef>
          </c:cat>
          <c:val>
            <c:numRef>
              <c:f>'Natural Gas-Q'!$C$41:$C$224</c:f>
              <c:numCache>
                <c:formatCode>0.00</c:formatCode>
                <c:ptCount val="184"/>
                <c:pt idx="0">
                  <c:v>3.9897217069000002</c:v>
                </c:pt>
                <c:pt idx="1">
                  <c:v>4.2084000000000001</c:v>
                </c:pt>
                <c:pt idx="2">
                  <c:v>4.3646173469000002</c:v>
                </c:pt>
                <c:pt idx="3">
                  <c:v>4.5342272348000003</c:v>
                </c:pt>
                <c:pt idx="4">
                  <c:v>4.6986690327999998</c:v>
                </c:pt>
                <c:pt idx="5">
                  <c:v>5.0111542992000002</c:v>
                </c:pt>
                <c:pt idx="6">
                  <c:v>5.2916624685000002</c:v>
                </c:pt>
                <c:pt idx="7">
                  <c:v>5.7058958517000002</c:v>
                </c:pt>
                <c:pt idx="8">
                  <c:v>5.9018859800000003</c:v>
                </c:pt>
                <c:pt idx="9">
                  <c:v>6.1359682791000001</c:v>
                </c:pt>
                <c:pt idx="10">
                  <c:v>6.1937198525000001</c:v>
                </c:pt>
                <c:pt idx="11">
                  <c:v>6.1779871595999998</c:v>
                </c:pt>
                <c:pt idx="12">
                  <c:v>5.8378332267999999</c:v>
                </c:pt>
                <c:pt idx="13">
                  <c:v>6.2045055806000002</c:v>
                </c:pt>
                <c:pt idx="14">
                  <c:v>7.1683480805000004</c:v>
                </c:pt>
                <c:pt idx="15">
                  <c:v>6.2560850442999998</c:v>
                </c:pt>
                <c:pt idx="16">
                  <c:v>5.9323778439000003</c:v>
                </c:pt>
                <c:pt idx="17">
                  <c:v>6.4169303266000002</c:v>
                </c:pt>
                <c:pt idx="18">
                  <c:v>7.1106174590000002</c:v>
                </c:pt>
                <c:pt idx="19">
                  <c:v>5.9481022004000002</c:v>
                </c:pt>
                <c:pt idx="20">
                  <c:v>5.6658994298999996</c:v>
                </c:pt>
                <c:pt idx="21">
                  <c:v>6.1409546733999996</c:v>
                </c:pt>
                <c:pt idx="22">
                  <c:v>6.8678786588999996</c:v>
                </c:pt>
                <c:pt idx="23">
                  <c:v>5.5765833989000004</c:v>
                </c:pt>
                <c:pt idx="24">
                  <c:v>5.3309503743000004</c:v>
                </c:pt>
                <c:pt idx="25">
                  <c:v>5.8176046752000001</c:v>
                </c:pt>
                <c:pt idx="26">
                  <c:v>6.7511987241</c:v>
                </c:pt>
                <c:pt idx="27">
                  <c:v>5.3551518624999996</c:v>
                </c:pt>
                <c:pt idx="28">
                  <c:v>5.1105111933999998</c:v>
                </c:pt>
                <c:pt idx="29">
                  <c:v>5.7315043999000004</c:v>
                </c:pt>
                <c:pt idx="30">
                  <c:v>6.8141067158000004</c:v>
                </c:pt>
                <c:pt idx="31">
                  <c:v>5.5466549967000001</c:v>
                </c:pt>
                <c:pt idx="32">
                  <c:v>5.4116554858999999</c:v>
                </c:pt>
                <c:pt idx="33">
                  <c:v>5.8566677455000002</c:v>
                </c:pt>
                <c:pt idx="34">
                  <c:v>6.9236309941999998</c:v>
                </c:pt>
                <c:pt idx="35">
                  <c:v>5.495921396</c:v>
                </c:pt>
                <c:pt idx="36">
                  <c:v>5.5486054691</c:v>
                </c:pt>
                <c:pt idx="37">
                  <c:v>5.9334708620000001</c:v>
                </c:pt>
                <c:pt idx="38">
                  <c:v>7.0040816815999998</c:v>
                </c:pt>
                <c:pt idx="39">
                  <c:v>5.7326193126999998</c:v>
                </c:pt>
                <c:pt idx="40">
                  <c:v>5.5629056553999998</c:v>
                </c:pt>
                <c:pt idx="41">
                  <c:v>6.2270297469999996</c:v>
                </c:pt>
                <c:pt idx="42">
                  <c:v>7.1581213548999996</c:v>
                </c:pt>
                <c:pt idx="43">
                  <c:v>5.6256537759</c:v>
                </c:pt>
                <c:pt idx="44">
                  <c:v>5.5250098991999996</c:v>
                </c:pt>
                <c:pt idx="45">
                  <c:v>6.0120418556999997</c:v>
                </c:pt>
                <c:pt idx="46">
                  <c:v>7.2855942233000004</c:v>
                </c:pt>
                <c:pt idx="47">
                  <c:v>5.9622944121000003</c:v>
                </c:pt>
                <c:pt idx="48">
                  <c:v>5.7116754027000001</c:v>
                </c:pt>
                <c:pt idx="49">
                  <c:v>6.4899436544000002</c:v>
                </c:pt>
                <c:pt idx="50">
                  <c:v>7.9031929257</c:v>
                </c:pt>
                <c:pt idx="51">
                  <c:v>6.2316031790000004</c:v>
                </c:pt>
                <c:pt idx="52">
                  <c:v>6.0644059069000003</c:v>
                </c:pt>
                <c:pt idx="53">
                  <c:v>6.8809609610000004</c:v>
                </c:pt>
                <c:pt idx="54">
                  <c:v>8.0491941138000005</c:v>
                </c:pt>
                <c:pt idx="55">
                  <c:v>6.2668882062</c:v>
                </c:pt>
                <c:pt idx="56">
                  <c:v>5.8159437290999998</c:v>
                </c:pt>
                <c:pt idx="57">
                  <c:v>6.4802565131999996</c:v>
                </c:pt>
                <c:pt idx="58">
                  <c:v>7.8817624440999996</c:v>
                </c:pt>
                <c:pt idx="59">
                  <c:v>5.7231371393000003</c:v>
                </c:pt>
                <c:pt idx="60">
                  <c:v>5.7833637267000002</c:v>
                </c:pt>
                <c:pt idx="61">
                  <c:v>6.7194241952000002</c:v>
                </c:pt>
                <c:pt idx="62">
                  <c:v>8.4328458148000003</c:v>
                </c:pt>
                <c:pt idx="63">
                  <c:v>6.5311338789000004</c:v>
                </c:pt>
                <c:pt idx="64">
                  <c:v>6.6978872049999998</c:v>
                </c:pt>
                <c:pt idx="65">
                  <c:v>6.9555752391999999</c:v>
                </c:pt>
                <c:pt idx="66">
                  <c:v>8.8667045042999995</c:v>
                </c:pt>
                <c:pt idx="67">
                  <c:v>6.8329759436000002</c:v>
                </c:pt>
                <c:pt idx="68">
                  <c:v>6.3738797914000003</c:v>
                </c:pt>
                <c:pt idx="69">
                  <c:v>7.3938320441999998</c:v>
                </c:pt>
                <c:pt idx="70">
                  <c:v>8.8976283085999999</c:v>
                </c:pt>
                <c:pt idx="71">
                  <c:v>6.6286739421999998</c:v>
                </c:pt>
                <c:pt idx="72">
                  <c:v>6.1057942029000003</c:v>
                </c:pt>
                <c:pt idx="73">
                  <c:v>7.0307476102999997</c:v>
                </c:pt>
                <c:pt idx="74">
                  <c:v>8.8539887144999998</c:v>
                </c:pt>
                <c:pt idx="75">
                  <c:v>6.8919093562000002</c:v>
                </c:pt>
                <c:pt idx="76">
                  <c:v>6.5660024100000003</c:v>
                </c:pt>
                <c:pt idx="77">
                  <c:v>7.9565428560000004</c:v>
                </c:pt>
                <c:pt idx="78">
                  <c:v>10.256536981</c:v>
                </c:pt>
                <c:pt idx="79">
                  <c:v>8.6930005916000006</c:v>
                </c:pt>
                <c:pt idx="80">
                  <c:v>10.089315342000001</c:v>
                </c:pt>
                <c:pt idx="81">
                  <c:v>10.706509938</c:v>
                </c:pt>
                <c:pt idx="82">
                  <c:v>10.751646935</c:v>
                </c:pt>
                <c:pt idx="83">
                  <c:v>7.6880911721</c:v>
                </c:pt>
                <c:pt idx="84">
                  <c:v>7.2466451072</c:v>
                </c:pt>
                <c:pt idx="85">
                  <c:v>8.3003130616000007</c:v>
                </c:pt>
                <c:pt idx="86">
                  <c:v>10.324056937</c:v>
                </c:pt>
                <c:pt idx="87">
                  <c:v>8.0316893992999994</c:v>
                </c:pt>
                <c:pt idx="88">
                  <c:v>8.7494200843000005</c:v>
                </c:pt>
                <c:pt idx="89">
                  <c:v>10.729331695999999</c:v>
                </c:pt>
                <c:pt idx="90">
                  <c:v>12.625594359000001</c:v>
                </c:pt>
                <c:pt idx="91">
                  <c:v>9.7768076197999996</c:v>
                </c:pt>
                <c:pt idx="92">
                  <c:v>9.8382450862000006</c:v>
                </c:pt>
                <c:pt idx="93">
                  <c:v>11.354012114</c:v>
                </c:pt>
                <c:pt idx="94">
                  <c:v>13.527092732</c:v>
                </c:pt>
                <c:pt idx="95">
                  <c:v>11.291872561</c:v>
                </c:pt>
                <c:pt idx="96">
                  <c:v>10.872760166000001</c:v>
                </c:pt>
                <c:pt idx="97">
                  <c:v>12.522113772000001</c:v>
                </c:pt>
                <c:pt idx="98">
                  <c:v>15.636551425</c:v>
                </c:pt>
                <c:pt idx="99">
                  <c:v>15.169305442000001</c:v>
                </c:pt>
                <c:pt idx="100">
                  <c:v>14.060256932</c:v>
                </c:pt>
                <c:pt idx="101">
                  <c:v>13.964245328000001</c:v>
                </c:pt>
                <c:pt idx="102">
                  <c:v>15.859369933</c:v>
                </c:pt>
                <c:pt idx="103">
                  <c:v>12.500345907</c:v>
                </c:pt>
                <c:pt idx="104">
                  <c:v>12.324631611999999</c:v>
                </c:pt>
                <c:pt idx="105">
                  <c:v>14.237018304999999</c:v>
                </c:pt>
                <c:pt idx="106">
                  <c:v>16.481205973000002</c:v>
                </c:pt>
                <c:pt idx="107">
                  <c:v>12.858624644000001</c:v>
                </c:pt>
                <c:pt idx="108">
                  <c:v>12.605657901000001</c:v>
                </c:pt>
                <c:pt idx="109">
                  <c:v>15.88119442</c:v>
                </c:pt>
                <c:pt idx="110">
                  <c:v>19.776655492</c:v>
                </c:pt>
                <c:pt idx="111">
                  <c:v>13.532172959</c:v>
                </c:pt>
                <c:pt idx="112">
                  <c:v>12.281649222</c:v>
                </c:pt>
                <c:pt idx="113">
                  <c:v>12.501107147000001</c:v>
                </c:pt>
                <c:pt idx="114">
                  <c:v>15.217545757</c:v>
                </c:pt>
                <c:pt idx="115">
                  <c:v>10.952025391999999</c:v>
                </c:pt>
                <c:pt idx="116">
                  <c:v>10.712775365000001</c:v>
                </c:pt>
                <c:pt idx="117">
                  <c:v>12.923139136</c:v>
                </c:pt>
                <c:pt idx="118">
                  <c:v>16.147674498000001</c:v>
                </c:pt>
                <c:pt idx="119">
                  <c:v>10.708874521</c:v>
                </c:pt>
                <c:pt idx="120">
                  <c:v>10.114185715</c:v>
                </c:pt>
                <c:pt idx="121">
                  <c:v>12.312851985</c:v>
                </c:pt>
                <c:pt idx="122">
                  <c:v>16.131138433</c:v>
                </c:pt>
                <c:pt idx="123">
                  <c:v>10.638284912</c:v>
                </c:pt>
                <c:pt idx="124">
                  <c:v>9.7378654604000001</c:v>
                </c:pt>
                <c:pt idx="125">
                  <c:v>12.127978689000001</c:v>
                </c:pt>
                <c:pt idx="126">
                  <c:v>15.203059949</c:v>
                </c:pt>
                <c:pt idx="127">
                  <c:v>10.189924952</c:v>
                </c:pt>
                <c:pt idx="128">
                  <c:v>9.2342405722999992</c:v>
                </c:pt>
                <c:pt idx="129">
                  <c:v>11.895412564000001</c:v>
                </c:pt>
                <c:pt idx="130">
                  <c:v>16.128345428999999</c:v>
                </c:pt>
                <c:pt idx="131">
                  <c:v>9.8874353103000008</c:v>
                </c:pt>
                <c:pt idx="132">
                  <c:v>9.8170863378999993</c:v>
                </c:pt>
                <c:pt idx="133">
                  <c:v>13.107372985</c:v>
                </c:pt>
                <c:pt idx="134">
                  <c:v>16.941716450000001</c:v>
                </c:pt>
                <c:pt idx="135">
                  <c:v>10.522915012</c:v>
                </c:pt>
                <c:pt idx="136">
                  <c:v>9.2904620688000001</c:v>
                </c:pt>
                <c:pt idx="137">
                  <c:v>12.014865908999999</c:v>
                </c:pt>
                <c:pt idx="138">
                  <c:v>16.513899063</c:v>
                </c:pt>
                <c:pt idx="139">
                  <c:v>10.084039639</c:v>
                </c:pt>
                <c:pt idx="140">
                  <c:v>8.5118447748000001</c:v>
                </c:pt>
                <c:pt idx="141">
                  <c:v>11.152033383999999</c:v>
                </c:pt>
                <c:pt idx="142">
                  <c:v>16.966198650999999</c:v>
                </c:pt>
                <c:pt idx="143">
                  <c:v>10.181230169000001</c:v>
                </c:pt>
                <c:pt idx="144">
                  <c:v>9.6782315462999993</c:v>
                </c:pt>
                <c:pt idx="145">
                  <c:v>12.944215461000001</c:v>
                </c:pt>
                <c:pt idx="146">
                  <c:v>17.644348635</c:v>
                </c:pt>
                <c:pt idx="147">
                  <c:v>10.118541767</c:v>
                </c:pt>
                <c:pt idx="148">
                  <c:v>9.3594157258999999</c:v>
                </c:pt>
                <c:pt idx="149">
                  <c:v>11.904373701999999</c:v>
                </c:pt>
                <c:pt idx="150">
                  <c:v>17.853796236000001</c:v>
                </c:pt>
                <c:pt idx="151">
                  <c:v>9.9558477659999998</c:v>
                </c:pt>
                <c:pt idx="152">
                  <c:v>9.3900543436999993</c:v>
                </c:pt>
                <c:pt idx="153">
                  <c:v>12.371131525999999</c:v>
                </c:pt>
                <c:pt idx="154">
                  <c:v>17.894296109999999</c:v>
                </c:pt>
                <c:pt idx="155">
                  <c:v>9.7824617940999996</c:v>
                </c:pt>
                <c:pt idx="156">
                  <c:v>9.4386246328999999</c:v>
                </c:pt>
                <c:pt idx="157">
                  <c:v>11.741962548</c:v>
                </c:pt>
                <c:pt idx="158">
                  <c:v>17.501045487999999</c:v>
                </c:pt>
                <c:pt idx="159">
                  <c:v>10.527922677999999</c:v>
                </c:pt>
                <c:pt idx="160">
                  <c:v>9.7011220854999998</c:v>
                </c:pt>
                <c:pt idx="161">
                  <c:v>13.866524047</c:v>
                </c:pt>
                <c:pt idx="162">
                  <c:v>20.253079975999999</c:v>
                </c:pt>
                <c:pt idx="163">
                  <c:v>13.709990201</c:v>
                </c:pt>
                <c:pt idx="164">
                  <c:v>12.303862902000001</c:v>
                </c:pt>
                <c:pt idx="165">
                  <c:v>16.495855903999999</c:v>
                </c:pt>
                <c:pt idx="166">
                  <c:v>24.810419371999998</c:v>
                </c:pt>
                <c:pt idx="167">
                  <c:v>15.553078421</c:v>
                </c:pt>
                <c:pt idx="168">
                  <c:v>14.89627763</c:v>
                </c:pt>
                <c:pt idx="169">
                  <c:v>16.372083138000001</c:v>
                </c:pt>
                <c:pt idx="170">
                  <c:v>22.553583657000001</c:v>
                </c:pt>
                <c:pt idx="171">
                  <c:v>13.834978109</c:v>
                </c:pt>
                <c:pt idx="172">
                  <c:v>12.705954804999999</c:v>
                </c:pt>
                <c:pt idx="173">
                  <c:v>16.688766380000001</c:v>
                </c:pt>
                <c:pt idx="174">
                  <c:v>23.050753975999999</c:v>
                </c:pt>
                <c:pt idx="175">
                  <c:v>14.368005513</c:v>
                </c:pt>
                <c:pt idx="176">
                  <c:v>12.66611316</c:v>
                </c:pt>
                <c:pt idx="177">
                  <c:v>15.892372861</c:v>
                </c:pt>
                <c:pt idx="178">
                  <c:v>22.108360100999999</c:v>
                </c:pt>
                <c:pt idx="179">
                  <c:v>14.181471517</c:v>
                </c:pt>
                <c:pt idx="180">
                  <c:v>13.310955863</c:v>
                </c:pt>
                <c:pt idx="181">
                  <c:v>16.481193685000001</c:v>
                </c:pt>
                <c:pt idx="182">
                  <c:v>22.750192562999999</c:v>
                </c:pt>
                <c:pt idx="183">
                  <c:v>14.516531712000001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6-48E9-9FA8-FF1603997F67}"/>
            </c:ext>
          </c:extLst>
        </c:ser>
        <c:ser>
          <c:idx val="1"/>
          <c:order val="1"/>
          <c:tx>
            <c:strRef>
              <c:f>'Natural Gas-Q'!$A$229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'Natural Gas-Q'!$A$41:$A$224</c:f>
              <c:strCache>
                <c:ptCount val="184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  <c:pt idx="160">
                  <c:v>2021Q1</c:v>
                </c:pt>
                <c:pt idx="161">
                  <c:v>2021Q2</c:v>
                </c:pt>
                <c:pt idx="162">
                  <c:v>2021Q3</c:v>
                </c:pt>
                <c:pt idx="163">
                  <c:v>2021Q4</c:v>
                </c:pt>
                <c:pt idx="164">
                  <c:v>2022Q1</c:v>
                </c:pt>
                <c:pt idx="165">
                  <c:v>2022Q2</c:v>
                </c:pt>
                <c:pt idx="166">
                  <c:v>2022Q3</c:v>
                </c:pt>
                <c:pt idx="167">
                  <c:v>2022Q4</c:v>
                </c:pt>
                <c:pt idx="168">
                  <c:v>2023Q1</c:v>
                </c:pt>
                <c:pt idx="169">
                  <c:v>2023Q2</c:v>
                </c:pt>
                <c:pt idx="170">
                  <c:v>2023Q3</c:v>
                </c:pt>
                <c:pt idx="171">
                  <c:v>2023Q4</c:v>
                </c:pt>
                <c:pt idx="172">
                  <c:v>2024Q1</c:v>
                </c:pt>
                <c:pt idx="173">
                  <c:v>2024Q2</c:v>
                </c:pt>
                <c:pt idx="174">
                  <c:v>2024Q3</c:v>
                </c:pt>
                <c:pt idx="175">
                  <c:v>2024Q4</c:v>
                </c:pt>
                <c:pt idx="176">
                  <c:v>2025Q1</c:v>
                </c:pt>
                <c:pt idx="177">
                  <c:v>2025Q2</c:v>
                </c:pt>
                <c:pt idx="178">
                  <c:v>2025Q3</c:v>
                </c:pt>
                <c:pt idx="179">
                  <c:v>2025Q4</c:v>
                </c:pt>
                <c:pt idx="180">
                  <c:v>2026Q1</c:v>
                </c:pt>
                <c:pt idx="181">
                  <c:v>2026Q2</c:v>
                </c:pt>
                <c:pt idx="182">
                  <c:v>2026Q3</c:v>
                </c:pt>
                <c:pt idx="183">
                  <c:v>2026Q4</c:v>
                </c:pt>
              </c:strCache>
            </c:strRef>
          </c:cat>
          <c:val>
            <c:numRef>
              <c:f>'Natural Gas-Q'!$D$41:$D$224</c:f>
              <c:numCache>
                <c:formatCode>0.00</c:formatCode>
                <c:ptCount val="184"/>
                <c:pt idx="0">
                  <c:v>14.558792452117922</c:v>
                </c:pt>
                <c:pt idx="1">
                  <c:v>15.043129734663784</c:v>
                </c:pt>
                <c:pt idx="2">
                  <c:v>15.178806725794967</c:v>
                </c:pt>
                <c:pt idx="3">
                  <c:v>15.516404453211324</c:v>
                </c:pt>
                <c:pt idx="4">
                  <c:v>15.937492975691436</c:v>
                </c:pt>
                <c:pt idx="5">
                  <c:v>16.755355739109113</c:v>
                </c:pt>
                <c:pt idx="6">
                  <c:v>17.391230270581854</c:v>
                </c:pt>
                <c:pt idx="7">
                  <c:v>18.695177432156825</c:v>
                </c:pt>
                <c:pt idx="8">
                  <c:v>19.324177902023408</c:v>
                </c:pt>
                <c:pt idx="9">
                  <c:v>19.86093472447865</c:v>
                </c:pt>
                <c:pt idx="10">
                  <c:v>19.854262894973964</c:v>
                </c:pt>
                <c:pt idx="11">
                  <c:v>19.607947410809082</c:v>
                </c:pt>
                <c:pt idx="12">
                  <c:v>18.269341561056393</c:v>
                </c:pt>
                <c:pt idx="13">
                  <c:v>19.235483956779706</c:v>
                </c:pt>
                <c:pt idx="14">
                  <c:v>22.032048283858828</c:v>
                </c:pt>
                <c:pt idx="15">
                  <c:v>19.063847724741461</c:v>
                </c:pt>
                <c:pt idx="16">
                  <c:v>17.912987957795384</c:v>
                </c:pt>
                <c:pt idx="17">
                  <c:v>19.201440258230136</c:v>
                </c:pt>
                <c:pt idx="18">
                  <c:v>21.145704451731817</c:v>
                </c:pt>
                <c:pt idx="19">
                  <c:v>17.510083284256975</c:v>
                </c:pt>
                <c:pt idx="20">
                  <c:v>16.5930682624005</c:v>
                </c:pt>
                <c:pt idx="21">
                  <c:v>18.072277650631623</c:v>
                </c:pt>
                <c:pt idx="22">
                  <c:v>20.088720374094212</c:v>
                </c:pt>
                <c:pt idx="23">
                  <c:v>16.198441801838225</c:v>
                </c:pt>
                <c:pt idx="24">
                  <c:v>15.300271025390204</c:v>
                </c:pt>
                <c:pt idx="25">
                  <c:v>16.50995559004572</c:v>
                </c:pt>
                <c:pt idx="26">
                  <c:v>18.958222717841402</c:v>
                </c:pt>
                <c:pt idx="27">
                  <c:v>14.898866709320021</c:v>
                </c:pt>
                <c:pt idx="28">
                  <c:v>14.108145790501377</c:v>
                </c:pt>
                <c:pt idx="29">
                  <c:v>15.643024046360273</c:v>
                </c:pt>
                <c:pt idx="30">
                  <c:v>18.373769215666723</c:v>
                </c:pt>
                <c:pt idx="31">
                  <c:v>14.794551837594442</c:v>
                </c:pt>
                <c:pt idx="32">
                  <c:v>14.272328034141649</c:v>
                </c:pt>
                <c:pt idx="33">
                  <c:v>15.200269775316558</c:v>
                </c:pt>
                <c:pt idx="34">
                  <c:v>17.830033485980923</c:v>
                </c:pt>
                <c:pt idx="35">
                  <c:v>14.010901165290381</c:v>
                </c:pt>
                <c:pt idx="36">
                  <c:v>13.905835286582578</c:v>
                </c:pt>
                <c:pt idx="37">
                  <c:v>14.724704121310973</c:v>
                </c:pt>
                <c:pt idx="38">
                  <c:v>17.086443062834714</c:v>
                </c:pt>
                <c:pt idx="39">
                  <c:v>13.751228071536774</c:v>
                </c:pt>
                <c:pt idx="40">
                  <c:v>13.245107749225982</c:v>
                </c:pt>
                <c:pt idx="41">
                  <c:v>14.738874144050305</c:v>
                </c:pt>
                <c:pt idx="42">
                  <c:v>16.814526626573528</c:v>
                </c:pt>
                <c:pt idx="43">
                  <c:v>13.10600200688576</c:v>
                </c:pt>
                <c:pt idx="44">
                  <c:v>12.784898140861683</c:v>
                </c:pt>
                <c:pt idx="45">
                  <c:v>13.805694662020372</c:v>
                </c:pt>
                <c:pt idx="46">
                  <c:v>16.603460455111186</c:v>
                </c:pt>
                <c:pt idx="47">
                  <c:v>13.469746596215517</c:v>
                </c:pt>
                <c:pt idx="48">
                  <c:v>12.8103603795523</c:v>
                </c:pt>
                <c:pt idx="49">
                  <c:v>14.451510181045776</c:v>
                </c:pt>
                <c:pt idx="50">
                  <c:v>17.517426209533554</c:v>
                </c:pt>
                <c:pt idx="51">
                  <c:v>13.698795657663275</c:v>
                </c:pt>
                <c:pt idx="52">
                  <c:v>13.264608484651053</c:v>
                </c:pt>
                <c:pt idx="53">
                  <c:v>14.965637682099292</c:v>
                </c:pt>
                <c:pt idx="54">
                  <c:v>17.345786272826118</c:v>
                </c:pt>
                <c:pt idx="55">
                  <c:v>13.426817047759609</c:v>
                </c:pt>
                <c:pt idx="56">
                  <c:v>12.369814552475797</c:v>
                </c:pt>
                <c:pt idx="57">
                  <c:v>13.670968131163736</c:v>
                </c:pt>
                <c:pt idx="58">
                  <c:v>16.544240440847187</c:v>
                </c:pt>
                <c:pt idx="59">
                  <c:v>11.948037387859658</c:v>
                </c:pt>
                <c:pt idx="60">
                  <c:v>11.967359656754663</c:v>
                </c:pt>
                <c:pt idx="61">
                  <c:v>13.785788072008048</c:v>
                </c:pt>
                <c:pt idx="62">
                  <c:v>17.202110175954829</c:v>
                </c:pt>
                <c:pt idx="63">
                  <c:v>13.208064344673369</c:v>
                </c:pt>
                <c:pt idx="64">
                  <c:v>13.463269365099691</c:v>
                </c:pt>
                <c:pt idx="65">
                  <c:v>13.949201822192949</c:v>
                </c:pt>
                <c:pt idx="66">
                  <c:v>17.693448183013764</c:v>
                </c:pt>
                <c:pt idx="67">
                  <c:v>13.562061066496245</c:v>
                </c:pt>
                <c:pt idx="68">
                  <c:v>12.624818458206249</c:v>
                </c:pt>
                <c:pt idx="69">
                  <c:v>14.596993901031244</c:v>
                </c:pt>
                <c:pt idx="70">
                  <c:v>17.476203750779007</c:v>
                </c:pt>
                <c:pt idx="71">
                  <c:v>12.958840819549984</c:v>
                </c:pt>
                <c:pt idx="72">
                  <c:v>11.893151841158087</c:v>
                </c:pt>
                <c:pt idx="73">
                  <c:v>13.593050303076836</c:v>
                </c:pt>
                <c:pt idx="74">
                  <c:v>16.991784000967716</c:v>
                </c:pt>
                <c:pt idx="75">
                  <c:v>13.129488317557374</c:v>
                </c:pt>
                <c:pt idx="76">
                  <c:v>12.386055221102135</c:v>
                </c:pt>
                <c:pt idx="77">
                  <c:v>14.892425097792136</c:v>
                </c:pt>
                <c:pt idx="78">
                  <c:v>19.023522432020055</c:v>
                </c:pt>
                <c:pt idx="79">
                  <c:v>16.0093887858228</c:v>
                </c:pt>
                <c:pt idx="80">
                  <c:v>18.404844156673413</c:v>
                </c:pt>
                <c:pt idx="81">
                  <c:v>19.39473798479515</c:v>
                </c:pt>
                <c:pt idx="82">
                  <c:v>19.421681004842998</c:v>
                </c:pt>
                <c:pt idx="83">
                  <c:v>13.898132739577123</c:v>
                </c:pt>
                <c:pt idx="84">
                  <c:v>13.058420569390515</c:v>
                </c:pt>
                <c:pt idx="85">
                  <c:v>14.840446380118967</c:v>
                </c:pt>
                <c:pt idx="86">
                  <c:v>18.359882876065893</c:v>
                </c:pt>
                <c:pt idx="87">
                  <c:v>14.1992878540342</c:v>
                </c:pt>
                <c:pt idx="88">
                  <c:v>15.310704204643262</c:v>
                </c:pt>
                <c:pt idx="89">
                  <c:v>18.806140895980455</c:v>
                </c:pt>
                <c:pt idx="90">
                  <c:v>21.965884932381996</c:v>
                </c:pt>
                <c:pt idx="91">
                  <c:v>16.945279500011321</c:v>
                </c:pt>
                <c:pt idx="92">
                  <c:v>16.908676183759781</c:v>
                </c:pt>
                <c:pt idx="93">
                  <c:v>19.36167604899298</c:v>
                </c:pt>
                <c:pt idx="94">
                  <c:v>22.921193126730763</c:v>
                </c:pt>
                <c:pt idx="95">
                  <c:v>18.93042317436073</c:v>
                </c:pt>
                <c:pt idx="96">
                  <c:v>18.136199168425819</c:v>
                </c:pt>
                <c:pt idx="97">
                  <c:v>20.747179069649611</c:v>
                </c:pt>
                <c:pt idx="98">
                  <c:v>25.520768715474581</c:v>
                </c:pt>
                <c:pt idx="99">
                  <c:v>24.529424330128414</c:v>
                </c:pt>
                <c:pt idx="100">
                  <c:v>22.618261168401666</c:v>
                </c:pt>
                <c:pt idx="101">
                  <c:v>22.262908622829027</c:v>
                </c:pt>
                <c:pt idx="102">
                  <c:v>25.047810098337305</c:v>
                </c:pt>
                <c:pt idx="103">
                  <c:v>19.823981432018833</c:v>
                </c:pt>
                <c:pt idx="104">
                  <c:v>19.355559576001916</c:v>
                </c:pt>
                <c:pt idx="105">
                  <c:v>22.108529309360001</c:v>
                </c:pt>
                <c:pt idx="106">
                  <c:v>25.432515838530374</c:v>
                </c:pt>
                <c:pt idx="107">
                  <c:v>19.60198381946962</c:v>
                </c:pt>
                <c:pt idx="108">
                  <c:v>19.010436609623451</c:v>
                </c:pt>
                <c:pt idx="109">
                  <c:v>23.642656537049287</c:v>
                </c:pt>
                <c:pt idx="110">
                  <c:v>28.99484268093515</c:v>
                </c:pt>
                <c:pt idx="111">
                  <c:v>20.304732900540248</c:v>
                </c:pt>
                <c:pt idx="112">
                  <c:v>18.555990092534039</c:v>
                </c:pt>
                <c:pt idx="113">
                  <c:v>18.787658044587626</c:v>
                </c:pt>
                <c:pt idx="114">
                  <c:v>22.675043465530049</c:v>
                </c:pt>
                <c:pt idx="115">
                  <c:v>16.192390145443568</c:v>
                </c:pt>
                <c:pt idx="116">
                  <c:v>15.81359780413934</c:v>
                </c:pt>
                <c:pt idx="117">
                  <c:v>19.083143284175993</c:v>
                </c:pt>
                <c:pt idx="118">
                  <c:v>23.775005157183511</c:v>
                </c:pt>
                <c:pt idx="119">
                  <c:v>15.640550592347857</c:v>
                </c:pt>
                <c:pt idx="120">
                  <c:v>14.616009653540909</c:v>
                </c:pt>
                <c:pt idx="121">
                  <c:v>17.593264446313064</c:v>
                </c:pt>
                <c:pt idx="122">
                  <c:v>22.899716046739879</c:v>
                </c:pt>
                <c:pt idx="123">
                  <c:v>15.034586896742185</c:v>
                </c:pt>
                <c:pt idx="124">
                  <c:v>13.68499645666936</c:v>
                </c:pt>
                <c:pt idx="125">
                  <c:v>17.008010210423073</c:v>
                </c:pt>
                <c:pt idx="126">
                  <c:v>21.224613633134904</c:v>
                </c:pt>
                <c:pt idx="127">
                  <c:v>14.131930013762668</c:v>
                </c:pt>
                <c:pt idx="128">
                  <c:v>12.75526567999098</c:v>
                </c:pt>
                <c:pt idx="129">
                  <c:v>16.449154582504555</c:v>
                </c:pt>
                <c:pt idx="130">
                  <c:v>22.182544697959724</c:v>
                </c:pt>
                <c:pt idx="131">
                  <c:v>13.548845409649461</c:v>
                </c:pt>
                <c:pt idx="132">
                  <c:v>13.369184087155068</c:v>
                </c:pt>
                <c:pt idx="133">
                  <c:v>17.755692189321206</c:v>
                </c:pt>
                <c:pt idx="134">
                  <c:v>22.891260319123809</c:v>
                </c:pt>
                <c:pt idx="135">
                  <c:v>14.253734930230911</c:v>
                </c:pt>
                <c:pt idx="136">
                  <c:v>12.66631175655848</c:v>
                </c:pt>
                <c:pt idx="137">
                  <c:v>16.269723594742349</c:v>
                </c:pt>
                <c:pt idx="138">
                  <c:v>22.27786809615036</c:v>
                </c:pt>
                <c:pt idx="139">
                  <c:v>13.604776567043888</c:v>
                </c:pt>
                <c:pt idx="140">
                  <c:v>11.490800648910142</c:v>
                </c:pt>
                <c:pt idx="141">
                  <c:v>14.935544385141304</c:v>
                </c:pt>
                <c:pt idx="142">
                  <c:v>22.626218439205125</c:v>
                </c:pt>
                <c:pt idx="143">
                  <c:v>13.492100613991468</c:v>
                </c:pt>
                <c:pt idx="144">
                  <c:v>12.735902362406385</c:v>
                </c:pt>
                <c:pt idx="145">
                  <c:v>17.014087413210774</c:v>
                </c:pt>
                <c:pt idx="146">
                  <c:v>23.081678448349141</c:v>
                </c:pt>
                <c:pt idx="147">
                  <c:v>13.132227843952583</c:v>
                </c:pt>
                <c:pt idx="148">
                  <c:v>12.04550478498083</c:v>
                </c:pt>
                <c:pt idx="149">
                  <c:v>15.237891817588872</c:v>
                </c:pt>
                <c:pt idx="150">
                  <c:v>22.7618327446249</c:v>
                </c:pt>
                <c:pt idx="151">
                  <c:v>12.641260723393836</c:v>
                </c:pt>
                <c:pt idx="152">
                  <c:v>11.891108696669516</c:v>
                </c:pt>
                <c:pt idx="153">
                  <c:v>15.551937361917776</c:v>
                </c:pt>
                <c:pt idx="154">
                  <c:v>22.421229177812247</c:v>
                </c:pt>
                <c:pt idx="155">
                  <c:v>12.171758138883453</c:v>
                </c:pt>
                <c:pt idx="156">
                  <c:v>11.701757262693961</c:v>
                </c:pt>
                <c:pt idx="157">
                  <c:v>14.700832469129994</c:v>
                </c:pt>
                <c:pt idx="158">
                  <c:v>21.66351792045457</c:v>
                </c:pt>
                <c:pt idx="159">
                  <c:v>12.938560585887172</c:v>
                </c:pt>
                <c:pt idx="160">
                  <c:v>11.805126265780892</c:v>
                </c:pt>
                <c:pt idx="161">
                  <c:v>16.566500058268687</c:v>
                </c:pt>
                <c:pt idx="162">
                  <c:v>23.814725471664183</c:v>
                </c:pt>
                <c:pt idx="163">
                  <c:v>15.783609863670076</c:v>
                </c:pt>
                <c:pt idx="164">
                  <c:v>13.860205795645065</c:v>
                </c:pt>
                <c:pt idx="165">
                  <c:v>18.148789861693498</c:v>
                </c:pt>
                <c:pt idx="166">
                  <c:v>26.94025115770209</c:v>
                </c:pt>
                <c:pt idx="167">
                  <c:v>16.719016982733454</c:v>
                </c:pt>
                <c:pt idx="168">
                  <c:v>15.869786857836838</c:v>
                </c:pt>
                <c:pt idx="169">
                  <c:v>17.313697391623407</c:v>
                </c:pt>
                <c:pt idx="170">
                  <c:v>23.646689146797101</c:v>
                </c:pt>
                <c:pt idx="171">
                  <c:v>14.405914982882699</c:v>
                </c:pt>
                <c:pt idx="172">
                  <c:v>13.110493770282815</c:v>
                </c:pt>
                <c:pt idx="173">
                  <c:v>17.103439903103322</c:v>
                </c:pt>
                <c:pt idx="174">
                  <c:v>23.541774839679423</c:v>
                </c:pt>
                <c:pt idx="175">
                  <c:v>14.564849621332138</c:v>
                </c:pt>
                <c:pt idx="176">
                  <c:v>12.716948646929987</c:v>
                </c:pt>
                <c:pt idx="177">
                  <c:v>15.848350666244519</c:v>
                </c:pt>
                <c:pt idx="178">
                  <c:v>21.869730636826052</c:v>
                </c:pt>
                <c:pt idx="179">
                  <c:v>13.941728325319472</c:v>
                </c:pt>
                <c:pt idx="180">
                  <c:v>13.014776929639856</c:v>
                </c:pt>
                <c:pt idx="181">
                  <c:v>16.056760179247632</c:v>
                </c:pt>
                <c:pt idx="182">
                  <c:v>22.061696392266754</c:v>
                </c:pt>
                <c:pt idx="183">
                  <c:v>14.004547326408767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6-48E9-9FA8-FF160399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45008"/>
        <c:axId val="1815755888"/>
      </c:lineChart>
      <c:catAx>
        <c:axId val="18157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55888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55888"/>
        <c:scaling>
          <c:orientation val="minMax"/>
          <c:max val="3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5008"/>
        <c:crosses val="autoZero"/>
        <c:crossBetween val="between"/>
        <c:majorUnit val="2"/>
      </c:valAx>
      <c:catAx>
        <c:axId val="181575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52080"/>
        <c:crosses val="autoZero"/>
        <c:auto val="1"/>
        <c:lblAlgn val="ctr"/>
        <c:lblOffset val="100"/>
        <c:noMultiLvlLbl val="0"/>
      </c:catAx>
      <c:valAx>
        <c:axId val="181575208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569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5022275405649619E-2"/>
          <c:y val="0.15177423063808865"/>
          <c:w val="0.1991888752053978"/>
          <c:h val="7.69711691375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Residential Natural Gas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dollars per thousand cubic feet (Mcf)</a:t>
            </a:r>
          </a:p>
        </c:rich>
      </c:tx>
      <c:layout>
        <c:manualLayout>
          <c:xMode val="edge"/>
          <c:yMode val="edge"/>
          <c:x val="2.6100160298754602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37000726414745E-2"/>
          <c:y val="0.14409758675998841"/>
          <c:w val="0.87248417453615967"/>
          <c:h val="0.6857649825021876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'Natural Gas-M'!$A$41:$A$592</c:f>
              <c:numCache>
                <c:formatCode>mmmm\ yyyy</c:formatCode>
                <c:ptCount val="552"/>
                <c:pt idx="0">
                  <c:v>29587</c:v>
                </c:pt>
                <c:pt idx="1">
                  <c:v>29618</c:v>
                </c:pt>
                <c:pt idx="2">
                  <c:v>29646</c:v>
                </c:pt>
                <c:pt idx="3">
                  <c:v>29677</c:v>
                </c:pt>
                <c:pt idx="4">
                  <c:v>29707</c:v>
                </c:pt>
                <c:pt idx="5">
                  <c:v>29738</c:v>
                </c:pt>
                <c:pt idx="6">
                  <c:v>29768</c:v>
                </c:pt>
                <c:pt idx="7">
                  <c:v>29799</c:v>
                </c:pt>
                <c:pt idx="8">
                  <c:v>29830</c:v>
                </c:pt>
                <c:pt idx="9">
                  <c:v>29860</c:v>
                </c:pt>
                <c:pt idx="10">
                  <c:v>29891</c:v>
                </c:pt>
                <c:pt idx="11">
                  <c:v>29921</c:v>
                </c:pt>
                <c:pt idx="12">
                  <c:v>29952</c:v>
                </c:pt>
                <c:pt idx="13">
                  <c:v>29983</c:v>
                </c:pt>
                <c:pt idx="14">
                  <c:v>30011</c:v>
                </c:pt>
                <c:pt idx="15">
                  <c:v>30042</c:v>
                </c:pt>
                <c:pt idx="16">
                  <c:v>30072</c:v>
                </c:pt>
                <c:pt idx="17">
                  <c:v>30103</c:v>
                </c:pt>
                <c:pt idx="18">
                  <c:v>30133</c:v>
                </c:pt>
                <c:pt idx="19">
                  <c:v>30164</c:v>
                </c:pt>
                <c:pt idx="20">
                  <c:v>30195</c:v>
                </c:pt>
                <c:pt idx="21">
                  <c:v>30225</c:v>
                </c:pt>
                <c:pt idx="22">
                  <c:v>30256</c:v>
                </c:pt>
                <c:pt idx="23">
                  <c:v>30286</c:v>
                </c:pt>
                <c:pt idx="24">
                  <c:v>30317</c:v>
                </c:pt>
                <c:pt idx="25">
                  <c:v>30348</c:v>
                </c:pt>
                <c:pt idx="26">
                  <c:v>30376</c:v>
                </c:pt>
                <c:pt idx="27">
                  <c:v>30407</c:v>
                </c:pt>
                <c:pt idx="28">
                  <c:v>30437</c:v>
                </c:pt>
                <c:pt idx="29">
                  <c:v>30468</c:v>
                </c:pt>
                <c:pt idx="30">
                  <c:v>30498</c:v>
                </c:pt>
                <c:pt idx="31">
                  <c:v>30529</c:v>
                </c:pt>
                <c:pt idx="32">
                  <c:v>30560</c:v>
                </c:pt>
                <c:pt idx="33">
                  <c:v>30590</c:v>
                </c:pt>
                <c:pt idx="34">
                  <c:v>30621</c:v>
                </c:pt>
                <c:pt idx="35">
                  <c:v>30651</c:v>
                </c:pt>
                <c:pt idx="36">
                  <c:v>30682</c:v>
                </c:pt>
                <c:pt idx="37">
                  <c:v>30713</c:v>
                </c:pt>
                <c:pt idx="38">
                  <c:v>30742</c:v>
                </c:pt>
                <c:pt idx="39">
                  <c:v>30773</c:v>
                </c:pt>
                <c:pt idx="40">
                  <c:v>30803</c:v>
                </c:pt>
                <c:pt idx="41">
                  <c:v>30834</c:v>
                </c:pt>
                <c:pt idx="42">
                  <c:v>30864</c:v>
                </c:pt>
                <c:pt idx="43">
                  <c:v>30895</c:v>
                </c:pt>
                <c:pt idx="44">
                  <c:v>30926</c:v>
                </c:pt>
                <c:pt idx="45">
                  <c:v>30956</c:v>
                </c:pt>
                <c:pt idx="46">
                  <c:v>30987</c:v>
                </c:pt>
                <c:pt idx="47">
                  <c:v>31017</c:v>
                </c:pt>
                <c:pt idx="48">
                  <c:v>31048</c:v>
                </c:pt>
                <c:pt idx="49">
                  <c:v>31079</c:v>
                </c:pt>
                <c:pt idx="50">
                  <c:v>31107</c:v>
                </c:pt>
                <c:pt idx="51">
                  <c:v>31138</c:v>
                </c:pt>
                <c:pt idx="52">
                  <c:v>31168</c:v>
                </c:pt>
                <c:pt idx="53">
                  <c:v>31199</c:v>
                </c:pt>
                <c:pt idx="54">
                  <c:v>31229</c:v>
                </c:pt>
                <c:pt idx="55">
                  <c:v>31260</c:v>
                </c:pt>
                <c:pt idx="56">
                  <c:v>31291</c:v>
                </c:pt>
                <c:pt idx="57">
                  <c:v>31321</c:v>
                </c:pt>
                <c:pt idx="58">
                  <c:v>31352</c:v>
                </c:pt>
                <c:pt idx="59">
                  <c:v>31382</c:v>
                </c:pt>
                <c:pt idx="60">
                  <c:v>31413</c:v>
                </c:pt>
                <c:pt idx="61">
                  <c:v>31444</c:v>
                </c:pt>
                <c:pt idx="62">
                  <c:v>31472</c:v>
                </c:pt>
                <c:pt idx="63">
                  <c:v>31503</c:v>
                </c:pt>
                <c:pt idx="64">
                  <c:v>31533</c:v>
                </c:pt>
                <c:pt idx="65">
                  <c:v>31564</c:v>
                </c:pt>
                <c:pt idx="66">
                  <c:v>31594</c:v>
                </c:pt>
                <c:pt idx="67">
                  <c:v>31625</c:v>
                </c:pt>
                <c:pt idx="68">
                  <c:v>31656</c:v>
                </c:pt>
                <c:pt idx="69">
                  <c:v>31686</c:v>
                </c:pt>
                <c:pt idx="70">
                  <c:v>31717</c:v>
                </c:pt>
                <c:pt idx="71">
                  <c:v>31747</c:v>
                </c:pt>
                <c:pt idx="72">
                  <c:v>31778</c:v>
                </c:pt>
                <c:pt idx="73">
                  <c:v>31809</c:v>
                </c:pt>
                <c:pt idx="74">
                  <c:v>31837</c:v>
                </c:pt>
                <c:pt idx="75">
                  <c:v>31868</c:v>
                </c:pt>
                <c:pt idx="76">
                  <c:v>31898</c:v>
                </c:pt>
                <c:pt idx="77">
                  <c:v>31929</c:v>
                </c:pt>
                <c:pt idx="78">
                  <c:v>31959</c:v>
                </c:pt>
                <c:pt idx="79">
                  <c:v>31990</c:v>
                </c:pt>
                <c:pt idx="80">
                  <c:v>32021</c:v>
                </c:pt>
                <c:pt idx="81">
                  <c:v>32051</c:v>
                </c:pt>
                <c:pt idx="82">
                  <c:v>32082</c:v>
                </c:pt>
                <c:pt idx="83">
                  <c:v>32112</c:v>
                </c:pt>
                <c:pt idx="84">
                  <c:v>32143</c:v>
                </c:pt>
                <c:pt idx="85">
                  <c:v>32174</c:v>
                </c:pt>
                <c:pt idx="86">
                  <c:v>32203</c:v>
                </c:pt>
                <c:pt idx="87">
                  <c:v>32234</c:v>
                </c:pt>
                <c:pt idx="88">
                  <c:v>32264</c:v>
                </c:pt>
                <c:pt idx="89">
                  <c:v>32295</c:v>
                </c:pt>
                <c:pt idx="90">
                  <c:v>32325</c:v>
                </c:pt>
                <c:pt idx="91">
                  <c:v>32356</c:v>
                </c:pt>
                <c:pt idx="92">
                  <c:v>32387</c:v>
                </c:pt>
                <c:pt idx="93">
                  <c:v>32417</c:v>
                </c:pt>
                <c:pt idx="94">
                  <c:v>32448</c:v>
                </c:pt>
                <c:pt idx="95">
                  <c:v>32478</c:v>
                </c:pt>
                <c:pt idx="96">
                  <c:v>32509</c:v>
                </c:pt>
                <c:pt idx="97">
                  <c:v>32540</c:v>
                </c:pt>
                <c:pt idx="98">
                  <c:v>32568</c:v>
                </c:pt>
                <c:pt idx="99">
                  <c:v>32599</c:v>
                </c:pt>
                <c:pt idx="100">
                  <c:v>32629</c:v>
                </c:pt>
                <c:pt idx="101">
                  <c:v>32660</c:v>
                </c:pt>
                <c:pt idx="102">
                  <c:v>32690</c:v>
                </c:pt>
                <c:pt idx="103">
                  <c:v>32721</c:v>
                </c:pt>
                <c:pt idx="104">
                  <c:v>32752</c:v>
                </c:pt>
                <c:pt idx="105">
                  <c:v>32782</c:v>
                </c:pt>
                <c:pt idx="106">
                  <c:v>32813</c:v>
                </c:pt>
                <c:pt idx="107">
                  <c:v>32843</c:v>
                </c:pt>
                <c:pt idx="108">
                  <c:v>32874</c:v>
                </c:pt>
                <c:pt idx="109">
                  <c:v>32905</c:v>
                </c:pt>
                <c:pt idx="110">
                  <c:v>32933</c:v>
                </c:pt>
                <c:pt idx="111">
                  <c:v>32964</c:v>
                </c:pt>
                <c:pt idx="112">
                  <c:v>32994</c:v>
                </c:pt>
                <c:pt idx="113">
                  <c:v>33025</c:v>
                </c:pt>
                <c:pt idx="114">
                  <c:v>33055</c:v>
                </c:pt>
                <c:pt idx="115">
                  <c:v>33086</c:v>
                </c:pt>
                <c:pt idx="116">
                  <c:v>33117</c:v>
                </c:pt>
                <c:pt idx="117">
                  <c:v>33147</c:v>
                </c:pt>
                <c:pt idx="118">
                  <c:v>33178</c:v>
                </c:pt>
                <c:pt idx="119">
                  <c:v>33208</c:v>
                </c:pt>
                <c:pt idx="120">
                  <c:v>33239</c:v>
                </c:pt>
                <c:pt idx="121">
                  <c:v>33270</c:v>
                </c:pt>
                <c:pt idx="122">
                  <c:v>33298</c:v>
                </c:pt>
                <c:pt idx="123">
                  <c:v>33329</c:v>
                </c:pt>
                <c:pt idx="124">
                  <c:v>33359</c:v>
                </c:pt>
                <c:pt idx="125">
                  <c:v>33390</c:v>
                </c:pt>
                <c:pt idx="126">
                  <c:v>33420</c:v>
                </c:pt>
                <c:pt idx="127">
                  <c:v>33451</c:v>
                </c:pt>
                <c:pt idx="128">
                  <c:v>33482</c:v>
                </c:pt>
                <c:pt idx="129">
                  <c:v>33512</c:v>
                </c:pt>
                <c:pt idx="130">
                  <c:v>33543</c:v>
                </c:pt>
                <c:pt idx="131">
                  <c:v>33573</c:v>
                </c:pt>
                <c:pt idx="132">
                  <c:v>33604</c:v>
                </c:pt>
                <c:pt idx="133">
                  <c:v>33635</c:v>
                </c:pt>
                <c:pt idx="134">
                  <c:v>33664</c:v>
                </c:pt>
                <c:pt idx="135">
                  <c:v>33695</c:v>
                </c:pt>
                <c:pt idx="136">
                  <c:v>33725</c:v>
                </c:pt>
                <c:pt idx="137">
                  <c:v>33756</c:v>
                </c:pt>
                <c:pt idx="138">
                  <c:v>33786</c:v>
                </c:pt>
                <c:pt idx="139">
                  <c:v>33817</c:v>
                </c:pt>
                <c:pt idx="140">
                  <c:v>33848</c:v>
                </c:pt>
                <c:pt idx="141">
                  <c:v>33878</c:v>
                </c:pt>
                <c:pt idx="142">
                  <c:v>33909</c:v>
                </c:pt>
                <c:pt idx="143">
                  <c:v>33939</c:v>
                </c:pt>
                <c:pt idx="144">
                  <c:v>33970</c:v>
                </c:pt>
                <c:pt idx="145">
                  <c:v>34001</c:v>
                </c:pt>
                <c:pt idx="146">
                  <c:v>34029</c:v>
                </c:pt>
                <c:pt idx="147">
                  <c:v>34060</c:v>
                </c:pt>
                <c:pt idx="148">
                  <c:v>34090</c:v>
                </c:pt>
                <c:pt idx="149">
                  <c:v>34121</c:v>
                </c:pt>
                <c:pt idx="150">
                  <c:v>34151</c:v>
                </c:pt>
                <c:pt idx="151">
                  <c:v>34182</c:v>
                </c:pt>
                <c:pt idx="152">
                  <c:v>34213</c:v>
                </c:pt>
                <c:pt idx="153">
                  <c:v>34243</c:v>
                </c:pt>
                <c:pt idx="154">
                  <c:v>34274</c:v>
                </c:pt>
                <c:pt idx="155">
                  <c:v>34304</c:v>
                </c:pt>
                <c:pt idx="156">
                  <c:v>34335</c:v>
                </c:pt>
                <c:pt idx="157">
                  <c:v>34366</c:v>
                </c:pt>
                <c:pt idx="158">
                  <c:v>34394</c:v>
                </c:pt>
                <c:pt idx="159">
                  <c:v>34425</c:v>
                </c:pt>
                <c:pt idx="160">
                  <c:v>34455</c:v>
                </c:pt>
                <c:pt idx="161">
                  <c:v>34486</c:v>
                </c:pt>
                <c:pt idx="162">
                  <c:v>34516</c:v>
                </c:pt>
                <c:pt idx="163">
                  <c:v>34547</c:v>
                </c:pt>
                <c:pt idx="164">
                  <c:v>34578</c:v>
                </c:pt>
                <c:pt idx="165">
                  <c:v>34608</c:v>
                </c:pt>
                <c:pt idx="166">
                  <c:v>34639</c:v>
                </c:pt>
                <c:pt idx="167">
                  <c:v>34669</c:v>
                </c:pt>
                <c:pt idx="168">
                  <c:v>34700</c:v>
                </c:pt>
                <c:pt idx="169">
                  <c:v>34731</c:v>
                </c:pt>
                <c:pt idx="170">
                  <c:v>34759</c:v>
                </c:pt>
                <c:pt idx="171">
                  <c:v>34790</c:v>
                </c:pt>
                <c:pt idx="172">
                  <c:v>34820</c:v>
                </c:pt>
                <c:pt idx="173">
                  <c:v>34851</c:v>
                </c:pt>
                <c:pt idx="174">
                  <c:v>34881</c:v>
                </c:pt>
                <c:pt idx="175">
                  <c:v>34912</c:v>
                </c:pt>
                <c:pt idx="176">
                  <c:v>34943</c:v>
                </c:pt>
                <c:pt idx="177">
                  <c:v>34973</c:v>
                </c:pt>
                <c:pt idx="178">
                  <c:v>35004</c:v>
                </c:pt>
                <c:pt idx="179">
                  <c:v>35034</c:v>
                </c:pt>
                <c:pt idx="180">
                  <c:v>35065</c:v>
                </c:pt>
                <c:pt idx="181">
                  <c:v>35096</c:v>
                </c:pt>
                <c:pt idx="182">
                  <c:v>35125</c:v>
                </c:pt>
                <c:pt idx="183">
                  <c:v>35156</c:v>
                </c:pt>
                <c:pt idx="184">
                  <c:v>35186</c:v>
                </c:pt>
                <c:pt idx="185">
                  <c:v>35217</c:v>
                </c:pt>
                <c:pt idx="186">
                  <c:v>35247</c:v>
                </c:pt>
                <c:pt idx="187">
                  <c:v>35278</c:v>
                </c:pt>
                <c:pt idx="188">
                  <c:v>35309</c:v>
                </c:pt>
                <c:pt idx="189">
                  <c:v>35339</c:v>
                </c:pt>
                <c:pt idx="190">
                  <c:v>35370</c:v>
                </c:pt>
                <c:pt idx="191">
                  <c:v>35400</c:v>
                </c:pt>
                <c:pt idx="192">
                  <c:v>35431</c:v>
                </c:pt>
                <c:pt idx="193">
                  <c:v>35462</c:v>
                </c:pt>
                <c:pt idx="194">
                  <c:v>35490</c:v>
                </c:pt>
                <c:pt idx="195">
                  <c:v>35521</c:v>
                </c:pt>
                <c:pt idx="196">
                  <c:v>35551</c:v>
                </c:pt>
                <c:pt idx="197">
                  <c:v>35582</c:v>
                </c:pt>
                <c:pt idx="198">
                  <c:v>35612</c:v>
                </c:pt>
                <c:pt idx="199">
                  <c:v>35643</c:v>
                </c:pt>
                <c:pt idx="200">
                  <c:v>35674</c:v>
                </c:pt>
                <c:pt idx="201">
                  <c:v>35704</c:v>
                </c:pt>
                <c:pt idx="202">
                  <c:v>35735</c:v>
                </c:pt>
                <c:pt idx="203">
                  <c:v>35765</c:v>
                </c:pt>
                <c:pt idx="204">
                  <c:v>35796</c:v>
                </c:pt>
                <c:pt idx="205">
                  <c:v>35827</c:v>
                </c:pt>
                <c:pt idx="206">
                  <c:v>35855</c:v>
                </c:pt>
                <c:pt idx="207">
                  <c:v>35886</c:v>
                </c:pt>
                <c:pt idx="208">
                  <c:v>35916</c:v>
                </c:pt>
                <c:pt idx="209">
                  <c:v>35947</c:v>
                </c:pt>
                <c:pt idx="210">
                  <c:v>35977</c:v>
                </c:pt>
                <c:pt idx="211">
                  <c:v>36008</c:v>
                </c:pt>
                <c:pt idx="212">
                  <c:v>36039</c:v>
                </c:pt>
                <c:pt idx="213">
                  <c:v>36069</c:v>
                </c:pt>
                <c:pt idx="214">
                  <c:v>36100</c:v>
                </c:pt>
                <c:pt idx="215">
                  <c:v>36130</c:v>
                </c:pt>
                <c:pt idx="216">
                  <c:v>36161</c:v>
                </c:pt>
                <c:pt idx="217">
                  <c:v>36192</c:v>
                </c:pt>
                <c:pt idx="218">
                  <c:v>36220</c:v>
                </c:pt>
                <c:pt idx="219">
                  <c:v>36251</c:v>
                </c:pt>
                <c:pt idx="220">
                  <c:v>36281</c:v>
                </c:pt>
                <c:pt idx="221">
                  <c:v>36312</c:v>
                </c:pt>
                <c:pt idx="222">
                  <c:v>36342</c:v>
                </c:pt>
                <c:pt idx="223">
                  <c:v>36373</c:v>
                </c:pt>
                <c:pt idx="224">
                  <c:v>36404</c:v>
                </c:pt>
                <c:pt idx="225">
                  <c:v>36434</c:v>
                </c:pt>
                <c:pt idx="226">
                  <c:v>36465</c:v>
                </c:pt>
                <c:pt idx="227">
                  <c:v>36495</c:v>
                </c:pt>
                <c:pt idx="228">
                  <c:v>36526</c:v>
                </c:pt>
                <c:pt idx="229">
                  <c:v>36557</c:v>
                </c:pt>
                <c:pt idx="230">
                  <c:v>36586</c:v>
                </c:pt>
                <c:pt idx="231">
                  <c:v>36617</c:v>
                </c:pt>
                <c:pt idx="232">
                  <c:v>36647</c:v>
                </c:pt>
                <c:pt idx="233">
                  <c:v>36678</c:v>
                </c:pt>
                <c:pt idx="234">
                  <c:v>36708</c:v>
                </c:pt>
                <c:pt idx="235">
                  <c:v>36739</c:v>
                </c:pt>
                <c:pt idx="236">
                  <c:v>36770</c:v>
                </c:pt>
                <c:pt idx="237">
                  <c:v>36800</c:v>
                </c:pt>
                <c:pt idx="238">
                  <c:v>36831</c:v>
                </c:pt>
                <c:pt idx="239">
                  <c:v>36861</c:v>
                </c:pt>
                <c:pt idx="240">
                  <c:v>36892</c:v>
                </c:pt>
                <c:pt idx="241">
                  <c:v>36923</c:v>
                </c:pt>
                <c:pt idx="242">
                  <c:v>36951</c:v>
                </c:pt>
                <c:pt idx="243">
                  <c:v>36982</c:v>
                </c:pt>
                <c:pt idx="244">
                  <c:v>37012</c:v>
                </c:pt>
                <c:pt idx="245">
                  <c:v>37043</c:v>
                </c:pt>
                <c:pt idx="246">
                  <c:v>37073</c:v>
                </c:pt>
                <c:pt idx="247">
                  <c:v>37104</c:v>
                </c:pt>
                <c:pt idx="248">
                  <c:v>37135</c:v>
                </c:pt>
                <c:pt idx="249">
                  <c:v>37165</c:v>
                </c:pt>
                <c:pt idx="250">
                  <c:v>37196</c:v>
                </c:pt>
                <c:pt idx="251">
                  <c:v>37226</c:v>
                </c:pt>
                <c:pt idx="252">
                  <c:v>37257</c:v>
                </c:pt>
                <c:pt idx="253">
                  <c:v>37288</c:v>
                </c:pt>
                <c:pt idx="254">
                  <c:v>37316</c:v>
                </c:pt>
                <c:pt idx="255">
                  <c:v>37347</c:v>
                </c:pt>
                <c:pt idx="256">
                  <c:v>37377</c:v>
                </c:pt>
                <c:pt idx="257">
                  <c:v>37408</c:v>
                </c:pt>
                <c:pt idx="258">
                  <c:v>37438</c:v>
                </c:pt>
                <c:pt idx="259">
                  <c:v>37469</c:v>
                </c:pt>
                <c:pt idx="260">
                  <c:v>37500</c:v>
                </c:pt>
                <c:pt idx="261">
                  <c:v>37530</c:v>
                </c:pt>
                <c:pt idx="262">
                  <c:v>37561</c:v>
                </c:pt>
                <c:pt idx="263">
                  <c:v>37591</c:v>
                </c:pt>
                <c:pt idx="264">
                  <c:v>37622</c:v>
                </c:pt>
                <c:pt idx="265">
                  <c:v>37653</c:v>
                </c:pt>
                <c:pt idx="266">
                  <c:v>37681</c:v>
                </c:pt>
                <c:pt idx="267">
                  <c:v>37712</c:v>
                </c:pt>
                <c:pt idx="268">
                  <c:v>37742</c:v>
                </c:pt>
                <c:pt idx="269">
                  <c:v>37773</c:v>
                </c:pt>
                <c:pt idx="270">
                  <c:v>37803</c:v>
                </c:pt>
                <c:pt idx="271">
                  <c:v>37834</c:v>
                </c:pt>
                <c:pt idx="272">
                  <c:v>37865</c:v>
                </c:pt>
                <c:pt idx="273">
                  <c:v>37895</c:v>
                </c:pt>
                <c:pt idx="274">
                  <c:v>37926</c:v>
                </c:pt>
                <c:pt idx="275">
                  <c:v>37956</c:v>
                </c:pt>
                <c:pt idx="276">
                  <c:v>37987</c:v>
                </c:pt>
                <c:pt idx="277">
                  <c:v>38018</c:v>
                </c:pt>
                <c:pt idx="278">
                  <c:v>38047</c:v>
                </c:pt>
                <c:pt idx="279">
                  <c:v>38078</c:v>
                </c:pt>
                <c:pt idx="280">
                  <c:v>38108</c:v>
                </c:pt>
                <c:pt idx="281">
                  <c:v>38139</c:v>
                </c:pt>
                <c:pt idx="282">
                  <c:v>38169</c:v>
                </c:pt>
                <c:pt idx="283">
                  <c:v>38200</c:v>
                </c:pt>
                <c:pt idx="284">
                  <c:v>38231</c:v>
                </c:pt>
                <c:pt idx="285">
                  <c:v>38261</c:v>
                </c:pt>
                <c:pt idx="286">
                  <c:v>38292</c:v>
                </c:pt>
                <c:pt idx="287">
                  <c:v>38322</c:v>
                </c:pt>
                <c:pt idx="288">
                  <c:v>38353</c:v>
                </c:pt>
                <c:pt idx="289">
                  <c:v>38384</c:v>
                </c:pt>
                <c:pt idx="290">
                  <c:v>38412</c:v>
                </c:pt>
                <c:pt idx="291">
                  <c:v>38443</c:v>
                </c:pt>
                <c:pt idx="292">
                  <c:v>38473</c:v>
                </c:pt>
                <c:pt idx="293">
                  <c:v>38504</c:v>
                </c:pt>
                <c:pt idx="294">
                  <c:v>38534</c:v>
                </c:pt>
                <c:pt idx="295">
                  <c:v>38565</c:v>
                </c:pt>
                <c:pt idx="296">
                  <c:v>38596</c:v>
                </c:pt>
                <c:pt idx="297">
                  <c:v>38626</c:v>
                </c:pt>
                <c:pt idx="298">
                  <c:v>38657</c:v>
                </c:pt>
                <c:pt idx="299">
                  <c:v>38687</c:v>
                </c:pt>
                <c:pt idx="300">
                  <c:v>38718</c:v>
                </c:pt>
                <c:pt idx="301">
                  <c:v>38749</c:v>
                </c:pt>
                <c:pt idx="302">
                  <c:v>38777</c:v>
                </c:pt>
                <c:pt idx="303">
                  <c:v>38808</c:v>
                </c:pt>
                <c:pt idx="304">
                  <c:v>38838</c:v>
                </c:pt>
                <c:pt idx="305">
                  <c:v>38869</c:v>
                </c:pt>
                <c:pt idx="306">
                  <c:v>38899</c:v>
                </c:pt>
                <c:pt idx="307">
                  <c:v>38930</c:v>
                </c:pt>
                <c:pt idx="308">
                  <c:v>38961</c:v>
                </c:pt>
                <c:pt idx="309">
                  <c:v>38991</c:v>
                </c:pt>
                <c:pt idx="310">
                  <c:v>39022</c:v>
                </c:pt>
                <c:pt idx="311">
                  <c:v>39052</c:v>
                </c:pt>
                <c:pt idx="312">
                  <c:v>39083</c:v>
                </c:pt>
                <c:pt idx="313">
                  <c:v>39114</c:v>
                </c:pt>
                <c:pt idx="314">
                  <c:v>39142</c:v>
                </c:pt>
                <c:pt idx="315">
                  <c:v>39173</c:v>
                </c:pt>
                <c:pt idx="316">
                  <c:v>39203</c:v>
                </c:pt>
                <c:pt idx="317">
                  <c:v>39234</c:v>
                </c:pt>
                <c:pt idx="318">
                  <c:v>39264</c:v>
                </c:pt>
                <c:pt idx="319">
                  <c:v>39295</c:v>
                </c:pt>
                <c:pt idx="320">
                  <c:v>39326</c:v>
                </c:pt>
                <c:pt idx="321">
                  <c:v>39356</c:v>
                </c:pt>
                <c:pt idx="322">
                  <c:v>39387</c:v>
                </c:pt>
                <c:pt idx="323">
                  <c:v>39417</c:v>
                </c:pt>
                <c:pt idx="324">
                  <c:v>39448</c:v>
                </c:pt>
                <c:pt idx="325">
                  <c:v>39479</c:v>
                </c:pt>
                <c:pt idx="326">
                  <c:v>39508</c:v>
                </c:pt>
                <c:pt idx="327">
                  <c:v>39539</c:v>
                </c:pt>
                <c:pt idx="328">
                  <c:v>39569</c:v>
                </c:pt>
                <c:pt idx="329">
                  <c:v>39600</c:v>
                </c:pt>
                <c:pt idx="330">
                  <c:v>39630</c:v>
                </c:pt>
                <c:pt idx="331">
                  <c:v>39661</c:v>
                </c:pt>
                <c:pt idx="332">
                  <c:v>39692</c:v>
                </c:pt>
                <c:pt idx="333">
                  <c:v>39722</c:v>
                </c:pt>
                <c:pt idx="334">
                  <c:v>39753</c:v>
                </c:pt>
                <c:pt idx="335">
                  <c:v>39783</c:v>
                </c:pt>
                <c:pt idx="336">
                  <c:v>39814</c:v>
                </c:pt>
                <c:pt idx="337">
                  <c:v>39845</c:v>
                </c:pt>
                <c:pt idx="338">
                  <c:v>39873</c:v>
                </c:pt>
                <c:pt idx="339">
                  <c:v>39904</c:v>
                </c:pt>
                <c:pt idx="340">
                  <c:v>39934</c:v>
                </c:pt>
                <c:pt idx="341">
                  <c:v>39965</c:v>
                </c:pt>
                <c:pt idx="342">
                  <c:v>39995</c:v>
                </c:pt>
                <c:pt idx="343">
                  <c:v>40026</c:v>
                </c:pt>
                <c:pt idx="344">
                  <c:v>40057</c:v>
                </c:pt>
                <c:pt idx="345">
                  <c:v>40087</c:v>
                </c:pt>
                <c:pt idx="346">
                  <c:v>40118</c:v>
                </c:pt>
                <c:pt idx="347">
                  <c:v>40148</c:v>
                </c:pt>
                <c:pt idx="348">
                  <c:v>40179</c:v>
                </c:pt>
                <c:pt idx="349">
                  <c:v>40210</c:v>
                </c:pt>
                <c:pt idx="350">
                  <c:v>40238</c:v>
                </c:pt>
                <c:pt idx="351">
                  <c:v>40269</c:v>
                </c:pt>
                <c:pt idx="352">
                  <c:v>40299</c:v>
                </c:pt>
                <c:pt idx="353">
                  <c:v>40330</c:v>
                </c:pt>
                <c:pt idx="354">
                  <c:v>40360</c:v>
                </c:pt>
                <c:pt idx="355">
                  <c:v>40391</c:v>
                </c:pt>
                <c:pt idx="356">
                  <c:v>40422</c:v>
                </c:pt>
                <c:pt idx="357">
                  <c:v>40452</c:v>
                </c:pt>
                <c:pt idx="358">
                  <c:v>40483</c:v>
                </c:pt>
                <c:pt idx="359">
                  <c:v>40513</c:v>
                </c:pt>
                <c:pt idx="360">
                  <c:v>40544</c:v>
                </c:pt>
                <c:pt idx="361">
                  <c:v>40575</c:v>
                </c:pt>
                <c:pt idx="362">
                  <c:v>40603</c:v>
                </c:pt>
                <c:pt idx="363">
                  <c:v>40634</c:v>
                </c:pt>
                <c:pt idx="364">
                  <c:v>40664</c:v>
                </c:pt>
                <c:pt idx="365">
                  <c:v>40695</c:v>
                </c:pt>
                <c:pt idx="366">
                  <c:v>40725</c:v>
                </c:pt>
                <c:pt idx="367">
                  <c:v>40756</c:v>
                </c:pt>
                <c:pt idx="368">
                  <c:v>40787</c:v>
                </c:pt>
                <c:pt idx="369">
                  <c:v>40817</c:v>
                </c:pt>
                <c:pt idx="370">
                  <c:v>40848</c:v>
                </c:pt>
                <c:pt idx="371">
                  <c:v>40878</c:v>
                </c:pt>
                <c:pt idx="372">
                  <c:v>40909</c:v>
                </c:pt>
                <c:pt idx="373">
                  <c:v>40940</c:v>
                </c:pt>
                <c:pt idx="374">
                  <c:v>40969</c:v>
                </c:pt>
                <c:pt idx="375">
                  <c:v>41000</c:v>
                </c:pt>
                <c:pt idx="376">
                  <c:v>41030</c:v>
                </c:pt>
                <c:pt idx="377">
                  <c:v>41061</c:v>
                </c:pt>
                <c:pt idx="378">
                  <c:v>41091</c:v>
                </c:pt>
                <c:pt idx="379">
                  <c:v>41122</c:v>
                </c:pt>
                <c:pt idx="380">
                  <c:v>41153</c:v>
                </c:pt>
                <c:pt idx="381">
                  <c:v>41183</c:v>
                </c:pt>
                <c:pt idx="382">
                  <c:v>41214</c:v>
                </c:pt>
                <c:pt idx="383">
                  <c:v>41244</c:v>
                </c:pt>
                <c:pt idx="384">
                  <c:v>41275</c:v>
                </c:pt>
                <c:pt idx="385">
                  <c:v>41306</c:v>
                </c:pt>
                <c:pt idx="386">
                  <c:v>41334</c:v>
                </c:pt>
                <c:pt idx="387">
                  <c:v>41365</c:v>
                </c:pt>
                <c:pt idx="388">
                  <c:v>41395</c:v>
                </c:pt>
                <c:pt idx="389">
                  <c:v>41426</c:v>
                </c:pt>
                <c:pt idx="390">
                  <c:v>41456</c:v>
                </c:pt>
                <c:pt idx="391">
                  <c:v>41487</c:v>
                </c:pt>
                <c:pt idx="392">
                  <c:v>41518</c:v>
                </c:pt>
                <c:pt idx="393">
                  <c:v>41548</c:v>
                </c:pt>
                <c:pt idx="394">
                  <c:v>41579</c:v>
                </c:pt>
                <c:pt idx="395">
                  <c:v>41609</c:v>
                </c:pt>
                <c:pt idx="396">
                  <c:v>41640</c:v>
                </c:pt>
                <c:pt idx="397">
                  <c:v>41671</c:v>
                </c:pt>
                <c:pt idx="398">
                  <c:v>41699</c:v>
                </c:pt>
                <c:pt idx="399">
                  <c:v>41730</c:v>
                </c:pt>
                <c:pt idx="400">
                  <c:v>41760</c:v>
                </c:pt>
                <c:pt idx="401">
                  <c:v>41791</c:v>
                </c:pt>
                <c:pt idx="402">
                  <c:v>41821</c:v>
                </c:pt>
                <c:pt idx="403">
                  <c:v>41852</c:v>
                </c:pt>
                <c:pt idx="404">
                  <c:v>41883</c:v>
                </c:pt>
                <c:pt idx="405">
                  <c:v>41913</c:v>
                </c:pt>
                <c:pt idx="406">
                  <c:v>41944</c:v>
                </c:pt>
                <c:pt idx="407">
                  <c:v>41974</c:v>
                </c:pt>
                <c:pt idx="408">
                  <c:v>42005</c:v>
                </c:pt>
                <c:pt idx="409">
                  <c:v>42036</c:v>
                </c:pt>
                <c:pt idx="410">
                  <c:v>42064</c:v>
                </c:pt>
                <c:pt idx="411">
                  <c:v>42095</c:v>
                </c:pt>
                <c:pt idx="412">
                  <c:v>42125</c:v>
                </c:pt>
                <c:pt idx="413">
                  <c:v>42156</c:v>
                </c:pt>
                <c:pt idx="414">
                  <c:v>42186</c:v>
                </c:pt>
                <c:pt idx="415">
                  <c:v>42217</c:v>
                </c:pt>
                <c:pt idx="416">
                  <c:v>42248</c:v>
                </c:pt>
                <c:pt idx="417">
                  <c:v>42278</c:v>
                </c:pt>
                <c:pt idx="418">
                  <c:v>42309</c:v>
                </c:pt>
                <c:pt idx="419">
                  <c:v>42339</c:v>
                </c:pt>
                <c:pt idx="420">
                  <c:v>42370</c:v>
                </c:pt>
                <c:pt idx="421">
                  <c:v>42401</c:v>
                </c:pt>
                <c:pt idx="422">
                  <c:v>42430</c:v>
                </c:pt>
                <c:pt idx="423">
                  <c:v>42461</c:v>
                </c:pt>
                <c:pt idx="424">
                  <c:v>42491</c:v>
                </c:pt>
                <c:pt idx="425">
                  <c:v>42522</c:v>
                </c:pt>
                <c:pt idx="426">
                  <c:v>42552</c:v>
                </c:pt>
                <c:pt idx="427">
                  <c:v>42583</c:v>
                </c:pt>
                <c:pt idx="428">
                  <c:v>42614</c:v>
                </c:pt>
                <c:pt idx="429">
                  <c:v>42644</c:v>
                </c:pt>
                <c:pt idx="430">
                  <c:v>42675</c:v>
                </c:pt>
                <c:pt idx="431">
                  <c:v>42705</c:v>
                </c:pt>
                <c:pt idx="432">
                  <c:v>42736</c:v>
                </c:pt>
                <c:pt idx="433">
                  <c:v>42767</c:v>
                </c:pt>
                <c:pt idx="434">
                  <c:v>42795</c:v>
                </c:pt>
                <c:pt idx="435">
                  <c:v>42826</c:v>
                </c:pt>
                <c:pt idx="436">
                  <c:v>42856</c:v>
                </c:pt>
                <c:pt idx="437">
                  <c:v>42887</c:v>
                </c:pt>
                <c:pt idx="438">
                  <c:v>42917</c:v>
                </c:pt>
                <c:pt idx="439">
                  <c:v>42948</c:v>
                </c:pt>
                <c:pt idx="440">
                  <c:v>42979</c:v>
                </c:pt>
                <c:pt idx="441">
                  <c:v>43009</c:v>
                </c:pt>
                <c:pt idx="442">
                  <c:v>43040</c:v>
                </c:pt>
                <c:pt idx="443">
                  <c:v>43070</c:v>
                </c:pt>
                <c:pt idx="444">
                  <c:v>43101</c:v>
                </c:pt>
                <c:pt idx="445">
                  <c:v>43132</c:v>
                </c:pt>
                <c:pt idx="446">
                  <c:v>43160</c:v>
                </c:pt>
                <c:pt idx="447">
                  <c:v>43191</c:v>
                </c:pt>
                <c:pt idx="448">
                  <c:v>43221</c:v>
                </c:pt>
                <c:pt idx="449">
                  <c:v>43252</c:v>
                </c:pt>
                <c:pt idx="450">
                  <c:v>43282</c:v>
                </c:pt>
                <c:pt idx="451">
                  <c:v>43313</c:v>
                </c:pt>
                <c:pt idx="452">
                  <c:v>43344</c:v>
                </c:pt>
                <c:pt idx="453">
                  <c:v>43374</c:v>
                </c:pt>
                <c:pt idx="454">
                  <c:v>43405</c:v>
                </c:pt>
                <c:pt idx="455">
                  <c:v>43435</c:v>
                </c:pt>
                <c:pt idx="456">
                  <c:v>43466</c:v>
                </c:pt>
                <c:pt idx="457">
                  <c:v>43497</c:v>
                </c:pt>
                <c:pt idx="458">
                  <c:v>43525</c:v>
                </c:pt>
                <c:pt idx="459">
                  <c:v>43556</c:v>
                </c:pt>
                <c:pt idx="460">
                  <c:v>43586</c:v>
                </c:pt>
                <c:pt idx="461">
                  <c:v>43617</c:v>
                </c:pt>
                <c:pt idx="462">
                  <c:v>43647</c:v>
                </c:pt>
                <c:pt idx="463">
                  <c:v>43678</c:v>
                </c:pt>
                <c:pt idx="464">
                  <c:v>43709</c:v>
                </c:pt>
                <c:pt idx="465">
                  <c:v>43739</c:v>
                </c:pt>
                <c:pt idx="466">
                  <c:v>43770</c:v>
                </c:pt>
                <c:pt idx="467">
                  <c:v>43800</c:v>
                </c:pt>
                <c:pt idx="468">
                  <c:v>43831</c:v>
                </c:pt>
                <c:pt idx="469">
                  <c:v>43862</c:v>
                </c:pt>
                <c:pt idx="470">
                  <c:v>43891</c:v>
                </c:pt>
                <c:pt idx="471">
                  <c:v>43922</c:v>
                </c:pt>
                <c:pt idx="472">
                  <c:v>43952</c:v>
                </c:pt>
                <c:pt idx="473">
                  <c:v>43983</c:v>
                </c:pt>
                <c:pt idx="474">
                  <c:v>44013</c:v>
                </c:pt>
                <c:pt idx="475">
                  <c:v>44044</c:v>
                </c:pt>
                <c:pt idx="476">
                  <c:v>44075</c:v>
                </c:pt>
                <c:pt idx="477">
                  <c:v>44105</c:v>
                </c:pt>
                <c:pt idx="478">
                  <c:v>44136</c:v>
                </c:pt>
                <c:pt idx="479">
                  <c:v>44166</c:v>
                </c:pt>
                <c:pt idx="480">
                  <c:v>44197</c:v>
                </c:pt>
                <c:pt idx="481">
                  <c:v>44228</c:v>
                </c:pt>
                <c:pt idx="482">
                  <c:v>44256</c:v>
                </c:pt>
                <c:pt idx="483">
                  <c:v>44287</c:v>
                </c:pt>
                <c:pt idx="484">
                  <c:v>44317</c:v>
                </c:pt>
                <c:pt idx="485">
                  <c:v>44348</c:v>
                </c:pt>
                <c:pt idx="486">
                  <c:v>44378</c:v>
                </c:pt>
                <c:pt idx="487">
                  <c:v>44409</c:v>
                </c:pt>
                <c:pt idx="488">
                  <c:v>44440</c:v>
                </c:pt>
                <c:pt idx="489">
                  <c:v>44470</c:v>
                </c:pt>
                <c:pt idx="490">
                  <c:v>44501</c:v>
                </c:pt>
                <c:pt idx="491">
                  <c:v>44531</c:v>
                </c:pt>
                <c:pt idx="492">
                  <c:v>44562</c:v>
                </c:pt>
                <c:pt idx="493">
                  <c:v>44593</c:v>
                </c:pt>
                <c:pt idx="494">
                  <c:v>44621</c:v>
                </c:pt>
                <c:pt idx="495">
                  <c:v>44652</c:v>
                </c:pt>
                <c:pt idx="496">
                  <c:v>44682</c:v>
                </c:pt>
                <c:pt idx="497">
                  <c:v>44713</c:v>
                </c:pt>
                <c:pt idx="498">
                  <c:v>44743</c:v>
                </c:pt>
                <c:pt idx="499">
                  <c:v>44774</c:v>
                </c:pt>
                <c:pt idx="500">
                  <c:v>44805</c:v>
                </c:pt>
                <c:pt idx="501">
                  <c:v>44835</c:v>
                </c:pt>
                <c:pt idx="502">
                  <c:v>44866</c:v>
                </c:pt>
                <c:pt idx="503">
                  <c:v>44896</c:v>
                </c:pt>
                <c:pt idx="504">
                  <c:v>44927</c:v>
                </c:pt>
                <c:pt idx="505">
                  <c:v>44958</c:v>
                </c:pt>
                <c:pt idx="506">
                  <c:v>44986</c:v>
                </c:pt>
                <c:pt idx="507">
                  <c:v>45017</c:v>
                </c:pt>
                <c:pt idx="508">
                  <c:v>45047</c:v>
                </c:pt>
                <c:pt idx="509">
                  <c:v>45078</c:v>
                </c:pt>
                <c:pt idx="510">
                  <c:v>45108</c:v>
                </c:pt>
                <c:pt idx="511">
                  <c:v>45139</c:v>
                </c:pt>
                <c:pt idx="512">
                  <c:v>45170</c:v>
                </c:pt>
                <c:pt idx="513">
                  <c:v>45200</c:v>
                </c:pt>
                <c:pt idx="514">
                  <c:v>45231</c:v>
                </c:pt>
                <c:pt idx="515">
                  <c:v>45261</c:v>
                </c:pt>
                <c:pt idx="516">
                  <c:v>45292</c:v>
                </c:pt>
                <c:pt idx="517">
                  <c:v>45323</c:v>
                </c:pt>
                <c:pt idx="518">
                  <c:v>45352</c:v>
                </c:pt>
                <c:pt idx="519">
                  <c:v>45383</c:v>
                </c:pt>
                <c:pt idx="520">
                  <c:v>45413</c:v>
                </c:pt>
                <c:pt idx="521">
                  <c:v>45444</c:v>
                </c:pt>
                <c:pt idx="522">
                  <c:v>45474</c:v>
                </c:pt>
                <c:pt idx="523">
                  <c:v>45505</c:v>
                </c:pt>
                <c:pt idx="524">
                  <c:v>45536</c:v>
                </c:pt>
                <c:pt idx="525">
                  <c:v>45566</c:v>
                </c:pt>
                <c:pt idx="526">
                  <c:v>45597</c:v>
                </c:pt>
                <c:pt idx="527">
                  <c:v>45627</c:v>
                </c:pt>
                <c:pt idx="528">
                  <c:v>45658</c:v>
                </c:pt>
                <c:pt idx="529">
                  <c:v>45689</c:v>
                </c:pt>
                <c:pt idx="530">
                  <c:v>45717</c:v>
                </c:pt>
                <c:pt idx="531">
                  <c:v>45748</c:v>
                </c:pt>
                <c:pt idx="532">
                  <c:v>45778</c:v>
                </c:pt>
                <c:pt idx="533">
                  <c:v>45809</c:v>
                </c:pt>
                <c:pt idx="534">
                  <c:v>45839</c:v>
                </c:pt>
                <c:pt idx="535">
                  <c:v>45870</c:v>
                </c:pt>
                <c:pt idx="536">
                  <c:v>45901</c:v>
                </c:pt>
                <c:pt idx="537">
                  <c:v>45931</c:v>
                </c:pt>
                <c:pt idx="538">
                  <c:v>45962</c:v>
                </c:pt>
                <c:pt idx="539">
                  <c:v>45992</c:v>
                </c:pt>
                <c:pt idx="540">
                  <c:v>46023</c:v>
                </c:pt>
                <c:pt idx="541">
                  <c:v>46054</c:v>
                </c:pt>
                <c:pt idx="542">
                  <c:v>46082</c:v>
                </c:pt>
                <c:pt idx="543">
                  <c:v>46113</c:v>
                </c:pt>
                <c:pt idx="544">
                  <c:v>46143</c:v>
                </c:pt>
                <c:pt idx="545">
                  <c:v>46174</c:v>
                </c:pt>
                <c:pt idx="546">
                  <c:v>46204</c:v>
                </c:pt>
                <c:pt idx="547">
                  <c:v>46235</c:v>
                </c:pt>
                <c:pt idx="548">
                  <c:v>46266</c:v>
                </c:pt>
                <c:pt idx="549">
                  <c:v>46296</c:v>
                </c:pt>
                <c:pt idx="550">
                  <c:v>46327</c:v>
                </c:pt>
                <c:pt idx="551">
                  <c:v>46357</c:v>
                </c:pt>
              </c:numCache>
            </c:numRef>
          </c:cat>
          <c:val>
            <c:numRef>
              <c:f>'Natural Gas-M'!$E$41:$E$592</c:f>
              <c:numCache>
                <c:formatCode>General</c:formatCode>
                <c:ptCount val="552"/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C-4750-ABD8-270ACB07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58064"/>
        <c:axId val="1815752624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'Natural Gas-M'!$A$41:$A$592</c:f>
              <c:numCache>
                <c:formatCode>mmmm\ yyyy</c:formatCode>
                <c:ptCount val="552"/>
                <c:pt idx="0">
                  <c:v>29587</c:v>
                </c:pt>
                <c:pt idx="1">
                  <c:v>29618</c:v>
                </c:pt>
                <c:pt idx="2">
                  <c:v>29646</c:v>
                </c:pt>
                <c:pt idx="3">
                  <c:v>29677</c:v>
                </c:pt>
                <c:pt idx="4">
                  <c:v>29707</c:v>
                </c:pt>
                <c:pt idx="5">
                  <c:v>29738</c:v>
                </c:pt>
                <c:pt idx="6">
                  <c:v>29768</c:v>
                </c:pt>
                <c:pt idx="7">
                  <c:v>29799</c:v>
                </c:pt>
                <c:pt idx="8">
                  <c:v>29830</c:v>
                </c:pt>
                <c:pt idx="9">
                  <c:v>29860</c:v>
                </c:pt>
                <c:pt idx="10">
                  <c:v>29891</c:v>
                </c:pt>
                <c:pt idx="11">
                  <c:v>29921</c:v>
                </c:pt>
                <c:pt idx="12">
                  <c:v>29952</c:v>
                </c:pt>
                <c:pt idx="13">
                  <c:v>29983</c:v>
                </c:pt>
                <c:pt idx="14">
                  <c:v>30011</c:v>
                </c:pt>
                <c:pt idx="15">
                  <c:v>30042</c:v>
                </c:pt>
                <c:pt idx="16">
                  <c:v>30072</c:v>
                </c:pt>
                <c:pt idx="17">
                  <c:v>30103</c:v>
                </c:pt>
                <c:pt idx="18">
                  <c:v>30133</c:v>
                </c:pt>
                <c:pt idx="19">
                  <c:v>30164</c:v>
                </c:pt>
                <c:pt idx="20">
                  <c:v>30195</c:v>
                </c:pt>
                <c:pt idx="21">
                  <c:v>30225</c:v>
                </c:pt>
                <c:pt idx="22">
                  <c:v>30256</c:v>
                </c:pt>
                <c:pt idx="23">
                  <c:v>30286</c:v>
                </c:pt>
                <c:pt idx="24">
                  <c:v>30317</c:v>
                </c:pt>
                <c:pt idx="25">
                  <c:v>30348</c:v>
                </c:pt>
                <c:pt idx="26">
                  <c:v>30376</c:v>
                </c:pt>
                <c:pt idx="27">
                  <c:v>30407</c:v>
                </c:pt>
                <c:pt idx="28">
                  <c:v>30437</c:v>
                </c:pt>
                <c:pt idx="29">
                  <c:v>30468</c:v>
                </c:pt>
                <c:pt idx="30">
                  <c:v>30498</c:v>
                </c:pt>
                <c:pt idx="31">
                  <c:v>30529</c:v>
                </c:pt>
                <c:pt idx="32">
                  <c:v>30560</c:v>
                </c:pt>
                <c:pt idx="33">
                  <c:v>30590</c:v>
                </c:pt>
                <c:pt idx="34">
                  <c:v>30621</c:v>
                </c:pt>
                <c:pt idx="35">
                  <c:v>30651</c:v>
                </c:pt>
                <c:pt idx="36">
                  <c:v>30682</c:v>
                </c:pt>
                <c:pt idx="37">
                  <c:v>30713</c:v>
                </c:pt>
                <c:pt idx="38">
                  <c:v>30742</c:v>
                </c:pt>
                <c:pt idx="39">
                  <c:v>30773</c:v>
                </c:pt>
                <c:pt idx="40">
                  <c:v>30803</c:v>
                </c:pt>
                <c:pt idx="41">
                  <c:v>30834</c:v>
                </c:pt>
                <c:pt idx="42">
                  <c:v>30864</c:v>
                </c:pt>
                <c:pt idx="43">
                  <c:v>30895</c:v>
                </c:pt>
                <c:pt idx="44">
                  <c:v>30926</c:v>
                </c:pt>
                <c:pt idx="45">
                  <c:v>30956</c:v>
                </c:pt>
                <c:pt idx="46">
                  <c:v>30987</c:v>
                </c:pt>
                <c:pt idx="47">
                  <c:v>31017</c:v>
                </c:pt>
                <c:pt idx="48">
                  <c:v>31048</c:v>
                </c:pt>
                <c:pt idx="49">
                  <c:v>31079</c:v>
                </c:pt>
                <c:pt idx="50">
                  <c:v>31107</c:v>
                </c:pt>
                <c:pt idx="51">
                  <c:v>31138</c:v>
                </c:pt>
                <c:pt idx="52">
                  <c:v>31168</c:v>
                </c:pt>
                <c:pt idx="53">
                  <c:v>31199</c:v>
                </c:pt>
                <c:pt idx="54">
                  <c:v>31229</c:v>
                </c:pt>
                <c:pt idx="55">
                  <c:v>31260</c:v>
                </c:pt>
                <c:pt idx="56">
                  <c:v>31291</c:v>
                </c:pt>
                <c:pt idx="57">
                  <c:v>31321</c:v>
                </c:pt>
                <c:pt idx="58">
                  <c:v>31352</c:v>
                </c:pt>
                <c:pt idx="59">
                  <c:v>31382</c:v>
                </c:pt>
                <c:pt idx="60">
                  <c:v>31413</c:v>
                </c:pt>
                <c:pt idx="61">
                  <c:v>31444</c:v>
                </c:pt>
                <c:pt idx="62">
                  <c:v>31472</c:v>
                </c:pt>
                <c:pt idx="63">
                  <c:v>31503</c:v>
                </c:pt>
                <c:pt idx="64">
                  <c:v>31533</c:v>
                </c:pt>
                <c:pt idx="65">
                  <c:v>31564</c:v>
                </c:pt>
                <c:pt idx="66">
                  <c:v>31594</c:v>
                </c:pt>
                <c:pt idx="67">
                  <c:v>31625</c:v>
                </c:pt>
                <c:pt idx="68">
                  <c:v>31656</c:v>
                </c:pt>
                <c:pt idx="69">
                  <c:v>31686</c:v>
                </c:pt>
                <c:pt idx="70">
                  <c:v>31717</c:v>
                </c:pt>
                <c:pt idx="71">
                  <c:v>31747</c:v>
                </c:pt>
                <c:pt idx="72">
                  <c:v>31778</c:v>
                </c:pt>
                <c:pt idx="73">
                  <c:v>31809</c:v>
                </c:pt>
                <c:pt idx="74">
                  <c:v>31837</c:v>
                </c:pt>
                <c:pt idx="75">
                  <c:v>31868</c:v>
                </c:pt>
                <c:pt idx="76">
                  <c:v>31898</c:v>
                </c:pt>
                <c:pt idx="77">
                  <c:v>31929</c:v>
                </c:pt>
                <c:pt idx="78">
                  <c:v>31959</c:v>
                </c:pt>
                <c:pt idx="79">
                  <c:v>31990</c:v>
                </c:pt>
                <c:pt idx="80">
                  <c:v>32021</c:v>
                </c:pt>
                <c:pt idx="81">
                  <c:v>32051</c:v>
                </c:pt>
                <c:pt idx="82">
                  <c:v>32082</c:v>
                </c:pt>
                <c:pt idx="83">
                  <c:v>32112</c:v>
                </c:pt>
                <c:pt idx="84">
                  <c:v>32143</c:v>
                </c:pt>
                <c:pt idx="85">
                  <c:v>32174</c:v>
                </c:pt>
                <c:pt idx="86">
                  <c:v>32203</c:v>
                </c:pt>
                <c:pt idx="87">
                  <c:v>32234</c:v>
                </c:pt>
                <c:pt idx="88">
                  <c:v>32264</c:v>
                </c:pt>
                <c:pt idx="89">
                  <c:v>32295</c:v>
                </c:pt>
                <c:pt idx="90">
                  <c:v>32325</c:v>
                </c:pt>
                <c:pt idx="91">
                  <c:v>32356</c:v>
                </c:pt>
                <c:pt idx="92">
                  <c:v>32387</c:v>
                </c:pt>
                <c:pt idx="93">
                  <c:v>32417</c:v>
                </c:pt>
                <c:pt idx="94">
                  <c:v>32448</c:v>
                </c:pt>
                <c:pt idx="95">
                  <c:v>32478</c:v>
                </c:pt>
                <c:pt idx="96">
                  <c:v>32509</c:v>
                </c:pt>
                <c:pt idx="97">
                  <c:v>32540</c:v>
                </c:pt>
                <c:pt idx="98">
                  <c:v>32568</c:v>
                </c:pt>
                <c:pt idx="99">
                  <c:v>32599</c:v>
                </c:pt>
                <c:pt idx="100">
                  <c:v>32629</c:v>
                </c:pt>
                <c:pt idx="101">
                  <c:v>32660</c:v>
                </c:pt>
                <c:pt idx="102">
                  <c:v>32690</c:v>
                </c:pt>
                <c:pt idx="103">
                  <c:v>32721</c:v>
                </c:pt>
                <c:pt idx="104">
                  <c:v>32752</c:v>
                </c:pt>
                <c:pt idx="105">
                  <c:v>32782</c:v>
                </c:pt>
                <c:pt idx="106">
                  <c:v>32813</c:v>
                </c:pt>
                <c:pt idx="107">
                  <c:v>32843</c:v>
                </c:pt>
                <c:pt idx="108">
                  <c:v>32874</c:v>
                </c:pt>
                <c:pt idx="109">
                  <c:v>32905</c:v>
                </c:pt>
                <c:pt idx="110">
                  <c:v>32933</c:v>
                </c:pt>
                <c:pt idx="111">
                  <c:v>32964</c:v>
                </c:pt>
                <c:pt idx="112">
                  <c:v>32994</c:v>
                </c:pt>
                <c:pt idx="113">
                  <c:v>33025</c:v>
                </c:pt>
                <c:pt idx="114">
                  <c:v>33055</c:v>
                </c:pt>
                <c:pt idx="115">
                  <c:v>33086</c:v>
                </c:pt>
                <c:pt idx="116">
                  <c:v>33117</c:v>
                </c:pt>
                <c:pt idx="117">
                  <c:v>33147</c:v>
                </c:pt>
                <c:pt idx="118">
                  <c:v>33178</c:v>
                </c:pt>
                <c:pt idx="119">
                  <c:v>33208</c:v>
                </c:pt>
                <c:pt idx="120">
                  <c:v>33239</c:v>
                </c:pt>
                <c:pt idx="121">
                  <c:v>33270</c:v>
                </c:pt>
                <c:pt idx="122">
                  <c:v>33298</c:v>
                </c:pt>
                <c:pt idx="123">
                  <c:v>33329</c:v>
                </c:pt>
                <c:pt idx="124">
                  <c:v>33359</c:v>
                </c:pt>
                <c:pt idx="125">
                  <c:v>33390</c:v>
                </c:pt>
                <c:pt idx="126">
                  <c:v>33420</c:v>
                </c:pt>
                <c:pt idx="127">
                  <c:v>33451</c:v>
                </c:pt>
                <c:pt idx="128">
                  <c:v>33482</c:v>
                </c:pt>
                <c:pt idx="129">
                  <c:v>33512</c:v>
                </c:pt>
                <c:pt idx="130">
                  <c:v>33543</c:v>
                </c:pt>
                <c:pt idx="131">
                  <c:v>33573</c:v>
                </c:pt>
                <c:pt idx="132">
                  <c:v>33604</c:v>
                </c:pt>
                <c:pt idx="133">
                  <c:v>33635</c:v>
                </c:pt>
                <c:pt idx="134">
                  <c:v>33664</c:v>
                </c:pt>
                <c:pt idx="135">
                  <c:v>33695</c:v>
                </c:pt>
                <c:pt idx="136">
                  <c:v>33725</c:v>
                </c:pt>
                <c:pt idx="137">
                  <c:v>33756</c:v>
                </c:pt>
                <c:pt idx="138">
                  <c:v>33786</c:v>
                </c:pt>
                <c:pt idx="139">
                  <c:v>33817</c:v>
                </c:pt>
                <c:pt idx="140">
                  <c:v>33848</c:v>
                </c:pt>
                <c:pt idx="141">
                  <c:v>33878</c:v>
                </c:pt>
                <c:pt idx="142">
                  <c:v>33909</c:v>
                </c:pt>
                <c:pt idx="143">
                  <c:v>33939</c:v>
                </c:pt>
                <c:pt idx="144">
                  <c:v>33970</c:v>
                </c:pt>
                <c:pt idx="145">
                  <c:v>34001</c:v>
                </c:pt>
                <c:pt idx="146">
                  <c:v>34029</c:v>
                </c:pt>
                <c:pt idx="147">
                  <c:v>34060</c:v>
                </c:pt>
                <c:pt idx="148">
                  <c:v>34090</c:v>
                </c:pt>
                <c:pt idx="149">
                  <c:v>34121</c:v>
                </c:pt>
                <c:pt idx="150">
                  <c:v>34151</c:v>
                </c:pt>
                <c:pt idx="151">
                  <c:v>34182</c:v>
                </c:pt>
                <c:pt idx="152">
                  <c:v>34213</c:v>
                </c:pt>
                <c:pt idx="153">
                  <c:v>34243</c:v>
                </c:pt>
                <c:pt idx="154">
                  <c:v>34274</c:v>
                </c:pt>
                <c:pt idx="155">
                  <c:v>34304</c:v>
                </c:pt>
                <c:pt idx="156">
                  <c:v>34335</c:v>
                </c:pt>
                <c:pt idx="157">
                  <c:v>34366</c:v>
                </c:pt>
                <c:pt idx="158">
                  <c:v>34394</c:v>
                </c:pt>
                <c:pt idx="159">
                  <c:v>34425</c:v>
                </c:pt>
                <c:pt idx="160">
                  <c:v>34455</c:v>
                </c:pt>
                <c:pt idx="161">
                  <c:v>34486</c:v>
                </c:pt>
                <c:pt idx="162">
                  <c:v>34516</c:v>
                </c:pt>
                <c:pt idx="163">
                  <c:v>34547</c:v>
                </c:pt>
                <c:pt idx="164">
                  <c:v>34578</c:v>
                </c:pt>
                <c:pt idx="165">
                  <c:v>34608</c:v>
                </c:pt>
                <c:pt idx="166">
                  <c:v>34639</c:v>
                </c:pt>
                <c:pt idx="167">
                  <c:v>34669</c:v>
                </c:pt>
                <c:pt idx="168">
                  <c:v>34700</c:v>
                </c:pt>
                <c:pt idx="169">
                  <c:v>34731</c:v>
                </c:pt>
                <c:pt idx="170">
                  <c:v>34759</c:v>
                </c:pt>
                <c:pt idx="171">
                  <c:v>34790</c:v>
                </c:pt>
                <c:pt idx="172">
                  <c:v>34820</c:v>
                </c:pt>
                <c:pt idx="173">
                  <c:v>34851</c:v>
                </c:pt>
                <c:pt idx="174">
                  <c:v>34881</c:v>
                </c:pt>
                <c:pt idx="175">
                  <c:v>34912</c:v>
                </c:pt>
                <c:pt idx="176">
                  <c:v>34943</c:v>
                </c:pt>
                <c:pt idx="177">
                  <c:v>34973</c:v>
                </c:pt>
                <c:pt idx="178">
                  <c:v>35004</c:v>
                </c:pt>
                <c:pt idx="179">
                  <c:v>35034</c:v>
                </c:pt>
                <c:pt idx="180">
                  <c:v>35065</c:v>
                </c:pt>
                <c:pt idx="181">
                  <c:v>35096</c:v>
                </c:pt>
                <c:pt idx="182">
                  <c:v>35125</c:v>
                </c:pt>
                <c:pt idx="183">
                  <c:v>35156</c:v>
                </c:pt>
                <c:pt idx="184">
                  <c:v>35186</c:v>
                </c:pt>
                <c:pt idx="185">
                  <c:v>35217</c:v>
                </c:pt>
                <c:pt idx="186">
                  <c:v>35247</c:v>
                </c:pt>
                <c:pt idx="187">
                  <c:v>35278</c:v>
                </c:pt>
                <c:pt idx="188">
                  <c:v>35309</c:v>
                </c:pt>
                <c:pt idx="189">
                  <c:v>35339</c:v>
                </c:pt>
                <c:pt idx="190">
                  <c:v>35370</c:v>
                </c:pt>
                <c:pt idx="191">
                  <c:v>35400</c:v>
                </c:pt>
                <c:pt idx="192">
                  <c:v>35431</c:v>
                </c:pt>
                <c:pt idx="193">
                  <c:v>35462</c:v>
                </c:pt>
                <c:pt idx="194">
                  <c:v>35490</c:v>
                </c:pt>
                <c:pt idx="195">
                  <c:v>35521</c:v>
                </c:pt>
                <c:pt idx="196">
                  <c:v>35551</c:v>
                </c:pt>
                <c:pt idx="197">
                  <c:v>35582</c:v>
                </c:pt>
                <c:pt idx="198">
                  <c:v>35612</c:v>
                </c:pt>
                <c:pt idx="199">
                  <c:v>35643</c:v>
                </c:pt>
                <c:pt idx="200">
                  <c:v>35674</c:v>
                </c:pt>
                <c:pt idx="201">
                  <c:v>35704</c:v>
                </c:pt>
                <c:pt idx="202">
                  <c:v>35735</c:v>
                </c:pt>
                <c:pt idx="203">
                  <c:v>35765</c:v>
                </c:pt>
                <c:pt idx="204">
                  <c:v>35796</c:v>
                </c:pt>
                <c:pt idx="205">
                  <c:v>35827</c:v>
                </c:pt>
                <c:pt idx="206">
                  <c:v>35855</c:v>
                </c:pt>
                <c:pt idx="207">
                  <c:v>35886</c:v>
                </c:pt>
                <c:pt idx="208">
                  <c:v>35916</c:v>
                </c:pt>
                <c:pt idx="209">
                  <c:v>35947</c:v>
                </c:pt>
                <c:pt idx="210">
                  <c:v>35977</c:v>
                </c:pt>
                <c:pt idx="211">
                  <c:v>36008</c:v>
                </c:pt>
                <c:pt idx="212">
                  <c:v>36039</c:v>
                </c:pt>
                <c:pt idx="213">
                  <c:v>36069</c:v>
                </c:pt>
                <c:pt idx="214">
                  <c:v>36100</c:v>
                </c:pt>
                <c:pt idx="215">
                  <c:v>36130</c:v>
                </c:pt>
                <c:pt idx="216">
                  <c:v>36161</c:v>
                </c:pt>
                <c:pt idx="217">
                  <c:v>36192</c:v>
                </c:pt>
                <c:pt idx="218">
                  <c:v>36220</c:v>
                </c:pt>
                <c:pt idx="219">
                  <c:v>36251</c:v>
                </c:pt>
                <c:pt idx="220">
                  <c:v>36281</c:v>
                </c:pt>
                <c:pt idx="221">
                  <c:v>36312</c:v>
                </c:pt>
                <c:pt idx="222">
                  <c:v>36342</c:v>
                </c:pt>
                <c:pt idx="223">
                  <c:v>36373</c:v>
                </c:pt>
                <c:pt idx="224">
                  <c:v>36404</c:v>
                </c:pt>
                <c:pt idx="225">
                  <c:v>36434</c:v>
                </c:pt>
                <c:pt idx="226">
                  <c:v>36465</c:v>
                </c:pt>
                <c:pt idx="227">
                  <c:v>36495</c:v>
                </c:pt>
                <c:pt idx="228">
                  <c:v>36526</c:v>
                </c:pt>
                <c:pt idx="229">
                  <c:v>36557</c:v>
                </c:pt>
                <c:pt idx="230">
                  <c:v>36586</c:v>
                </c:pt>
                <c:pt idx="231">
                  <c:v>36617</c:v>
                </c:pt>
                <c:pt idx="232">
                  <c:v>36647</c:v>
                </c:pt>
                <c:pt idx="233">
                  <c:v>36678</c:v>
                </c:pt>
                <c:pt idx="234">
                  <c:v>36708</c:v>
                </c:pt>
                <c:pt idx="235">
                  <c:v>36739</c:v>
                </c:pt>
                <c:pt idx="236">
                  <c:v>36770</c:v>
                </c:pt>
                <c:pt idx="237">
                  <c:v>36800</c:v>
                </c:pt>
                <c:pt idx="238">
                  <c:v>36831</c:v>
                </c:pt>
                <c:pt idx="239">
                  <c:v>36861</c:v>
                </c:pt>
                <c:pt idx="240">
                  <c:v>36892</c:v>
                </c:pt>
                <c:pt idx="241">
                  <c:v>36923</c:v>
                </c:pt>
                <c:pt idx="242">
                  <c:v>36951</c:v>
                </c:pt>
                <c:pt idx="243">
                  <c:v>36982</c:v>
                </c:pt>
                <c:pt idx="244">
                  <c:v>37012</c:v>
                </c:pt>
                <c:pt idx="245">
                  <c:v>37043</c:v>
                </c:pt>
                <c:pt idx="246">
                  <c:v>37073</c:v>
                </c:pt>
                <c:pt idx="247">
                  <c:v>37104</c:v>
                </c:pt>
                <c:pt idx="248">
                  <c:v>37135</c:v>
                </c:pt>
                <c:pt idx="249">
                  <c:v>37165</c:v>
                </c:pt>
                <c:pt idx="250">
                  <c:v>37196</c:v>
                </c:pt>
                <c:pt idx="251">
                  <c:v>37226</c:v>
                </c:pt>
                <c:pt idx="252">
                  <c:v>37257</c:v>
                </c:pt>
                <c:pt idx="253">
                  <c:v>37288</c:v>
                </c:pt>
                <c:pt idx="254">
                  <c:v>37316</c:v>
                </c:pt>
                <c:pt idx="255">
                  <c:v>37347</c:v>
                </c:pt>
                <c:pt idx="256">
                  <c:v>37377</c:v>
                </c:pt>
                <c:pt idx="257">
                  <c:v>37408</c:v>
                </c:pt>
                <c:pt idx="258">
                  <c:v>37438</c:v>
                </c:pt>
                <c:pt idx="259">
                  <c:v>37469</c:v>
                </c:pt>
                <c:pt idx="260">
                  <c:v>37500</c:v>
                </c:pt>
                <c:pt idx="261">
                  <c:v>37530</c:v>
                </c:pt>
                <c:pt idx="262">
                  <c:v>37561</c:v>
                </c:pt>
                <c:pt idx="263">
                  <c:v>37591</c:v>
                </c:pt>
                <c:pt idx="264">
                  <c:v>37622</c:v>
                </c:pt>
                <c:pt idx="265">
                  <c:v>37653</c:v>
                </c:pt>
                <c:pt idx="266">
                  <c:v>37681</c:v>
                </c:pt>
                <c:pt idx="267">
                  <c:v>37712</c:v>
                </c:pt>
                <c:pt idx="268">
                  <c:v>37742</c:v>
                </c:pt>
                <c:pt idx="269">
                  <c:v>37773</c:v>
                </c:pt>
                <c:pt idx="270">
                  <c:v>37803</c:v>
                </c:pt>
                <c:pt idx="271">
                  <c:v>37834</c:v>
                </c:pt>
                <c:pt idx="272">
                  <c:v>37865</c:v>
                </c:pt>
                <c:pt idx="273">
                  <c:v>37895</c:v>
                </c:pt>
                <c:pt idx="274">
                  <c:v>37926</c:v>
                </c:pt>
                <c:pt idx="275">
                  <c:v>37956</c:v>
                </c:pt>
                <c:pt idx="276">
                  <c:v>37987</c:v>
                </c:pt>
                <c:pt idx="277">
                  <c:v>38018</c:v>
                </c:pt>
                <c:pt idx="278">
                  <c:v>38047</c:v>
                </c:pt>
                <c:pt idx="279">
                  <c:v>38078</c:v>
                </c:pt>
                <c:pt idx="280">
                  <c:v>38108</c:v>
                </c:pt>
                <c:pt idx="281">
                  <c:v>38139</c:v>
                </c:pt>
                <c:pt idx="282">
                  <c:v>38169</c:v>
                </c:pt>
                <c:pt idx="283">
                  <c:v>38200</c:v>
                </c:pt>
                <c:pt idx="284">
                  <c:v>38231</c:v>
                </c:pt>
                <c:pt idx="285">
                  <c:v>38261</c:v>
                </c:pt>
                <c:pt idx="286">
                  <c:v>38292</c:v>
                </c:pt>
                <c:pt idx="287">
                  <c:v>38322</c:v>
                </c:pt>
                <c:pt idx="288">
                  <c:v>38353</c:v>
                </c:pt>
                <c:pt idx="289">
                  <c:v>38384</c:v>
                </c:pt>
                <c:pt idx="290">
                  <c:v>38412</c:v>
                </c:pt>
                <c:pt idx="291">
                  <c:v>38443</c:v>
                </c:pt>
                <c:pt idx="292">
                  <c:v>38473</c:v>
                </c:pt>
                <c:pt idx="293">
                  <c:v>38504</c:v>
                </c:pt>
                <c:pt idx="294">
                  <c:v>38534</c:v>
                </c:pt>
                <c:pt idx="295">
                  <c:v>38565</c:v>
                </c:pt>
                <c:pt idx="296">
                  <c:v>38596</c:v>
                </c:pt>
                <c:pt idx="297">
                  <c:v>38626</c:v>
                </c:pt>
                <c:pt idx="298">
                  <c:v>38657</c:v>
                </c:pt>
                <c:pt idx="299">
                  <c:v>38687</c:v>
                </c:pt>
                <c:pt idx="300">
                  <c:v>38718</c:v>
                </c:pt>
                <c:pt idx="301">
                  <c:v>38749</c:v>
                </c:pt>
                <c:pt idx="302">
                  <c:v>38777</c:v>
                </c:pt>
                <c:pt idx="303">
                  <c:v>38808</c:v>
                </c:pt>
                <c:pt idx="304">
                  <c:v>38838</c:v>
                </c:pt>
                <c:pt idx="305">
                  <c:v>38869</c:v>
                </c:pt>
                <c:pt idx="306">
                  <c:v>38899</c:v>
                </c:pt>
                <c:pt idx="307">
                  <c:v>38930</c:v>
                </c:pt>
                <c:pt idx="308">
                  <c:v>38961</c:v>
                </c:pt>
                <c:pt idx="309">
                  <c:v>38991</c:v>
                </c:pt>
                <c:pt idx="310">
                  <c:v>39022</c:v>
                </c:pt>
                <c:pt idx="311">
                  <c:v>39052</c:v>
                </c:pt>
                <c:pt idx="312">
                  <c:v>39083</c:v>
                </c:pt>
                <c:pt idx="313">
                  <c:v>39114</c:v>
                </c:pt>
                <c:pt idx="314">
                  <c:v>39142</c:v>
                </c:pt>
                <c:pt idx="315">
                  <c:v>39173</c:v>
                </c:pt>
                <c:pt idx="316">
                  <c:v>39203</c:v>
                </c:pt>
                <c:pt idx="317">
                  <c:v>39234</c:v>
                </c:pt>
                <c:pt idx="318">
                  <c:v>39264</c:v>
                </c:pt>
                <c:pt idx="319">
                  <c:v>39295</c:v>
                </c:pt>
                <c:pt idx="320">
                  <c:v>39326</c:v>
                </c:pt>
                <c:pt idx="321">
                  <c:v>39356</c:v>
                </c:pt>
                <c:pt idx="322">
                  <c:v>39387</c:v>
                </c:pt>
                <c:pt idx="323">
                  <c:v>39417</c:v>
                </c:pt>
                <c:pt idx="324">
                  <c:v>39448</c:v>
                </c:pt>
                <c:pt idx="325">
                  <c:v>39479</c:v>
                </c:pt>
                <c:pt idx="326">
                  <c:v>39508</c:v>
                </c:pt>
                <c:pt idx="327">
                  <c:v>39539</c:v>
                </c:pt>
                <c:pt idx="328">
                  <c:v>39569</c:v>
                </c:pt>
                <c:pt idx="329">
                  <c:v>39600</c:v>
                </c:pt>
                <c:pt idx="330">
                  <c:v>39630</c:v>
                </c:pt>
                <c:pt idx="331">
                  <c:v>39661</c:v>
                </c:pt>
                <c:pt idx="332">
                  <c:v>39692</c:v>
                </c:pt>
                <c:pt idx="333">
                  <c:v>39722</c:v>
                </c:pt>
                <c:pt idx="334">
                  <c:v>39753</c:v>
                </c:pt>
                <c:pt idx="335">
                  <c:v>39783</c:v>
                </c:pt>
                <c:pt idx="336">
                  <c:v>39814</c:v>
                </c:pt>
                <c:pt idx="337">
                  <c:v>39845</c:v>
                </c:pt>
                <c:pt idx="338">
                  <c:v>39873</c:v>
                </c:pt>
                <c:pt idx="339">
                  <c:v>39904</c:v>
                </c:pt>
                <c:pt idx="340">
                  <c:v>39934</c:v>
                </c:pt>
                <c:pt idx="341">
                  <c:v>39965</c:v>
                </c:pt>
                <c:pt idx="342">
                  <c:v>39995</c:v>
                </c:pt>
                <c:pt idx="343">
                  <c:v>40026</c:v>
                </c:pt>
                <c:pt idx="344">
                  <c:v>40057</c:v>
                </c:pt>
                <c:pt idx="345">
                  <c:v>40087</c:v>
                </c:pt>
                <c:pt idx="346">
                  <c:v>40118</c:v>
                </c:pt>
                <c:pt idx="347">
                  <c:v>40148</c:v>
                </c:pt>
                <c:pt idx="348">
                  <c:v>40179</c:v>
                </c:pt>
                <c:pt idx="349">
                  <c:v>40210</c:v>
                </c:pt>
                <c:pt idx="350">
                  <c:v>40238</c:v>
                </c:pt>
                <c:pt idx="351">
                  <c:v>40269</c:v>
                </c:pt>
                <c:pt idx="352">
                  <c:v>40299</c:v>
                </c:pt>
                <c:pt idx="353">
                  <c:v>40330</c:v>
                </c:pt>
                <c:pt idx="354">
                  <c:v>40360</c:v>
                </c:pt>
                <c:pt idx="355">
                  <c:v>40391</c:v>
                </c:pt>
                <c:pt idx="356">
                  <c:v>40422</c:v>
                </c:pt>
                <c:pt idx="357">
                  <c:v>40452</c:v>
                </c:pt>
                <c:pt idx="358">
                  <c:v>40483</c:v>
                </c:pt>
                <c:pt idx="359">
                  <c:v>40513</c:v>
                </c:pt>
                <c:pt idx="360">
                  <c:v>40544</c:v>
                </c:pt>
                <c:pt idx="361">
                  <c:v>40575</c:v>
                </c:pt>
                <c:pt idx="362">
                  <c:v>40603</c:v>
                </c:pt>
                <c:pt idx="363">
                  <c:v>40634</c:v>
                </c:pt>
                <c:pt idx="364">
                  <c:v>40664</c:v>
                </c:pt>
                <c:pt idx="365">
                  <c:v>40695</c:v>
                </c:pt>
                <c:pt idx="366">
                  <c:v>40725</c:v>
                </c:pt>
                <c:pt idx="367">
                  <c:v>40756</c:v>
                </c:pt>
                <c:pt idx="368">
                  <c:v>40787</c:v>
                </c:pt>
                <c:pt idx="369">
                  <c:v>40817</c:v>
                </c:pt>
                <c:pt idx="370">
                  <c:v>40848</c:v>
                </c:pt>
                <c:pt idx="371">
                  <c:v>40878</c:v>
                </c:pt>
                <c:pt idx="372">
                  <c:v>40909</c:v>
                </c:pt>
                <c:pt idx="373">
                  <c:v>40940</c:v>
                </c:pt>
                <c:pt idx="374">
                  <c:v>40969</c:v>
                </c:pt>
                <c:pt idx="375">
                  <c:v>41000</c:v>
                </c:pt>
                <c:pt idx="376">
                  <c:v>41030</c:v>
                </c:pt>
                <c:pt idx="377">
                  <c:v>41061</c:v>
                </c:pt>
                <c:pt idx="378">
                  <c:v>41091</c:v>
                </c:pt>
                <c:pt idx="379">
                  <c:v>41122</c:v>
                </c:pt>
                <c:pt idx="380">
                  <c:v>41153</c:v>
                </c:pt>
                <c:pt idx="381">
                  <c:v>41183</c:v>
                </c:pt>
                <c:pt idx="382">
                  <c:v>41214</c:v>
                </c:pt>
                <c:pt idx="383">
                  <c:v>41244</c:v>
                </c:pt>
                <c:pt idx="384">
                  <c:v>41275</c:v>
                </c:pt>
                <c:pt idx="385">
                  <c:v>41306</c:v>
                </c:pt>
                <c:pt idx="386">
                  <c:v>41334</c:v>
                </c:pt>
                <c:pt idx="387">
                  <c:v>41365</c:v>
                </c:pt>
                <c:pt idx="388">
                  <c:v>41395</c:v>
                </c:pt>
                <c:pt idx="389">
                  <c:v>41426</c:v>
                </c:pt>
                <c:pt idx="390">
                  <c:v>41456</c:v>
                </c:pt>
                <c:pt idx="391">
                  <c:v>41487</c:v>
                </c:pt>
                <c:pt idx="392">
                  <c:v>41518</c:v>
                </c:pt>
                <c:pt idx="393">
                  <c:v>41548</c:v>
                </c:pt>
                <c:pt idx="394">
                  <c:v>41579</c:v>
                </c:pt>
                <c:pt idx="395">
                  <c:v>41609</c:v>
                </c:pt>
                <c:pt idx="396">
                  <c:v>41640</c:v>
                </c:pt>
                <c:pt idx="397">
                  <c:v>41671</c:v>
                </c:pt>
                <c:pt idx="398">
                  <c:v>41699</c:v>
                </c:pt>
                <c:pt idx="399">
                  <c:v>41730</c:v>
                </c:pt>
                <c:pt idx="400">
                  <c:v>41760</c:v>
                </c:pt>
                <c:pt idx="401">
                  <c:v>41791</c:v>
                </c:pt>
                <c:pt idx="402">
                  <c:v>41821</c:v>
                </c:pt>
                <c:pt idx="403">
                  <c:v>41852</c:v>
                </c:pt>
                <c:pt idx="404">
                  <c:v>41883</c:v>
                </c:pt>
                <c:pt idx="405">
                  <c:v>41913</c:v>
                </c:pt>
                <c:pt idx="406">
                  <c:v>41944</c:v>
                </c:pt>
                <c:pt idx="407">
                  <c:v>41974</c:v>
                </c:pt>
                <c:pt idx="408">
                  <c:v>42005</c:v>
                </c:pt>
                <c:pt idx="409">
                  <c:v>42036</c:v>
                </c:pt>
                <c:pt idx="410">
                  <c:v>42064</c:v>
                </c:pt>
                <c:pt idx="411">
                  <c:v>42095</c:v>
                </c:pt>
                <c:pt idx="412">
                  <c:v>42125</c:v>
                </c:pt>
                <c:pt idx="413">
                  <c:v>42156</c:v>
                </c:pt>
                <c:pt idx="414">
                  <c:v>42186</c:v>
                </c:pt>
                <c:pt idx="415">
                  <c:v>42217</c:v>
                </c:pt>
                <c:pt idx="416">
                  <c:v>42248</c:v>
                </c:pt>
                <c:pt idx="417">
                  <c:v>42278</c:v>
                </c:pt>
                <c:pt idx="418">
                  <c:v>42309</c:v>
                </c:pt>
                <c:pt idx="419">
                  <c:v>42339</c:v>
                </c:pt>
                <c:pt idx="420">
                  <c:v>42370</c:v>
                </c:pt>
                <c:pt idx="421">
                  <c:v>42401</c:v>
                </c:pt>
                <c:pt idx="422">
                  <c:v>42430</c:v>
                </c:pt>
                <c:pt idx="423">
                  <c:v>42461</c:v>
                </c:pt>
                <c:pt idx="424">
                  <c:v>42491</c:v>
                </c:pt>
                <c:pt idx="425">
                  <c:v>42522</c:v>
                </c:pt>
                <c:pt idx="426">
                  <c:v>42552</c:v>
                </c:pt>
                <c:pt idx="427">
                  <c:v>42583</c:v>
                </c:pt>
                <c:pt idx="428">
                  <c:v>42614</c:v>
                </c:pt>
                <c:pt idx="429">
                  <c:v>42644</c:v>
                </c:pt>
                <c:pt idx="430">
                  <c:v>42675</c:v>
                </c:pt>
                <c:pt idx="431">
                  <c:v>42705</c:v>
                </c:pt>
                <c:pt idx="432">
                  <c:v>42736</c:v>
                </c:pt>
                <c:pt idx="433">
                  <c:v>42767</c:v>
                </c:pt>
                <c:pt idx="434">
                  <c:v>42795</c:v>
                </c:pt>
                <c:pt idx="435">
                  <c:v>42826</c:v>
                </c:pt>
                <c:pt idx="436">
                  <c:v>42856</c:v>
                </c:pt>
                <c:pt idx="437">
                  <c:v>42887</c:v>
                </c:pt>
                <c:pt idx="438">
                  <c:v>42917</c:v>
                </c:pt>
                <c:pt idx="439">
                  <c:v>42948</c:v>
                </c:pt>
                <c:pt idx="440">
                  <c:v>42979</c:v>
                </c:pt>
                <c:pt idx="441">
                  <c:v>43009</c:v>
                </c:pt>
                <c:pt idx="442">
                  <c:v>43040</c:v>
                </c:pt>
                <c:pt idx="443">
                  <c:v>43070</c:v>
                </c:pt>
                <c:pt idx="444">
                  <c:v>43101</c:v>
                </c:pt>
                <c:pt idx="445">
                  <c:v>43132</c:v>
                </c:pt>
                <c:pt idx="446">
                  <c:v>43160</c:v>
                </c:pt>
                <c:pt idx="447">
                  <c:v>43191</c:v>
                </c:pt>
                <c:pt idx="448">
                  <c:v>43221</c:v>
                </c:pt>
                <c:pt idx="449">
                  <c:v>43252</c:v>
                </c:pt>
                <c:pt idx="450">
                  <c:v>43282</c:v>
                </c:pt>
                <c:pt idx="451">
                  <c:v>43313</c:v>
                </c:pt>
                <c:pt idx="452">
                  <c:v>43344</c:v>
                </c:pt>
                <c:pt idx="453">
                  <c:v>43374</c:v>
                </c:pt>
                <c:pt idx="454">
                  <c:v>43405</c:v>
                </c:pt>
                <c:pt idx="455">
                  <c:v>43435</c:v>
                </c:pt>
                <c:pt idx="456">
                  <c:v>43466</c:v>
                </c:pt>
                <c:pt idx="457">
                  <c:v>43497</c:v>
                </c:pt>
                <c:pt idx="458">
                  <c:v>43525</c:v>
                </c:pt>
                <c:pt idx="459">
                  <c:v>43556</c:v>
                </c:pt>
                <c:pt idx="460">
                  <c:v>43586</c:v>
                </c:pt>
                <c:pt idx="461">
                  <c:v>43617</c:v>
                </c:pt>
                <c:pt idx="462">
                  <c:v>43647</c:v>
                </c:pt>
                <c:pt idx="463">
                  <c:v>43678</c:v>
                </c:pt>
                <c:pt idx="464">
                  <c:v>43709</c:v>
                </c:pt>
                <c:pt idx="465">
                  <c:v>43739</c:v>
                </c:pt>
                <c:pt idx="466">
                  <c:v>43770</c:v>
                </c:pt>
                <c:pt idx="467">
                  <c:v>43800</c:v>
                </c:pt>
                <c:pt idx="468">
                  <c:v>43831</c:v>
                </c:pt>
                <c:pt idx="469">
                  <c:v>43862</c:v>
                </c:pt>
                <c:pt idx="470">
                  <c:v>43891</c:v>
                </c:pt>
                <c:pt idx="471">
                  <c:v>43922</c:v>
                </c:pt>
                <c:pt idx="472">
                  <c:v>43952</c:v>
                </c:pt>
                <c:pt idx="473">
                  <c:v>43983</c:v>
                </c:pt>
                <c:pt idx="474">
                  <c:v>44013</c:v>
                </c:pt>
                <c:pt idx="475">
                  <c:v>44044</c:v>
                </c:pt>
                <c:pt idx="476">
                  <c:v>44075</c:v>
                </c:pt>
                <c:pt idx="477">
                  <c:v>44105</c:v>
                </c:pt>
                <c:pt idx="478">
                  <c:v>44136</c:v>
                </c:pt>
                <c:pt idx="479">
                  <c:v>44166</c:v>
                </c:pt>
                <c:pt idx="480">
                  <c:v>44197</c:v>
                </c:pt>
                <c:pt idx="481">
                  <c:v>44228</c:v>
                </c:pt>
                <c:pt idx="482">
                  <c:v>44256</c:v>
                </c:pt>
                <c:pt idx="483">
                  <c:v>44287</c:v>
                </c:pt>
                <c:pt idx="484">
                  <c:v>44317</c:v>
                </c:pt>
                <c:pt idx="485">
                  <c:v>44348</c:v>
                </c:pt>
                <c:pt idx="486">
                  <c:v>44378</c:v>
                </c:pt>
                <c:pt idx="487">
                  <c:v>44409</c:v>
                </c:pt>
                <c:pt idx="488">
                  <c:v>44440</c:v>
                </c:pt>
                <c:pt idx="489">
                  <c:v>44470</c:v>
                </c:pt>
                <c:pt idx="490">
                  <c:v>44501</c:v>
                </c:pt>
                <c:pt idx="491">
                  <c:v>44531</c:v>
                </c:pt>
                <c:pt idx="492">
                  <c:v>44562</c:v>
                </c:pt>
                <c:pt idx="493">
                  <c:v>44593</c:v>
                </c:pt>
                <c:pt idx="494">
                  <c:v>44621</c:v>
                </c:pt>
                <c:pt idx="495">
                  <c:v>44652</c:v>
                </c:pt>
                <c:pt idx="496">
                  <c:v>44682</c:v>
                </c:pt>
                <c:pt idx="497">
                  <c:v>44713</c:v>
                </c:pt>
                <c:pt idx="498">
                  <c:v>44743</c:v>
                </c:pt>
                <c:pt idx="499">
                  <c:v>44774</c:v>
                </c:pt>
                <c:pt idx="500">
                  <c:v>44805</c:v>
                </c:pt>
                <c:pt idx="501">
                  <c:v>44835</c:v>
                </c:pt>
                <c:pt idx="502">
                  <c:v>44866</c:v>
                </c:pt>
                <c:pt idx="503">
                  <c:v>44896</c:v>
                </c:pt>
                <c:pt idx="504">
                  <c:v>44927</c:v>
                </c:pt>
                <c:pt idx="505">
                  <c:v>44958</c:v>
                </c:pt>
                <c:pt idx="506">
                  <c:v>44986</c:v>
                </c:pt>
                <c:pt idx="507">
                  <c:v>45017</c:v>
                </c:pt>
                <c:pt idx="508">
                  <c:v>45047</c:v>
                </c:pt>
                <c:pt idx="509">
                  <c:v>45078</c:v>
                </c:pt>
                <c:pt idx="510">
                  <c:v>45108</c:v>
                </c:pt>
                <c:pt idx="511">
                  <c:v>45139</c:v>
                </c:pt>
                <c:pt idx="512">
                  <c:v>45170</c:v>
                </c:pt>
                <c:pt idx="513">
                  <c:v>45200</c:v>
                </c:pt>
                <c:pt idx="514">
                  <c:v>45231</c:v>
                </c:pt>
                <c:pt idx="515">
                  <c:v>45261</c:v>
                </c:pt>
                <c:pt idx="516">
                  <c:v>45292</c:v>
                </c:pt>
                <c:pt idx="517">
                  <c:v>45323</c:v>
                </c:pt>
                <c:pt idx="518">
                  <c:v>45352</c:v>
                </c:pt>
                <c:pt idx="519">
                  <c:v>45383</c:v>
                </c:pt>
                <c:pt idx="520">
                  <c:v>45413</c:v>
                </c:pt>
                <c:pt idx="521">
                  <c:v>45444</c:v>
                </c:pt>
                <c:pt idx="522">
                  <c:v>45474</c:v>
                </c:pt>
                <c:pt idx="523">
                  <c:v>45505</c:v>
                </c:pt>
                <c:pt idx="524">
                  <c:v>45536</c:v>
                </c:pt>
                <c:pt idx="525">
                  <c:v>45566</c:v>
                </c:pt>
                <c:pt idx="526">
                  <c:v>45597</c:v>
                </c:pt>
                <c:pt idx="527">
                  <c:v>45627</c:v>
                </c:pt>
                <c:pt idx="528">
                  <c:v>45658</c:v>
                </c:pt>
                <c:pt idx="529">
                  <c:v>45689</c:v>
                </c:pt>
                <c:pt idx="530">
                  <c:v>45717</c:v>
                </c:pt>
                <c:pt idx="531">
                  <c:v>45748</c:v>
                </c:pt>
                <c:pt idx="532">
                  <c:v>45778</c:v>
                </c:pt>
                <c:pt idx="533">
                  <c:v>45809</c:v>
                </c:pt>
                <c:pt idx="534">
                  <c:v>45839</c:v>
                </c:pt>
                <c:pt idx="535">
                  <c:v>45870</c:v>
                </c:pt>
                <c:pt idx="536">
                  <c:v>45901</c:v>
                </c:pt>
                <c:pt idx="537">
                  <c:v>45931</c:v>
                </c:pt>
                <c:pt idx="538">
                  <c:v>45962</c:v>
                </c:pt>
                <c:pt idx="539">
                  <c:v>45992</c:v>
                </c:pt>
                <c:pt idx="540">
                  <c:v>46023</c:v>
                </c:pt>
                <c:pt idx="541">
                  <c:v>46054</c:v>
                </c:pt>
                <c:pt idx="542">
                  <c:v>46082</c:v>
                </c:pt>
                <c:pt idx="543">
                  <c:v>46113</c:v>
                </c:pt>
                <c:pt idx="544">
                  <c:v>46143</c:v>
                </c:pt>
                <c:pt idx="545">
                  <c:v>46174</c:v>
                </c:pt>
                <c:pt idx="546">
                  <c:v>46204</c:v>
                </c:pt>
                <c:pt idx="547">
                  <c:v>46235</c:v>
                </c:pt>
                <c:pt idx="548">
                  <c:v>46266</c:v>
                </c:pt>
                <c:pt idx="549">
                  <c:v>46296</c:v>
                </c:pt>
                <c:pt idx="550">
                  <c:v>46327</c:v>
                </c:pt>
                <c:pt idx="551">
                  <c:v>46357</c:v>
                </c:pt>
              </c:numCache>
            </c:numRef>
          </c:cat>
          <c:val>
            <c:numRef>
              <c:f>'Natural Gas-M'!$C$41:$C$592</c:f>
              <c:numCache>
                <c:formatCode>0.00</c:formatCode>
                <c:ptCount val="552"/>
                <c:pt idx="0">
                  <c:v>3.94</c:v>
                </c:pt>
                <c:pt idx="1">
                  <c:v>3.99</c:v>
                </c:pt>
                <c:pt idx="2">
                  <c:v>4.0599999999999996</c:v>
                </c:pt>
                <c:pt idx="3">
                  <c:v>4.1100000000000003</c:v>
                </c:pt>
                <c:pt idx="4">
                  <c:v>4.29</c:v>
                </c:pt>
                <c:pt idx="5">
                  <c:v>4.3</c:v>
                </c:pt>
                <c:pt idx="6">
                  <c:v>4.32</c:v>
                </c:pt>
                <c:pt idx="7">
                  <c:v>4.3</c:v>
                </c:pt>
                <c:pt idx="8">
                  <c:v>4.47</c:v>
                </c:pt>
                <c:pt idx="9">
                  <c:v>4.5</c:v>
                </c:pt>
                <c:pt idx="10">
                  <c:v>4.53</c:v>
                </c:pt>
                <c:pt idx="11">
                  <c:v>4.55</c:v>
                </c:pt>
                <c:pt idx="12">
                  <c:v>4.6500000000000004</c:v>
                </c:pt>
                <c:pt idx="13">
                  <c:v>4.6900000000000004</c:v>
                </c:pt>
                <c:pt idx="14">
                  <c:v>4.78</c:v>
                </c:pt>
                <c:pt idx="15">
                  <c:v>4.8600000000000003</c:v>
                </c:pt>
                <c:pt idx="16">
                  <c:v>5.17</c:v>
                </c:pt>
                <c:pt idx="17">
                  <c:v>5.2</c:v>
                </c:pt>
                <c:pt idx="18">
                  <c:v>5.23</c:v>
                </c:pt>
                <c:pt idx="19">
                  <c:v>5.23</c:v>
                </c:pt>
                <c:pt idx="20">
                  <c:v>5.41</c:v>
                </c:pt>
                <c:pt idx="21">
                  <c:v>5.66</c:v>
                </c:pt>
                <c:pt idx="22">
                  <c:v>5.68</c:v>
                </c:pt>
                <c:pt idx="23">
                  <c:v>5.74</c:v>
                </c:pt>
                <c:pt idx="24">
                  <c:v>5.86</c:v>
                </c:pt>
                <c:pt idx="25">
                  <c:v>5.87</c:v>
                </c:pt>
                <c:pt idx="26">
                  <c:v>6</c:v>
                </c:pt>
                <c:pt idx="27">
                  <c:v>6.06</c:v>
                </c:pt>
                <c:pt idx="28">
                  <c:v>6.22</c:v>
                </c:pt>
                <c:pt idx="29">
                  <c:v>6.2</c:v>
                </c:pt>
                <c:pt idx="30">
                  <c:v>6.21</c:v>
                </c:pt>
                <c:pt idx="31">
                  <c:v>6.18</c:v>
                </c:pt>
                <c:pt idx="32">
                  <c:v>6.19</c:v>
                </c:pt>
                <c:pt idx="33">
                  <c:v>6.7</c:v>
                </c:pt>
                <c:pt idx="34">
                  <c:v>6.3</c:v>
                </c:pt>
                <c:pt idx="35">
                  <c:v>5.94</c:v>
                </c:pt>
                <c:pt idx="36">
                  <c:v>5.78</c:v>
                </c:pt>
                <c:pt idx="37">
                  <c:v>5.84</c:v>
                </c:pt>
                <c:pt idx="38">
                  <c:v>5.92</c:v>
                </c:pt>
                <c:pt idx="39">
                  <c:v>5.96</c:v>
                </c:pt>
                <c:pt idx="40">
                  <c:v>6.27</c:v>
                </c:pt>
                <c:pt idx="41">
                  <c:v>6.76</c:v>
                </c:pt>
                <c:pt idx="42">
                  <c:v>7.11</c:v>
                </c:pt>
                <c:pt idx="43">
                  <c:v>7.23</c:v>
                </c:pt>
                <c:pt idx="44">
                  <c:v>7.17</c:v>
                </c:pt>
                <c:pt idx="45">
                  <c:v>6.8</c:v>
                </c:pt>
                <c:pt idx="46">
                  <c:v>6.31</c:v>
                </c:pt>
                <c:pt idx="47">
                  <c:v>6.05</c:v>
                </c:pt>
                <c:pt idx="48">
                  <c:v>5.97</c:v>
                </c:pt>
                <c:pt idx="49">
                  <c:v>5.86</c:v>
                </c:pt>
                <c:pt idx="50">
                  <c:v>5.99</c:v>
                </c:pt>
                <c:pt idx="51">
                  <c:v>6.11</c:v>
                </c:pt>
                <c:pt idx="52">
                  <c:v>6.59</c:v>
                </c:pt>
                <c:pt idx="53">
                  <c:v>6.96</c:v>
                </c:pt>
                <c:pt idx="54">
                  <c:v>7.07</c:v>
                </c:pt>
                <c:pt idx="55">
                  <c:v>7.21</c:v>
                </c:pt>
                <c:pt idx="56">
                  <c:v>7.06</c:v>
                </c:pt>
                <c:pt idx="57">
                  <c:v>6.5</c:v>
                </c:pt>
                <c:pt idx="58">
                  <c:v>6.13</c:v>
                </c:pt>
                <c:pt idx="59">
                  <c:v>5.7</c:v>
                </c:pt>
                <c:pt idx="60">
                  <c:v>5.63</c:v>
                </c:pt>
                <c:pt idx="61">
                  <c:v>5.67</c:v>
                </c:pt>
                <c:pt idx="62">
                  <c:v>5.71</c:v>
                </c:pt>
                <c:pt idx="63">
                  <c:v>5.89</c:v>
                </c:pt>
                <c:pt idx="64">
                  <c:v>6.18</c:v>
                </c:pt>
                <c:pt idx="65">
                  <c:v>6.67</c:v>
                </c:pt>
                <c:pt idx="66">
                  <c:v>6.84</c:v>
                </c:pt>
                <c:pt idx="67">
                  <c:v>6.94</c:v>
                </c:pt>
                <c:pt idx="68">
                  <c:v>6.83</c:v>
                </c:pt>
                <c:pt idx="69">
                  <c:v>6.38</c:v>
                </c:pt>
                <c:pt idx="70">
                  <c:v>5.66</c:v>
                </c:pt>
                <c:pt idx="71">
                  <c:v>5.28</c:v>
                </c:pt>
                <c:pt idx="72">
                  <c:v>5.3</c:v>
                </c:pt>
                <c:pt idx="73">
                  <c:v>5.34</c:v>
                </c:pt>
                <c:pt idx="74">
                  <c:v>5.36</c:v>
                </c:pt>
                <c:pt idx="75">
                  <c:v>5.46</c:v>
                </c:pt>
                <c:pt idx="76">
                  <c:v>5.98</c:v>
                </c:pt>
                <c:pt idx="77">
                  <c:v>6.55</c:v>
                </c:pt>
                <c:pt idx="78">
                  <c:v>6.78</c:v>
                </c:pt>
                <c:pt idx="79">
                  <c:v>6.84</c:v>
                </c:pt>
                <c:pt idx="80">
                  <c:v>6.64</c:v>
                </c:pt>
                <c:pt idx="81">
                  <c:v>5.85</c:v>
                </c:pt>
                <c:pt idx="82">
                  <c:v>5.42</c:v>
                </c:pt>
                <c:pt idx="83">
                  <c:v>5.13</c:v>
                </c:pt>
                <c:pt idx="84">
                  <c:v>5.08</c:v>
                </c:pt>
                <c:pt idx="85">
                  <c:v>5.09</c:v>
                </c:pt>
                <c:pt idx="86">
                  <c:v>5.18</c:v>
                </c:pt>
                <c:pt idx="87">
                  <c:v>5.35</c:v>
                </c:pt>
                <c:pt idx="88">
                  <c:v>5.87</c:v>
                </c:pt>
                <c:pt idx="89">
                  <c:v>6.5</c:v>
                </c:pt>
                <c:pt idx="90">
                  <c:v>6.74</c:v>
                </c:pt>
                <c:pt idx="91">
                  <c:v>6.92</c:v>
                </c:pt>
                <c:pt idx="92">
                  <c:v>6.79</c:v>
                </c:pt>
                <c:pt idx="93">
                  <c:v>5.95</c:v>
                </c:pt>
                <c:pt idx="94">
                  <c:v>5.56</c:v>
                </c:pt>
                <c:pt idx="95">
                  <c:v>5.39</c:v>
                </c:pt>
                <c:pt idx="96">
                  <c:v>5.41</c:v>
                </c:pt>
                <c:pt idx="97">
                  <c:v>5.38</c:v>
                </c:pt>
                <c:pt idx="98">
                  <c:v>5.45</c:v>
                </c:pt>
                <c:pt idx="99">
                  <c:v>5.54</c:v>
                </c:pt>
                <c:pt idx="100">
                  <c:v>5.93</c:v>
                </c:pt>
                <c:pt idx="101">
                  <c:v>6.58</c:v>
                </c:pt>
                <c:pt idx="102">
                  <c:v>6.92</c:v>
                </c:pt>
                <c:pt idx="103">
                  <c:v>7.07</c:v>
                </c:pt>
                <c:pt idx="104">
                  <c:v>6.8</c:v>
                </c:pt>
                <c:pt idx="105">
                  <c:v>6.06</c:v>
                </c:pt>
                <c:pt idx="106">
                  <c:v>5.56</c:v>
                </c:pt>
                <c:pt idx="107">
                  <c:v>5.3</c:v>
                </c:pt>
                <c:pt idx="108">
                  <c:v>5.43</c:v>
                </c:pt>
                <c:pt idx="109">
                  <c:v>5.65</c:v>
                </c:pt>
                <c:pt idx="110">
                  <c:v>5.6</c:v>
                </c:pt>
                <c:pt idx="111">
                  <c:v>5.64</c:v>
                </c:pt>
                <c:pt idx="112">
                  <c:v>6</c:v>
                </c:pt>
                <c:pt idx="113">
                  <c:v>6.56</c:v>
                </c:pt>
                <c:pt idx="114">
                  <c:v>7.04</c:v>
                </c:pt>
                <c:pt idx="115">
                  <c:v>7.08</c:v>
                </c:pt>
                <c:pt idx="116">
                  <c:v>6.9</c:v>
                </c:pt>
                <c:pt idx="117">
                  <c:v>6.14</c:v>
                </c:pt>
                <c:pt idx="118">
                  <c:v>5.69</c:v>
                </c:pt>
                <c:pt idx="119">
                  <c:v>5.62</c:v>
                </c:pt>
                <c:pt idx="120">
                  <c:v>5.54</c:v>
                </c:pt>
                <c:pt idx="121">
                  <c:v>5.56</c:v>
                </c:pt>
                <c:pt idx="122">
                  <c:v>5.6</c:v>
                </c:pt>
                <c:pt idx="123">
                  <c:v>5.9</c:v>
                </c:pt>
                <c:pt idx="124">
                  <c:v>6.28</c:v>
                </c:pt>
                <c:pt idx="125">
                  <c:v>6.97</c:v>
                </c:pt>
                <c:pt idx="126">
                  <c:v>7.23</c:v>
                </c:pt>
                <c:pt idx="127">
                  <c:v>7.36</c:v>
                </c:pt>
                <c:pt idx="128">
                  <c:v>6.92</c:v>
                </c:pt>
                <c:pt idx="129">
                  <c:v>6.2</c:v>
                </c:pt>
                <c:pt idx="130">
                  <c:v>5.51</c:v>
                </c:pt>
                <c:pt idx="131">
                  <c:v>5.51</c:v>
                </c:pt>
                <c:pt idx="132">
                  <c:v>5.53</c:v>
                </c:pt>
                <c:pt idx="133">
                  <c:v>5.54</c:v>
                </c:pt>
                <c:pt idx="134">
                  <c:v>5.5</c:v>
                </c:pt>
                <c:pt idx="135">
                  <c:v>5.62</c:v>
                </c:pt>
                <c:pt idx="136">
                  <c:v>6.15</c:v>
                </c:pt>
                <c:pt idx="137">
                  <c:v>6.84</c:v>
                </c:pt>
                <c:pt idx="138">
                  <c:v>7.27</c:v>
                </c:pt>
                <c:pt idx="139">
                  <c:v>7.45</c:v>
                </c:pt>
                <c:pt idx="140">
                  <c:v>7.15</c:v>
                </c:pt>
                <c:pt idx="141">
                  <c:v>6.52</c:v>
                </c:pt>
                <c:pt idx="142">
                  <c:v>6.02</c:v>
                </c:pt>
                <c:pt idx="143">
                  <c:v>5.74</c:v>
                </c:pt>
                <c:pt idx="144">
                  <c:v>5.73</c:v>
                </c:pt>
                <c:pt idx="145">
                  <c:v>5.73</c:v>
                </c:pt>
                <c:pt idx="146">
                  <c:v>5.67</c:v>
                </c:pt>
                <c:pt idx="147">
                  <c:v>6.02</c:v>
                </c:pt>
                <c:pt idx="148">
                  <c:v>6.78</c:v>
                </c:pt>
                <c:pt idx="149">
                  <c:v>7.37</c:v>
                </c:pt>
                <c:pt idx="150">
                  <c:v>7.86</c:v>
                </c:pt>
                <c:pt idx="151">
                  <c:v>8.1300000000000008</c:v>
                </c:pt>
                <c:pt idx="152">
                  <c:v>7.75</c:v>
                </c:pt>
                <c:pt idx="153">
                  <c:v>6.79</c:v>
                </c:pt>
                <c:pt idx="154">
                  <c:v>6.17</c:v>
                </c:pt>
                <c:pt idx="155">
                  <c:v>6.07</c:v>
                </c:pt>
                <c:pt idx="156">
                  <c:v>5.93</c:v>
                </c:pt>
                <c:pt idx="157">
                  <c:v>6.04</c:v>
                </c:pt>
                <c:pt idx="158">
                  <c:v>6.3</c:v>
                </c:pt>
                <c:pt idx="159">
                  <c:v>6.6</c:v>
                </c:pt>
                <c:pt idx="160">
                  <c:v>6.84</c:v>
                </c:pt>
                <c:pt idx="161">
                  <c:v>7.66</c:v>
                </c:pt>
                <c:pt idx="162">
                  <c:v>8.1</c:v>
                </c:pt>
                <c:pt idx="163">
                  <c:v>8.2200000000000006</c:v>
                </c:pt>
                <c:pt idx="164">
                  <c:v>7.84</c:v>
                </c:pt>
                <c:pt idx="165">
                  <c:v>6.86</c:v>
                </c:pt>
                <c:pt idx="166">
                  <c:v>6.27</c:v>
                </c:pt>
                <c:pt idx="167">
                  <c:v>6.06</c:v>
                </c:pt>
                <c:pt idx="168">
                  <c:v>5.85</c:v>
                </c:pt>
                <c:pt idx="169">
                  <c:v>5.76</c:v>
                </c:pt>
                <c:pt idx="170">
                  <c:v>5.84</c:v>
                </c:pt>
                <c:pt idx="171">
                  <c:v>6.06</c:v>
                </c:pt>
                <c:pt idx="172">
                  <c:v>6.54</c:v>
                </c:pt>
                <c:pt idx="173">
                  <c:v>7.49</c:v>
                </c:pt>
                <c:pt idx="174">
                  <c:v>7.82</c:v>
                </c:pt>
                <c:pt idx="175">
                  <c:v>8.1300000000000008</c:v>
                </c:pt>
                <c:pt idx="176">
                  <c:v>7.73</c:v>
                </c:pt>
                <c:pt idx="177">
                  <c:v>6.62</c:v>
                </c:pt>
                <c:pt idx="178">
                  <c:v>5.61</c:v>
                </c:pt>
                <c:pt idx="179">
                  <c:v>5.54</c:v>
                </c:pt>
                <c:pt idx="180">
                  <c:v>5.64</c:v>
                </c:pt>
                <c:pt idx="181">
                  <c:v>5.82</c:v>
                </c:pt>
                <c:pt idx="182">
                  <c:v>5.93</c:v>
                </c:pt>
                <c:pt idx="183">
                  <c:v>6.27</c:v>
                </c:pt>
                <c:pt idx="184">
                  <c:v>6.84</c:v>
                </c:pt>
                <c:pt idx="185">
                  <c:v>7.83</c:v>
                </c:pt>
                <c:pt idx="186">
                  <c:v>8.64</c:v>
                </c:pt>
                <c:pt idx="187">
                  <c:v>8.73</c:v>
                </c:pt>
                <c:pt idx="188">
                  <c:v>7.99</c:v>
                </c:pt>
                <c:pt idx="189">
                  <c:v>7.05</c:v>
                </c:pt>
                <c:pt idx="190">
                  <c:v>6.37</c:v>
                </c:pt>
                <c:pt idx="191">
                  <c:v>6.47</c:v>
                </c:pt>
                <c:pt idx="192">
                  <c:v>6.74</c:v>
                </c:pt>
                <c:pt idx="193">
                  <c:v>6.79</c:v>
                </c:pt>
                <c:pt idx="194">
                  <c:v>6.52</c:v>
                </c:pt>
                <c:pt idx="195">
                  <c:v>6.53</c:v>
                </c:pt>
                <c:pt idx="196">
                  <c:v>6.83</c:v>
                </c:pt>
                <c:pt idx="197">
                  <c:v>8.3000000000000007</c:v>
                </c:pt>
                <c:pt idx="198">
                  <c:v>8.7799999999999994</c:v>
                </c:pt>
                <c:pt idx="199">
                  <c:v>8.99</c:v>
                </c:pt>
                <c:pt idx="200">
                  <c:v>8.84</c:v>
                </c:pt>
                <c:pt idx="201">
                  <c:v>7.69</c:v>
                </c:pt>
                <c:pt idx="202">
                  <c:v>6.86</c:v>
                </c:pt>
                <c:pt idx="203">
                  <c:v>6.54</c:v>
                </c:pt>
                <c:pt idx="204">
                  <c:v>6.41</c:v>
                </c:pt>
                <c:pt idx="205">
                  <c:v>6.41</c:v>
                </c:pt>
                <c:pt idx="206">
                  <c:v>6.29</c:v>
                </c:pt>
                <c:pt idx="207">
                  <c:v>6.81</c:v>
                </c:pt>
                <c:pt idx="208">
                  <c:v>7.7</c:v>
                </c:pt>
                <c:pt idx="209">
                  <c:v>8.51</c:v>
                </c:pt>
                <c:pt idx="210">
                  <c:v>8.5299999999999994</c:v>
                </c:pt>
                <c:pt idx="211">
                  <c:v>9.25</c:v>
                </c:pt>
                <c:pt idx="212">
                  <c:v>8.9600000000000009</c:v>
                </c:pt>
                <c:pt idx="213">
                  <c:v>7.6</c:v>
                </c:pt>
                <c:pt idx="214">
                  <c:v>6.58</c:v>
                </c:pt>
                <c:pt idx="215">
                  <c:v>6.34</c:v>
                </c:pt>
                <c:pt idx="216">
                  <c:v>6</c:v>
                </c:pt>
                <c:pt idx="217">
                  <c:v>6.29</c:v>
                </c:pt>
                <c:pt idx="218">
                  <c:v>6.06</c:v>
                </c:pt>
                <c:pt idx="219">
                  <c:v>6.44</c:v>
                </c:pt>
                <c:pt idx="220">
                  <c:v>7.3</c:v>
                </c:pt>
                <c:pt idx="221">
                  <c:v>8.1999999999999993</c:v>
                </c:pt>
                <c:pt idx="222">
                  <c:v>8.83</c:v>
                </c:pt>
                <c:pt idx="223">
                  <c:v>9.14</c:v>
                </c:pt>
                <c:pt idx="224">
                  <c:v>8.6300000000000008</c:v>
                </c:pt>
                <c:pt idx="225">
                  <c:v>7.56</c:v>
                </c:pt>
                <c:pt idx="226">
                  <c:v>7.15</c:v>
                </c:pt>
                <c:pt idx="227">
                  <c:v>6.51</c:v>
                </c:pt>
                <c:pt idx="228">
                  <c:v>6.37</c:v>
                </c:pt>
                <c:pt idx="229">
                  <c:v>6.54</c:v>
                </c:pt>
                <c:pt idx="230">
                  <c:v>6.91</c:v>
                </c:pt>
                <c:pt idx="231">
                  <c:v>7.19</c:v>
                </c:pt>
                <c:pt idx="232">
                  <c:v>8.26</c:v>
                </c:pt>
                <c:pt idx="233">
                  <c:v>9.5</c:v>
                </c:pt>
                <c:pt idx="234">
                  <c:v>10.32</c:v>
                </c:pt>
                <c:pt idx="235">
                  <c:v>10.37</c:v>
                </c:pt>
                <c:pt idx="236">
                  <c:v>10.1</c:v>
                </c:pt>
                <c:pt idx="237">
                  <c:v>9.44</c:v>
                </c:pt>
                <c:pt idx="238">
                  <c:v>8.58</c:v>
                </c:pt>
                <c:pt idx="239">
                  <c:v>8.56</c:v>
                </c:pt>
                <c:pt idx="240">
                  <c:v>10.119999999999999</c:v>
                </c:pt>
                <c:pt idx="241">
                  <c:v>10.26</c:v>
                </c:pt>
                <c:pt idx="242">
                  <c:v>9.85</c:v>
                </c:pt>
                <c:pt idx="243">
                  <c:v>10.16</c:v>
                </c:pt>
                <c:pt idx="244">
                  <c:v>11.14</c:v>
                </c:pt>
                <c:pt idx="245">
                  <c:v>11.58</c:v>
                </c:pt>
                <c:pt idx="246">
                  <c:v>11.22</c:v>
                </c:pt>
                <c:pt idx="247">
                  <c:v>10.89</c:v>
                </c:pt>
                <c:pt idx="248">
                  <c:v>10.17</c:v>
                </c:pt>
                <c:pt idx="249">
                  <c:v>8.24</c:v>
                </c:pt>
                <c:pt idx="250">
                  <c:v>7.98</c:v>
                </c:pt>
                <c:pt idx="251">
                  <c:v>7.3</c:v>
                </c:pt>
                <c:pt idx="252">
                  <c:v>7.38</c:v>
                </c:pt>
                <c:pt idx="253">
                  <c:v>7.23</c:v>
                </c:pt>
                <c:pt idx="254">
                  <c:v>7.1</c:v>
                </c:pt>
                <c:pt idx="255">
                  <c:v>7.66</c:v>
                </c:pt>
                <c:pt idx="256">
                  <c:v>8.5399999999999991</c:v>
                </c:pt>
                <c:pt idx="257">
                  <c:v>9.58</c:v>
                </c:pt>
                <c:pt idx="258">
                  <c:v>10.31</c:v>
                </c:pt>
                <c:pt idx="259">
                  <c:v>10.44</c:v>
                </c:pt>
                <c:pt idx="260">
                  <c:v>10.23</c:v>
                </c:pt>
                <c:pt idx="261">
                  <c:v>8.61</c:v>
                </c:pt>
                <c:pt idx="262">
                  <c:v>7.99</c:v>
                </c:pt>
                <c:pt idx="263">
                  <c:v>7.87</c:v>
                </c:pt>
                <c:pt idx="264">
                  <c:v>8.18</c:v>
                </c:pt>
                <c:pt idx="265">
                  <c:v>8.58</c:v>
                </c:pt>
                <c:pt idx="266">
                  <c:v>9.77</c:v>
                </c:pt>
                <c:pt idx="267">
                  <c:v>10.18</c:v>
                </c:pt>
                <c:pt idx="268">
                  <c:v>10.79</c:v>
                </c:pt>
                <c:pt idx="269">
                  <c:v>12.08</c:v>
                </c:pt>
                <c:pt idx="270">
                  <c:v>12.75</c:v>
                </c:pt>
                <c:pt idx="271">
                  <c:v>12.84</c:v>
                </c:pt>
                <c:pt idx="272">
                  <c:v>12.31</c:v>
                </c:pt>
                <c:pt idx="273">
                  <c:v>10.64</c:v>
                </c:pt>
                <c:pt idx="274">
                  <c:v>9.77</c:v>
                </c:pt>
                <c:pt idx="275">
                  <c:v>9.51</c:v>
                </c:pt>
                <c:pt idx="276">
                  <c:v>9.7100000000000009</c:v>
                </c:pt>
                <c:pt idx="277">
                  <c:v>9.85</c:v>
                </c:pt>
                <c:pt idx="278">
                  <c:v>10.029999999999999</c:v>
                </c:pt>
                <c:pt idx="279">
                  <c:v>10.54</c:v>
                </c:pt>
                <c:pt idx="280">
                  <c:v>11.63</c:v>
                </c:pt>
                <c:pt idx="281">
                  <c:v>13.08</c:v>
                </c:pt>
                <c:pt idx="282">
                  <c:v>13.54</c:v>
                </c:pt>
                <c:pt idx="283">
                  <c:v>13.74</c:v>
                </c:pt>
                <c:pt idx="284">
                  <c:v>13.31</c:v>
                </c:pt>
                <c:pt idx="285">
                  <c:v>11.69</c:v>
                </c:pt>
                <c:pt idx="286">
                  <c:v>11.44</c:v>
                </c:pt>
                <c:pt idx="287">
                  <c:v>11.09</c:v>
                </c:pt>
                <c:pt idx="288">
                  <c:v>10.9</c:v>
                </c:pt>
                <c:pt idx="289">
                  <c:v>10.87</c:v>
                </c:pt>
                <c:pt idx="290">
                  <c:v>10.84</c:v>
                </c:pt>
                <c:pt idx="291">
                  <c:v>11.88</c:v>
                </c:pt>
                <c:pt idx="292">
                  <c:v>12.74</c:v>
                </c:pt>
                <c:pt idx="293">
                  <c:v>13.79</c:v>
                </c:pt>
                <c:pt idx="294">
                  <c:v>14.86</c:v>
                </c:pt>
                <c:pt idx="295">
                  <c:v>15.51</c:v>
                </c:pt>
                <c:pt idx="296">
                  <c:v>16.559999999999999</c:v>
                </c:pt>
                <c:pt idx="297">
                  <c:v>16.440000000000001</c:v>
                </c:pt>
                <c:pt idx="298">
                  <c:v>15.64</c:v>
                </c:pt>
                <c:pt idx="299">
                  <c:v>14.6</c:v>
                </c:pt>
                <c:pt idx="300">
                  <c:v>14.92</c:v>
                </c:pt>
                <c:pt idx="301">
                  <c:v>13.98</c:v>
                </c:pt>
                <c:pt idx="302">
                  <c:v>13.17</c:v>
                </c:pt>
                <c:pt idx="303">
                  <c:v>13.27</c:v>
                </c:pt>
                <c:pt idx="304">
                  <c:v>14.41</c:v>
                </c:pt>
                <c:pt idx="305">
                  <c:v>15.07</c:v>
                </c:pt>
                <c:pt idx="306">
                  <c:v>15.72</c:v>
                </c:pt>
                <c:pt idx="307">
                  <c:v>16.18</c:v>
                </c:pt>
                <c:pt idx="308">
                  <c:v>15.71</c:v>
                </c:pt>
                <c:pt idx="309">
                  <c:v>12.51</c:v>
                </c:pt>
                <c:pt idx="310">
                  <c:v>12.45</c:v>
                </c:pt>
                <c:pt idx="311">
                  <c:v>12.53</c:v>
                </c:pt>
                <c:pt idx="312">
                  <c:v>12.17</c:v>
                </c:pt>
                <c:pt idx="313">
                  <c:v>12.13</c:v>
                </c:pt>
                <c:pt idx="314">
                  <c:v>12.81</c:v>
                </c:pt>
                <c:pt idx="315">
                  <c:v>13.31</c:v>
                </c:pt>
                <c:pt idx="316">
                  <c:v>14.69</c:v>
                </c:pt>
                <c:pt idx="317">
                  <c:v>16.28</c:v>
                </c:pt>
                <c:pt idx="318">
                  <c:v>16.71</c:v>
                </c:pt>
                <c:pt idx="319">
                  <c:v>16.71</c:v>
                </c:pt>
                <c:pt idx="320">
                  <c:v>16.03</c:v>
                </c:pt>
                <c:pt idx="321">
                  <c:v>14.57</c:v>
                </c:pt>
                <c:pt idx="322">
                  <c:v>13.04</c:v>
                </c:pt>
                <c:pt idx="323">
                  <c:v>12.34</c:v>
                </c:pt>
                <c:pt idx="324">
                  <c:v>12.24</c:v>
                </c:pt>
                <c:pt idx="325">
                  <c:v>12.58</c:v>
                </c:pt>
                <c:pt idx="326">
                  <c:v>13.13</c:v>
                </c:pt>
                <c:pt idx="327">
                  <c:v>14.49</c:v>
                </c:pt>
                <c:pt idx="328">
                  <c:v>16.329999999999998</c:v>
                </c:pt>
                <c:pt idx="329">
                  <c:v>18.91</c:v>
                </c:pt>
                <c:pt idx="330">
                  <c:v>20.77</c:v>
                </c:pt>
                <c:pt idx="331">
                  <c:v>20.170000000000002</c:v>
                </c:pt>
                <c:pt idx="332">
                  <c:v>18.41</c:v>
                </c:pt>
                <c:pt idx="333">
                  <c:v>15.45</c:v>
                </c:pt>
                <c:pt idx="334">
                  <c:v>13.8</c:v>
                </c:pt>
                <c:pt idx="335">
                  <c:v>12.84</c:v>
                </c:pt>
                <c:pt idx="336">
                  <c:v>12.49</c:v>
                </c:pt>
                <c:pt idx="337">
                  <c:v>12.26</c:v>
                </c:pt>
                <c:pt idx="338">
                  <c:v>11.98</c:v>
                </c:pt>
                <c:pt idx="339">
                  <c:v>11.68</c:v>
                </c:pt>
                <c:pt idx="340">
                  <c:v>12.86</c:v>
                </c:pt>
                <c:pt idx="341">
                  <c:v>14.26</c:v>
                </c:pt>
                <c:pt idx="342">
                  <c:v>15.27</c:v>
                </c:pt>
                <c:pt idx="343">
                  <c:v>15.61</c:v>
                </c:pt>
                <c:pt idx="344">
                  <c:v>14.8</c:v>
                </c:pt>
                <c:pt idx="345">
                  <c:v>11.78</c:v>
                </c:pt>
                <c:pt idx="346">
                  <c:v>11.48</c:v>
                </c:pt>
                <c:pt idx="347">
                  <c:v>10.42</c:v>
                </c:pt>
                <c:pt idx="348">
                  <c:v>10.56</c:v>
                </c:pt>
                <c:pt idx="349">
                  <c:v>10.69</c:v>
                </c:pt>
                <c:pt idx="350">
                  <c:v>10.99</c:v>
                </c:pt>
                <c:pt idx="351">
                  <c:v>11.97</c:v>
                </c:pt>
                <c:pt idx="352">
                  <c:v>13.12</c:v>
                </c:pt>
                <c:pt idx="353">
                  <c:v>14.86</c:v>
                </c:pt>
                <c:pt idx="354">
                  <c:v>16.21</c:v>
                </c:pt>
                <c:pt idx="355">
                  <c:v>16.649999999999999</c:v>
                </c:pt>
                <c:pt idx="356">
                  <c:v>15.63</c:v>
                </c:pt>
                <c:pt idx="357">
                  <c:v>13.37</c:v>
                </c:pt>
                <c:pt idx="358">
                  <c:v>10.89</c:v>
                </c:pt>
                <c:pt idx="359">
                  <c:v>9.98</c:v>
                </c:pt>
                <c:pt idx="360">
                  <c:v>9.9</c:v>
                </c:pt>
                <c:pt idx="361">
                  <c:v>10.14</c:v>
                </c:pt>
                <c:pt idx="362">
                  <c:v>10.43</c:v>
                </c:pt>
                <c:pt idx="363">
                  <c:v>11.27</c:v>
                </c:pt>
                <c:pt idx="364">
                  <c:v>12.5</c:v>
                </c:pt>
                <c:pt idx="365">
                  <c:v>14.7</c:v>
                </c:pt>
                <c:pt idx="366">
                  <c:v>16.14</c:v>
                </c:pt>
                <c:pt idx="367">
                  <c:v>16.670000000000002</c:v>
                </c:pt>
                <c:pt idx="368">
                  <c:v>15.63</c:v>
                </c:pt>
                <c:pt idx="369">
                  <c:v>12.85</c:v>
                </c:pt>
                <c:pt idx="370">
                  <c:v>10.78</c:v>
                </c:pt>
                <c:pt idx="371">
                  <c:v>9.83</c:v>
                </c:pt>
                <c:pt idx="372">
                  <c:v>9.6199999999999992</c:v>
                </c:pt>
                <c:pt idx="373">
                  <c:v>9.4700000000000006</c:v>
                </c:pt>
                <c:pt idx="374">
                  <c:v>10.41</c:v>
                </c:pt>
                <c:pt idx="375">
                  <c:v>10.94</c:v>
                </c:pt>
                <c:pt idx="376">
                  <c:v>12.61</c:v>
                </c:pt>
                <c:pt idx="377">
                  <c:v>14.18</c:v>
                </c:pt>
                <c:pt idx="378">
                  <c:v>15.13</c:v>
                </c:pt>
                <c:pt idx="379">
                  <c:v>15.82</c:v>
                </c:pt>
                <c:pt idx="380">
                  <c:v>14.72</c:v>
                </c:pt>
                <c:pt idx="381">
                  <c:v>11.68</c:v>
                </c:pt>
                <c:pt idx="382">
                  <c:v>9.99</c:v>
                </c:pt>
                <c:pt idx="383">
                  <c:v>9.8000000000000007</c:v>
                </c:pt>
                <c:pt idx="384">
                  <c:v>9.15</c:v>
                </c:pt>
                <c:pt idx="385">
                  <c:v>9.23</c:v>
                </c:pt>
                <c:pt idx="386">
                  <c:v>9.35</c:v>
                </c:pt>
                <c:pt idx="387">
                  <c:v>10.43</c:v>
                </c:pt>
                <c:pt idx="388">
                  <c:v>12.61</c:v>
                </c:pt>
                <c:pt idx="389">
                  <c:v>15.02</c:v>
                </c:pt>
                <c:pt idx="390">
                  <c:v>16.3</c:v>
                </c:pt>
                <c:pt idx="391">
                  <c:v>16.43</c:v>
                </c:pt>
                <c:pt idx="392">
                  <c:v>15.69</c:v>
                </c:pt>
                <c:pt idx="393">
                  <c:v>12.38</c:v>
                </c:pt>
                <c:pt idx="394">
                  <c:v>10.039999999999999</c:v>
                </c:pt>
                <c:pt idx="395">
                  <c:v>9.14</c:v>
                </c:pt>
                <c:pt idx="396">
                  <c:v>9.26</c:v>
                </c:pt>
                <c:pt idx="397">
                  <c:v>9.77</c:v>
                </c:pt>
                <c:pt idx="398">
                  <c:v>10.7</c:v>
                </c:pt>
                <c:pt idx="399">
                  <c:v>11.76</c:v>
                </c:pt>
                <c:pt idx="400">
                  <c:v>13.6</c:v>
                </c:pt>
                <c:pt idx="401">
                  <c:v>16.13</c:v>
                </c:pt>
                <c:pt idx="402">
                  <c:v>17.23</c:v>
                </c:pt>
                <c:pt idx="403">
                  <c:v>17.41</c:v>
                </c:pt>
                <c:pt idx="404">
                  <c:v>16.27</c:v>
                </c:pt>
                <c:pt idx="405">
                  <c:v>13.11</c:v>
                </c:pt>
                <c:pt idx="406">
                  <c:v>10.19</c:v>
                </c:pt>
                <c:pt idx="407">
                  <c:v>10.01</c:v>
                </c:pt>
                <c:pt idx="408">
                  <c:v>9.5</c:v>
                </c:pt>
                <c:pt idx="409">
                  <c:v>9.08</c:v>
                </c:pt>
                <c:pt idx="410">
                  <c:v>9.2799999999999994</c:v>
                </c:pt>
                <c:pt idx="411">
                  <c:v>10.43</c:v>
                </c:pt>
                <c:pt idx="412">
                  <c:v>12.73</c:v>
                </c:pt>
                <c:pt idx="413">
                  <c:v>15.07</c:v>
                </c:pt>
                <c:pt idx="414">
                  <c:v>16.28</c:v>
                </c:pt>
                <c:pt idx="415">
                  <c:v>16.88</c:v>
                </c:pt>
                <c:pt idx="416">
                  <c:v>16.399999999999999</c:v>
                </c:pt>
                <c:pt idx="417">
                  <c:v>12.6</c:v>
                </c:pt>
                <c:pt idx="418">
                  <c:v>10.02</c:v>
                </c:pt>
                <c:pt idx="419">
                  <c:v>9.27</c:v>
                </c:pt>
                <c:pt idx="420">
                  <c:v>8.2799999999999994</c:v>
                </c:pt>
                <c:pt idx="421">
                  <c:v>8.36</c:v>
                </c:pt>
                <c:pt idx="422">
                  <c:v>9.19</c:v>
                </c:pt>
                <c:pt idx="423">
                  <c:v>9.65</c:v>
                </c:pt>
                <c:pt idx="424">
                  <c:v>11.62</c:v>
                </c:pt>
                <c:pt idx="425">
                  <c:v>14.43</c:v>
                </c:pt>
                <c:pt idx="426">
                  <c:v>16.559999999999999</c:v>
                </c:pt>
                <c:pt idx="427">
                  <c:v>17.600000000000001</c:v>
                </c:pt>
                <c:pt idx="428">
                  <c:v>16.78</c:v>
                </c:pt>
                <c:pt idx="429">
                  <c:v>13.74</c:v>
                </c:pt>
                <c:pt idx="430">
                  <c:v>10.77</c:v>
                </c:pt>
                <c:pt idx="431">
                  <c:v>9.06</c:v>
                </c:pt>
                <c:pt idx="432">
                  <c:v>9.32</c:v>
                </c:pt>
                <c:pt idx="433">
                  <c:v>10.01</c:v>
                </c:pt>
                <c:pt idx="434">
                  <c:v>9.86</c:v>
                </c:pt>
                <c:pt idx="435">
                  <c:v>11.34</c:v>
                </c:pt>
                <c:pt idx="436">
                  <c:v>13.25</c:v>
                </c:pt>
                <c:pt idx="437">
                  <c:v>16.059999999999999</c:v>
                </c:pt>
                <c:pt idx="438">
                  <c:v>17.86</c:v>
                </c:pt>
                <c:pt idx="439">
                  <c:v>18.22</c:v>
                </c:pt>
                <c:pt idx="440">
                  <c:v>16.920000000000002</c:v>
                </c:pt>
                <c:pt idx="441">
                  <c:v>13.39</c:v>
                </c:pt>
                <c:pt idx="442">
                  <c:v>10.14</c:v>
                </c:pt>
                <c:pt idx="443">
                  <c:v>9.2899999999999991</c:v>
                </c:pt>
                <c:pt idx="444">
                  <c:v>8.9</c:v>
                </c:pt>
                <c:pt idx="445">
                  <c:v>9.6300000000000008</c:v>
                </c:pt>
                <c:pt idx="446">
                  <c:v>9.76</c:v>
                </c:pt>
                <c:pt idx="447">
                  <c:v>10.050000000000001</c:v>
                </c:pt>
                <c:pt idx="448">
                  <c:v>13.52</c:v>
                </c:pt>
                <c:pt idx="449">
                  <c:v>16.47</c:v>
                </c:pt>
                <c:pt idx="450">
                  <c:v>17.850000000000001</c:v>
                </c:pt>
                <c:pt idx="451">
                  <c:v>18.559999999999999</c:v>
                </c:pt>
                <c:pt idx="452">
                  <c:v>17.23</c:v>
                </c:pt>
                <c:pt idx="453">
                  <c:v>12.22</c:v>
                </c:pt>
                <c:pt idx="454">
                  <c:v>9.42</c:v>
                </c:pt>
                <c:pt idx="455">
                  <c:v>9.6199999999999992</c:v>
                </c:pt>
                <c:pt idx="456">
                  <c:v>9.36</c:v>
                </c:pt>
                <c:pt idx="457">
                  <c:v>9.4</c:v>
                </c:pt>
                <c:pt idx="458">
                  <c:v>9.42</c:v>
                </c:pt>
                <c:pt idx="459">
                  <c:v>10.85</c:v>
                </c:pt>
                <c:pt idx="460">
                  <c:v>12.76</c:v>
                </c:pt>
                <c:pt idx="461">
                  <c:v>15.6</c:v>
                </c:pt>
                <c:pt idx="462">
                  <c:v>17.739999999999998</c:v>
                </c:pt>
                <c:pt idx="463">
                  <c:v>18.37</c:v>
                </c:pt>
                <c:pt idx="464">
                  <c:v>17.61</c:v>
                </c:pt>
                <c:pt idx="465">
                  <c:v>12.5</c:v>
                </c:pt>
                <c:pt idx="466">
                  <c:v>9.33</c:v>
                </c:pt>
                <c:pt idx="467">
                  <c:v>9.3000000000000007</c:v>
                </c:pt>
                <c:pt idx="468">
                  <c:v>9.43</c:v>
                </c:pt>
                <c:pt idx="469">
                  <c:v>9.19</c:v>
                </c:pt>
                <c:pt idx="470">
                  <c:v>9.8000000000000007</c:v>
                </c:pt>
                <c:pt idx="471">
                  <c:v>10.42</c:v>
                </c:pt>
                <c:pt idx="472">
                  <c:v>11.79</c:v>
                </c:pt>
                <c:pt idx="473">
                  <c:v>15.33</c:v>
                </c:pt>
                <c:pt idx="474">
                  <c:v>17.489999999999998</c:v>
                </c:pt>
                <c:pt idx="475">
                  <c:v>18.27</c:v>
                </c:pt>
                <c:pt idx="476">
                  <c:v>16.850000000000001</c:v>
                </c:pt>
                <c:pt idx="477">
                  <c:v>12.26</c:v>
                </c:pt>
                <c:pt idx="478">
                  <c:v>10.99</c:v>
                </c:pt>
                <c:pt idx="479">
                  <c:v>9.75</c:v>
                </c:pt>
                <c:pt idx="480">
                  <c:v>9.6199999999999992</c:v>
                </c:pt>
                <c:pt idx="481">
                  <c:v>9.2799999999999994</c:v>
                </c:pt>
                <c:pt idx="482">
                  <c:v>10.47</c:v>
                </c:pt>
                <c:pt idx="483">
                  <c:v>12.27</c:v>
                </c:pt>
                <c:pt idx="484">
                  <c:v>14.07</c:v>
                </c:pt>
                <c:pt idx="485">
                  <c:v>17.739999999999998</c:v>
                </c:pt>
                <c:pt idx="486">
                  <c:v>19.809999999999999</c:v>
                </c:pt>
                <c:pt idx="487">
                  <c:v>20.86</c:v>
                </c:pt>
                <c:pt idx="488">
                  <c:v>20.13</c:v>
                </c:pt>
                <c:pt idx="489">
                  <c:v>17.399999999999999</c:v>
                </c:pt>
                <c:pt idx="490">
                  <c:v>13.11</c:v>
                </c:pt>
                <c:pt idx="491">
                  <c:v>13.08</c:v>
                </c:pt>
                <c:pt idx="492">
                  <c:v>12.04</c:v>
                </c:pt>
                <c:pt idx="493">
                  <c:v>12.15</c:v>
                </c:pt>
                <c:pt idx="494">
                  <c:v>12.94</c:v>
                </c:pt>
                <c:pt idx="495">
                  <c:v>13.97</c:v>
                </c:pt>
                <c:pt idx="496">
                  <c:v>17.68</c:v>
                </c:pt>
                <c:pt idx="497">
                  <c:v>22.41</c:v>
                </c:pt>
                <c:pt idx="498">
                  <c:v>24.57</c:v>
                </c:pt>
                <c:pt idx="499">
                  <c:v>25.39</c:v>
                </c:pt>
                <c:pt idx="500">
                  <c:v>24.52</c:v>
                </c:pt>
                <c:pt idx="501">
                  <c:v>18.62</c:v>
                </c:pt>
                <c:pt idx="502">
                  <c:v>15.56</c:v>
                </c:pt>
                <c:pt idx="503">
                  <c:v>14.66</c:v>
                </c:pt>
                <c:pt idx="504">
                  <c:v>15.44</c:v>
                </c:pt>
                <c:pt idx="505">
                  <c:v>15.18</c:v>
                </c:pt>
                <c:pt idx="506">
                  <c:v>13.9</c:v>
                </c:pt>
                <c:pt idx="507">
                  <c:v>14.56</c:v>
                </c:pt>
                <c:pt idx="508">
                  <c:v>16.89</c:v>
                </c:pt>
                <c:pt idx="509">
                  <c:v>20.329999999999998</c:v>
                </c:pt>
                <c:pt idx="510">
                  <c:v>22.22</c:v>
                </c:pt>
                <c:pt idx="511">
                  <c:v>23.44</c:v>
                </c:pt>
                <c:pt idx="512">
                  <c:v>22.06</c:v>
                </c:pt>
                <c:pt idx="513">
                  <c:v>16.86</c:v>
                </c:pt>
                <c:pt idx="514">
                  <c:v>13.49</c:v>
                </c:pt>
                <c:pt idx="515">
                  <c:v>13.05</c:v>
                </c:pt>
                <c:pt idx="516">
                  <c:v>11.81</c:v>
                </c:pt>
                <c:pt idx="517">
                  <c:v>13.17</c:v>
                </c:pt>
                <c:pt idx="518">
                  <c:v>13.76</c:v>
                </c:pt>
                <c:pt idx="519">
                  <c:v>14.44</c:v>
                </c:pt>
                <c:pt idx="520">
                  <c:v>17.829999999999998</c:v>
                </c:pt>
                <c:pt idx="521">
                  <c:v>20.93</c:v>
                </c:pt>
                <c:pt idx="522">
                  <c:v>23</c:v>
                </c:pt>
                <c:pt idx="523">
                  <c:v>23.47</c:v>
                </c:pt>
                <c:pt idx="524">
                  <c:v>22.71</c:v>
                </c:pt>
                <c:pt idx="525">
                  <c:v>18.63</c:v>
                </c:pt>
                <c:pt idx="526">
                  <c:v>14.91</c:v>
                </c:pt>
                <c:pt idx="527">
                  <c:v>12.98</c:v>
                </c:pt>
                <c:pt idx="528">
                  <c:v>12.34</c:v>
                </c:pt>
                <c:pt idx="529">
                  <c:v>12.610900000000001</c:v>
                </c:pt>
                <c:pt idx="530">
                  <c:v>13.39498</c:v>
                </c:pt>
                <c:pt idx="531">
                  <c:v>13.81378</c:v>
                </c:pt>
                <c:pt idx="532">
                  <c:v>16.62968</c:v>
                </c:pt>
                <c:pt idx="533">
                  <c:v>20.073309999999999</c:v>
                </c:pt>
                <c:pt idx="534">
                  <c:v>21.984970000000001</c:v>
                </c:pt>
                <c:pt idx="535">
                  <c:v>22.728100000000001</c:v>
                </c:pt>
                <c:pt idx="536">
                  <c:v>21.703040000000001</c:v>
                </c:pt>
                <c:pt idx="537">
                  <c:v>17.13954</c:v>
                </c:pt>
                <c:pt idx="538">
                  <c:v>14.02643</c:v>
                </c:pt>
                <c:pt idx="539">
                  <c:v>13.33685</c:v>
                </c:pt>
                <c:pt idx="540">
                  <c:v>12.94308</c:v>
                </c:pt>
                <c:pt idx="541">
                  <c:v>13.418329999999999</c:v>
                </c:pt>
                <c:pt idx="542">
                  <c:v>13.74198</c:v>
                </c:pt>
                <c:pt idx="543">
                  <c:v>14.383559999999999</c:v>
                </c:pt>
                <c:pt idx="544">
                  <c:v>17.200710000000001</c:v>
                </c:pt>
                <c:pt idx="545">
                  <c:v>20.697859999999999</c:v>
                </c:pt>
                <c:pt idx="546">
                  <c:v>22.618649999999999</c:v>
                </c:pt>
                <c:pt idx="547">
                  <c:v>23.391390000000001</c:v>
                </c:pt>
                <c:pt idx="548">
                  <c:v>22.333819999999999</c:v>
                </c:pt>
                <c:pt idx="549">
                  <c:v>17.620640000000002</c:v>
                </c:pt>
                <c:pt idx="550">
                  <c:v>14.37345</c:v>
                </c:pt>
                <c:pt idx="551">
                  <c:v>13.617610000000001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C-4750-ABD8-270ACB071D06}"/>
            </c:ext>
          </c:extLst>
        </c:ser>
        <c:ser>
          <c:idx val="1"/>
          <c:order val="1"/>
          <c:tx>
            <c:strRef>
              <c:f>'Natural Gas-M'!$A$597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'Natural Gas-M'!$A$41:$A$592</c:f>
              <c:numCache>
                <c:formatCode>mmmm\ yyyy</c:formatCode>
                <c:ptCount val="552"/>
                <c:pt idx="0">
                  <c:v>29587</c:v>
                </c:pt>
                <c:pt idx="1">
                  <c:v>29618</c:v>
                </c:pt>
                <c:pt idx="2">
                  <c:v>29646</c:v>
                </c:pt>
                <c:pt idx="3">
                  <c:v>29677</c:v>
                </c:pt>
                <c:pt idx="4">
                  <c:v>29707</c:v>
                </c:pt>
                <c:pt idx="5">
                  <c:v>29738</c:v>
                </c:pt>
                <c:pt idx="6">
                  <c:v>29768</c:v>
                </c:pt>
                <c:pt idx="7">
                  <c:v>29799</c:v>
                </c:pt>
                <c:pt idx="8">
                  <c:v>29830</c:v>
                </c:pt>
                <c:pt idx="9">
                  <c:v>29860</c:v>
                </c:pt>
                <c:pt idx="10">
                  <c:v>29891</c:v>
                </c:pt>
                <c:pt idx="11">
                  <c:v>29921</c:v>
                </c:pt>
                <c:pt idx="12">
                  <c:v>29952</c:v>
                </c:pt>
                <c:pt idx="13">
                  <c:v>29983</c:v>
                </c:pt>
                <c:pt idx="14">
                  <c:v>30011</c:v>
                </c:pt>
                <c:pt idx="15">
                  <c:v>30042</c:v>
                </c:pt>
                <c:pt idx="16">
                  <c:v>30072</c:v>
                </c:pt>
                <c:pt idx="17">
                  <c:v>30103</c:v>
                </c:pt>
                <c:pt idx="18">
                  <c:v>30133</c:v>
                </c:pt>
                <c:pt idx="19">
                  <c:v>30164</c:v>
                </c:pt>
                <c:pt idx="20">
                  <c:v>30195</c:v>
                </c:pt>
                <c:pt idx="21">
                  <c:v>30225</c:v>
                </c:pt>
                <c:pt idx="22">
                  <c:v>30256</c:v>
                </c:pt>
                <c:pt idx="23">
                  <c:v>30286</c:v>
                </c:pt>
                <c:pt idx="24">
                  <c:v>30317</c:v>
                </c:pt>
                <c:pt idx="25">
                  <c:v>30348</c:v>
                </c:pt>
                <c:pt idx="26">
                  <c:v>30376</c:v>
                </c:pt>
                <c:pt idx="27">
                  <c:v>30407</c:v>
                </c:pt>
                <c:pt idx="28">
                  <c:v>30437</c:v>
                </c:pt>
                <c:pt idx="29">
                  <c:v>30468</c:v>
                </c:pt>
                <c:pt idx="30">
                  <c:v>30498</c:v>
                </c:pt>
                <c:pt idx="31">
                  <c:v>30529</c:v>
                </c:pt>
                <c:pt idx="32">
                  <c:v>30560</c:v>
                </c:pt>
                <c:pt idx="33">
                  <c:v>30590</c:v>
                </c:pt>
                <c:pt idx="34">
                  <c:v>30621</c:v>
                </c:pt>
                <c:pt idx="35">
                  <c:v>30651</c:v>
                </c:pt>
                <c:pt idx="36">
                  <c:v>30682</c:v>
                </c:pt>
                <c:pt idx="37">
                  <c:v>30713</c:v>
                </c:pt>
                <c:pt idx="38">
                  <c:v>30742</c:v>
                </c:pt>
                <c:pt idx="39">
                  <c:v>30773</c:v>
                </c:pt>
                <c:pt idx="40">
                  <c:v>30803</c:v>
                </c:pt>
                <c:pt idx="41">
                  <c:v>30834</c:v>
                </c:pt>
                <c:pt idx="42">
                  <c:v>30864</c:v>
                </c:pt>
                <c:pt idx="43">
                  <c:v>30895</c:v>
                </c:pt>
                <c:pt idx="44">
                  <c:v>30926</c:v>
                </c:pt>
                <c:pt idx="45">
                  <c:v>30956</c:v>
                </c:pt>
                <c:pt idx="46">
                  <c:v>30987</c:v>
                </c:pt>
                <c:pt idx="47">
                  <c:v>31017</c:v>
                </c:pt>
                <c:pt idx="48">
                  <c:v>31048</c:v>
                </c:pt>
                <c:pt idx="49">
                  <c:v>31079</c:v>
                </c:pt>
                <c:pt idx="50">
                  <c:v>31107</c:v>
                </c:pt>
                <c:pt idx="51">
                  <c:v>31138</c:v>
                </c:pt>
                <c:pt idx="52">
                  <c:v>31168</c:v>
                </c:pt>
                <c:pt idx="53">
                  <c:v>31199</c:v>
                </c:pt>
                <c:pt idx="54">
                  <c:v>31229</c:v>
                </c:pt>
                <c:pt idx="55">
                  <c:v>31260</c:v>
                </c:pt>
                <c:pt idx="56">
                  <c:v>31291</c:v>
                </c:pt>
                <c:pt idx="57">
                  <c:v>31321</c:v>
                </c:pt>
                <c:pt idx="58">
                  <c:v>31352</c:v>
                </c:pt>
                <c:pt idx="59">
                  <c:v>31382</c:v>
                </c:pt>
                <c:pt idx="60">
                  <c:v>31413</c:v>
                </c:pt>
                <c:pt idx="61">
                  <c:v>31444</c:v>
                </c:pt>
                <c:pt idx="62">
                  <c:v>31472</c:v>
                </c:pt>
                <c:pt idx="63">
                  <c:v>31503</c:v>
                </c:pt>
                <c:pt idx="64">
                  <c:v>31533</c:v>
                </c:pt>
                <c:pt idx="65">
                  <c:v>31564</c:v>
                </c:pt>
                <c:pt idx="66">
                  <c:v>31594</c:v>
                </c:pt>
                <c:pt idx="67">
                  <c:v>31625</c:v>
                </c:pt>
                <c:pt idx="68">
                  <c:v>31656</c:v>
                </c:pt>
                <c:pt idx="69">
                  <c:v>31686</c:v>
                </c:pt>
                <c:pt idx="70">
                  <c:v>31717</c:v>
                </c:pt>
                <c:pt idx="71">
                  <c:v>31747</c:v>
                </c:pt>
                <c:pt idx="72">
                  <c:v>31778</c:v>
                </c:pt>
                <c:pt idx="73">
                  <c:v>31809</c:v>
                </c:pt>
                <c:pt idx="74">
                  <c:v>31837</c:v>
                </c:pt>
                <c:pt idx="75">
                  <c:v>31868</c:v>
                </c:pt>
                <c:pt idx="76">
                  <c:v>31898</c:v>
                </c:pt>
                <c:pt idx="77">
                  <c:v>31929</c:v>
                </c:pt>
                <c:pt idx="78">
                  <c:v>31959</c:v>
                </c:pt>
                <c:pt idx="79">
                  <c:v>31990</c:v>
                </c:pt>
                <c:pt idx="80">
                  <c:v>32021</c:v>
                </c:pt>
                <c:pt idx="81">
                  <c:v>32051</c:v>
                </c:pt>
                <c:pt idx="82">
                  <c:v>32082</c:v>
                </c:pt>
                <c:pt idx="83">
                  <c:v>32112</c:v>
                </c:pt>
                <c:pt idx="84">
                  <c:v>32143</c:v>
                </c:pt>
                <c:pt idx="85">
                  <c:v>32174</c:v>
                </c:pt>
                <c:pt idx="86">
                  <c:v>32203</c:v>
                </c:pt>
                <c:pt idx="87">
                  <c:v>32234</c:v>
                </c:pt>
                <c:pt idx="88">
                  <c:v>32264</c:v>
                </c:pt>
                <c:pt idx="89">
                  <c:v>32295</c:v>
                </c:pt>
                <c:pt idx="90">
                  <c:v>32325</c:v>
                </c:pt>
                <c:pt idx="91">
                  <c:v>32356</c:v>
                </c:pt>
                <c:pt idx="92">
                  <c:v>32387</c:v>
                </c:pt>
                <c:pt idx="93">
                  <c:v>32417</c:v>
                </c:pt>
                <c:pt idx="94">
                  <c:v>32448</c:v>
                </c:pt>
                <c:pt idx="95">
                  <c:v>32478</c:v>
                </c:pt>
                <c:pt idx="96">
                  <c:v>32509</c:v>
                </c:pt>
                <c:pt idx="97">
                  <c:v>32540</c:v>
                </c:pt>
                <c:pt idx="98">
                  <c:v>32568</c:v>
                </c:pt>
                <c:pt idx="99">
                  <c:v>32599</c:v>
                </c:pt>
                <c:pt idx="100">
                  <c:v>32629</c:v>
                </c:pt>
                <c:pt idx="101">
                  <c:v>32660</c:v>
                </c:pt>
                <c:pt idx="102">
                  <c:v>32690</c:v>
                </c:pt>
                <c:pt idx="103">
                  <c:v>32721</c:v>
                </c:pt>
                <c:pt idx="104">
                  <c:v>32752</c:v>
                </c:pt>
                <c:pt idx="105">
                  <c:v>32782</c:v>
                </c:pt>
                <c:pt idx="106">
                  <c:v>32813</c:v>
                </c:pt>
                <c:pt idx="107">
                  <c:v>32843</c:v>
                </c:pt>
                <c:pt idx="108">
                  <c:v>32874</c:v>
                </c:pt>
                <c:pt idx="109">
                  <c:v>32905</c:v>
                </c:pt>
                <c:pt idx="110">
                  <c:v>32933</c:v>
                </c:pt>
                <c:pt idx="111">
                  <c:v>32964</c:v>
                </c:pt>
                <c:pt idx="112">
                  <c:v>32994</c:v>
                </c:pt>
                <c:pt idx="113">
                  <c:v>33025</c:v>
                </c:pt>
                <c:pt idx="114">
                  <c:v>33055</c:v>
                </c:pt>
                <c:pt idx="115">
                  <c:v>33086</c:v>
                </c:pt>
                <c:pt idx="116">
                  <c:v>33117</c:v>
                </c:pt>
                <c:pt idx="117">
                  <c:v>33147</c:v>
                </c:pt>
                <c:pt idx="118">
                  <c:v>33178</c:v>
                </c:pt>
                <c:pt idx="119">
                  <c:v>33208</c:v>
                </c:pt>
                <c:pt idx="120">
                  <c:v>33239</c:v>
                </c:pt>
                <c:pt idx="121">
                  <c:v>33270</c:v>
                </c:pt>
                <c:pt idx="122">
                  <c:v>33298</c:v>
                </c:pt>
                <c:pt idx="123">
                  <c:v>33329</c:v>
                </c:pt>
                <c:pt idx="124">
                  <c:v>33359</c:v>
                </c:pt>
                <c:pt idx="125">
                  <c:v>33390</c:v>
                </c:pt>
                <c:pt idx="126">
                  <c:v>33420</c:v>
                </c:pt>
                <c:pt idx="127">
                  <c:v>33451</c:v>
                </c:pt>
                <c:pt idx="128">
                  <c:v>33482</c:v>
                </c:pt>
                <c:pt idx="129">
                  <c:v>33512</c:v>
                </c:pt>
                <c:pt idx="130">
                  <c:v>33543</c:v>
                </c:pt>
                <c:pt idx="131">
                  <c:v>33573</c:v>
                </c:pt>
                <c:pt idx="132">
                  <c:v>33604</c:v>
                </c:pt>
                <c:pt idx="133">
                  <c:v>33635</c:v>
                </c:pt>
                <c:pt idx="134">
                  <c:v>33664</c:v>
                </c:pt>
                <c:pt idx="135">
                  <c:v>33695</c:v>
                </c:pt>
                <c:pt idx="136">
                  <c:v>33725</c:v>
                </c:pt>
                <c:pt idx="137">
                  <c:v>33756</c:v>
                </c:pt>
                <c:pt idx="138">
                  <c:v>33786</c:v>
                </c:pt>
                <c:pt idx="139">
                  <c:v>33817</c:v>
                </c:pt>
                <c:pt idx="140">
                  <c:v>33848</c:v>
                </c:pt>
                <c:pt idx="141">
                  <c:v>33878</c:v>
                </c:pt>
                <c:pt idx="142">
                  <c:v>33909</c:v>
                </c:pt>
                <c:pt idx="143">
                  <c:v>33939</c:v>
                </c:pt>
                <c:pt idx="144">
                  <c:v>33970</c:v>
                </c:pt>
                <c:pt idx="145">
                  <c:v>34001</c:v>
                </c:pt>
                <c:pt idx="146">
                  <c:v>34029</c:v>
                </c:pt>
                <c:pt idx="147">
                  <c:v>34060</c:v>
                </c:pt>
                <c:pt idx="148">
                  <c:v>34090</c:v>
                </c:pt>
                <c:pt idx="149">
                  <c:v>34121</c:v>
                </c:pt>
                <c:pt idx="150">
                  <c:v>34151</c:v>
                </c:pt>
                <c:pt idx="151">
                  <c:v>34182</c:v>
                </c:pt>
                <c:pt idx="152">
                  <c:v>34213</c:v>
                </c:pt>
                <c:pt idx="153">
                  <c:v>34243</c:v>
                </c:pt>
                <c:pt idx="154">
                  <c:v>34274</c:v>
                </c:pt>
                <c:pt idx="155">
                  <c:v>34304</c:v>
                </c:pt>
                <c:pt idx="156">
                  <c:v>34335</c:v>
                </c:pt>
                <c:pt idx="157">
                  <c:v>34366</c:v>
                </c:pt>
                <c:pt idx="158">
                  <c:v>34394</c:v>
                </c:pt>
                <c:pt idx="159">
                  <c:v>34425</c:v>
                </c:pt>
                <c:pt idx="160">
                  <c:v>34455</c:v>
                </c:pt>
                <c:pt idx="161">
                  <c:v>34486</c:v>
                </c:pt>
                <c:pt idx="162">
                  <c:v>34516</c:v>
                </c:pt>
                <c:pt idx="163">
                  <c:v>34547</c:v>
                </c:pt>
                <c:pt idx="164">
                  <c:v>34578</c:v>
                </c:pt>
                <c:pt idx="165">
                  <c:v>34608</c:v>
                </c:pt>
                <c:pt idx="166">
                  <c:v>34639</c:v>
                </c:pt>
                <c:pt idx="167">
                  <c:v>34669</c:v>
                </c:pt>
                <c:pt idx="168">
                  <c:v>34700</c:v>
                </c:pt>
                <c:pt idx="169">
                  <c:v>34731</c:v>
                </c:pt>
                <c:pt idx="170">
                  <c:v>34759</c:v>
                </c:pt>
                <c:pt idx="171">
                  <c:v>34790</c:v>
                </c:pt>
                <c:pt idx="172">
                  <c:v>34820</c:v>
                </c:pt>
                <c:pt idx="173">
                  <c:v>34851</c:v>
                </c:pt>
                <c:pt idx="174">
                  <c:v>34881</c:v>
                </c:pt>
                <c:pt idx="175">
                  <c:v>34912</c:v>
                </c:pt>
                <c:pt idx="176">
                  <c:v>34943</c:v>
                </c:pt>
                <c:pt idx="177">
                  <c:v>34973</c:v>
                </c:pt>
                <c:pt idx="178">
                  <c:v>35004</c:v>
                </c:pt>
                <c:pt idx="179">
                  <c:v>35034</c:v>
                </c:pt>
                <c:pt idx="180">
                  <c:v>35065</c:v>
                </c:pt>
                <c:pt idx="181">
                  <c:v>35096</c:v>
                </c:pt>
                <c:pt idx="182">
                  <c:v>35125</c:v>
                </c:pt>
                <c:pt idx="183">
                  <c:v>35156</c:v>
                </c:pt>
                <c:pt idx="184">
                  <c:v>35186</c:v>
                </c:pt>
                <c:pt idx="185">
                  <c:v>35217</c:v>
                </c:pt>
                <c:pt idx="186">
                  <c:v>35247</c:v>
                </c:pt>
                <c:pt idx="187">
                  <c:v>35278</c:v>
                </c:pt>
                <c:pt idx="188">
                  <c:v>35309</c:v>
                </c:pt>
                <c:pt idx="189">
                  <c:v>35339</c:v>
                </c:pt>
                <c:pt idx="190">
                  <c:v>35370</c:v>
                </c:pt>
                <c:pt idx="191">
                  <c:v>35400</c:v>
                </c:pt>
                <c:pt idx="192">
                  <c:v>35431</c:v>
                </c:pt>
                <c:pt idx="193">
                  <c:v>35462</c:v>
                </c:pt>
                <c:pt idx="194">
                  <c:v>35490</c:v>
                </c:pt>
                <c:pt idx="195">
                  <c:v>35521</c:v>
                </c:pt>
                <c:pt idx="196">
                  <c:v>35551</c:v>
                </c:pt>
                <c:pt idx="197">
                  <c:v>35582</c:v>
                </c:pt>
                <c:pt idx="198">
                  <c:v>35612</c:v>
                </c:pt>
                <c:pt idx="199">
                  <c:v>35643</c:v>
                </c:pt>
                <c:pt idx="200">
                  <c:v>35674</c:v>
                </c:pt>
                <c:pt idx="201">
                  <c:v>35704</c:v>
                </c:pt>
                <c:pt idx="202">
                  <c:v>35735</c:v>
                </c:pt>
                <c:pt idx="203">
                  <c:v>35765</c:v>
                </c:pt>
                <c:pt idx="204">
                  <c:v>35796</c:v>
                </c:pt>
                <c:pt idx="205">
                  <c:v>35827</c:v>
                </c:pt>
                <c:pt idx="206">
                  <c:v>35855</c:v>
                </c:pt>
                <c:pt idx="207">
                  <c:v>35886</c:v>
                </c:pt>
                <c:pt idx="208">
                  <c:v>35916</c:v>
                </c:pt>
                <c:pt idx="209">
                  <c:v>35947</c:v>
                </c:pt>
                <c:pt idx="210">
                  <c:v>35977</c:v>
                </c:pt>
                <c:pt idx="211">
                  <c:v>36008</c:v>
                </c:pt>
                <c:pt idx="212">
                  <c:v>36039</c:v>
                </c:pt>
                <c:pt idx="213">
                  <c:v>36069</c:v>
                </c:pt>
                <c:pt idx="214">
                  <c:v>36100</c:v>
                </c:pt>
                <c:pt idx="215">
                  <c:v>36130</c:v>
                </c:pt>
                <c:pt idx="216">
                  <c:v>36161</c:v>
                </c:pt>
                <c:pt idx="217">
                  <c:v>36192</c:v>
                </c:pt>
                <c:pt idx="218">
                  <c:v>36220</c:v>
                </c:pt>
                <c:pt idx="219">
                  <c:v>36251</c:v>
                </c:pt>
                <c:pt idx="220">
                  <c:v>36281</c:v>
                </c:pt>
                <c:pt idx="221">
                  <c:v>36312</c:v>
                </c:pt>
                <c:pt idx="222">
                  <c:v>36342</c:v>
                </c:pt>
                <c:pt idx="223">
                  <c:v>36373</c:v>
                </c:pt>
                <c:pt idx="224">
                  <c:v>36404</c:v>
                </c:pt>
                <c:pt idx="225">
                  <c:v>36434</c:v>
                </c:pt>
                <c:pt idx="226">
                  <c:v>36465</c:v>
                </c:pt>
                <c:pt idx="227">
                  <c:v>36495</c:v>
                </c:pt>
                <c:pt idx="228">
                  <c:v>36526</c:v>
                </c:pt>
                <c:pt idx="229">
                  <c:v>36557</c:v>
                </c:pt>
                <c:pt idx="230">
                  <c:v>36586</c:v>
                </c:pt>
                <c:pt idx="231">
                  <c:v>36617</c:v>
                </c:pt>
                <c:pt idx="232">
                  <c:v>36647</c:v>
                </c:pt>
                <c:pt idx="233">
                  <c:v>36678</c:v>
                </c:pt>
                <c:pt idx="234">
                  <c:v>36708</c:v>
                </c:pt>
                <c:pt idx="235">
                  <c:v>36739</c:v>
                </c:pt>
                <c:pt idx="236">
                  <c:v>36770</c:v>
                </c:pt>
                <c:pt idx="237">
                  <c:v>36800</c:v>
                </c:pt>
                <c:pt idx="238">
                  <c:v>36831</c:v>
                </c:pt>
                <c:pt idx="239">
                  <c:v>36861</c:v>
                </c:pt>
                <c:pt idx="240">
                  <c:v>36892</c:v>
                </c:pt>
                <c:pt idx="241">
                  <c:v>36923</c:v>
                </c:pt>
                <c:pt idx="242">
                  <c:v>36951</c:v>
                </c:pt>
                <c:pt idx="243">
                  <c:v>36982</c:v>
                </c:pt>
                <c:pt idx="244">
                  <c:v>37012</c:v>
                </c:pt>
                <c:pt idx="245">
                  <c:v>37043</c:v>
                </c:pt>
                <c:pt idx="246">
                  <c:v>37073</c:v>
                </c:pt>
                <c:pt idx="247">
                  <c:v>37104</c:v>
                </c:pt>
                <c:pt idx="248">
                  <c:v>37135</c:v>
                </c:pt>
                <c:pt idx="249">
                  <c:v>37165</c:v>
                </c:pt>
                <c:pt idx="250">
                  <c:v>37196</c:v>
                </c:pt>
                <c:pt idx="251">
                  <c:v>37226</c:v>
                </c:pt>
                <c:pt idx="252">
                  <c:v>37257</c:v>
                </c:pt>
                <c:pt idx="253">
                  <c:v>37288</c:v>
                </c:pt>
                <c:pt idx="254">
                  <c:v>37316</c:v>
                </c:pt>
                <c:pt idx="255">
                  <c:v>37347</c:v>
                </c:pt>
                <c:pt idx="256">
                  <c:v>37377</c:v>
                </c:pt>
                <c:pt idx="257">
                  <c:v>37408</c:v>
                </c:pt>
                <c:pt idx="258">
                  <c:v>37438</c:v>
                </c:pt>
                <c:pt idx="259">
                  <c:v>37469</c:v>
                </c:pt>
                <c:pt idx="260">
                  <c:v>37500</c:v>
                </c:pt>
                <c:pt idx="261">
                  <c:v>37530</c:v>
                </c:pt>
                <c:pt idx="262">
                  <c:v>37561</c:v>
                </c:pt>
                <c:pt idx="263">
                  <c:v>37591</c:v>
                </c:pt>
                <c:pt idx="264">
                  <c:v>37622</c:v>
                </c:pt>
                <c:pt idx="265">
                  <c:v>37653</c:v>
                </c:pt>
                <c:pt idx="266">
                  <c:v>37681</c:v>
                </c:pt>
                <c:pt idx="267">
                  <c:v>37712</c:v>
                </c:pt>
                <c:pt idx="268">
                  <c:v>37742</c:v>
                </c:pt>
                <c:pt idx="269">
                  <c:v>37773</c:v>
                </c:pt>
                <c:pt idx="270">
                  <c:v>37803</c:v>
                </c:pt>
                <c:pt idx="271">
                  <c:v>37834</c:v>
                </c:pt>
                <c:pt idx="272">
                  <c:v>37865</c:v>
                </c:pt>
                <c:pt idx="273">
                  <c:v>37895</c:v>
                </c:pt>
                <c:pt idx="274">
                  <c:v>37926</c:v>
                </c:pt>
                <c:pt idx="275">
                  <c:v>37956</c:v>
                </c:pt>
                <c:pt idx="276">
                  <c:v>37987</c:v>
                </c:pt>
                <c:pt idx="277">
                  <c:v>38018</c:v>
                </c:pt>
                <c:pt idx="278">
                  <c:v>38047</c:v>
                </c:pt>
                <c:pt idx="279">
                  <c:v>38078</c:v>
                </c:pt>
                <c:pt idx="280">
                  <c:v>38108</c:v>
                </c:pt>
                <c:pt idx="281">
                  <c:v>38139</c:v>
                </c:pt>
                <c:pt idx="282">
                  <c:v>38169</c:v>
                </c:pt>
                <c:pt idx="283">
                  <c:v>38200</c:v>
                </c:pt>
                <c:pt idx="284">
                  <c:v>38231</c:v>
                </c:pt>
                <c:pt idx="285">
                  <c:v>38261</c:v>
                </c:pt>
                <c:pt idx="286">
                  <c:v>38292</c:v>
                </c:pt>
                <c:pt idx="287">
                  <c:v>38322</c:v>
                </c:pt>
                <c:pt idx="288">
                  <c:v>38353</c:v>
                </c:pt>
                <c:pt idx="289">
                  <c:v>38384</c:v>
                </c:pt>
                <c:pt idx="290">
                  <c:v>38412</c:v>
                </c:pt>
                <c:pt idx="291">
                  <c:v>38443</c:v>
                </c:pt>
                <c:pt idx="292">
                  <c:v>38473</c:v>
                </c:pt>
                <c:pt idx="293">
                  <c:v>38504</c:v>
                </c:pt>
                <c:pt idx="294">
                  <c:v>38534</c:v>
                </c:pt>
                <c:pt idx="295">
                  <c:v>38565</c:v>
                </c:pt>
                <c:pt idx="296">
                  <c:v>38596</c:v>
                </c:pt>
                <c:pt idx="297">
                  <c:v>38626</c:v>
                </c:pt>
                <c:pt idx="298">
                  <c:v>38657</c:v>
                </c:pt>
                <c:pt idx="299">
                  <c:v>38687</c:v>
                </c:pt>
                <c:pt idx="300">
                  <c:v>38718</c:v>
                </c:pt>
                <c:pt idx="301">
                  <c:v>38749</c:v>
                </c:pt>
                <c:pt idx="302">
                  <c:v>38777</c:v>
                </c:pt>
                <c:pt idx="303">
                  <c:v>38808</c:v>
                </c:pt>
                <c:pt idx="304">
                  <c:v>38838</c:v>
                </c:pt>
                <c:pt idx="305">
                  <c:v>38869</c:v>
                </c:pt>
                <c:pt idx="306">
                  <c:v>38899</c:v>
                </c:pt>
                <c:pt idx="307">
                  <c:v>38930</c:v>
                </c:pt>
                <c:pt idx="308">
                  <c:v>38961</c:v>
                </c:pt>
                <c:pt idx="309">
                  <c:v>38991</c:v>
                </c:pt>
                <c:pt idx="310">
                  <c:v>39022</c:v>
                </c:pt>
                <c:pt idx="311">
                  <c:v>39052</c:v>
                </c:pt>
                <c:pt idx="312">
                  <c:v>39083</c:v>
                </c:pt>
                <c:pt idx="313">
                  <c:v>39114</c:v>
                </c:pt>
                <c:pt idx="314">
                  <c:v>39142</c:v>
                </c:pt>
                <c:pt idx="315">
                  <c:v>39173</c:v>
                </c:pt>
                <c:pt idx="316">
                  <c:v>39203</c:v>
                </c:pt>
                <c:pt idx="317">
                  <c:v>39234</c:v>
                </c:pt>
                <c:pt idx="318">
                  <c:v>39264</c:v>
                </c:pt>
                <c:pt idx="319">
                  <c:v>39295</c:v>
                </c:pt>
                <c:pt idx="320">
                  <c:v>39326</c:v>
                </c:pt>
                <c:pt idx="321">
                  <c:v>39356</c:v>
                </c:pt>
                <c:pt idx="322">
                  <c:v>39387</c:v>
                </c:pt>
                <c:pt idx="323">
                  <c:v>39417</c:v>
                </c:pt>
                <c:pt idx="324">
                  <c:v>39448</c:v>
                </c:pt>
                <c:pt idx="325">
                  <c:v>39479</c:v>
                </c:pt>
                <c:pt idx="326">
                  <c:v>39508</c:v>
                </c:pt>
                <c:pt idx="327">
                  <c:v>39539</c:v>
                </c:pt>
                <c:pt idx="328">
                  <c:v>39569</c:v>
                </c:pt>
                <c:pt idx="329">
                  <c:v>39600</c:v>
                </c:pt>
                <c:pt idx="330">
                  <c:v>39630</c:v>
                </c:pt>
                <c:pt idx="331">
                  <c:v>39661</c:v>
                </c:pt>
                <c:pt idx="332">
                  <c:v>39692</c:v>
                </c:pt>
                <c:pt idx="333">
                  <c:v>39722</c:v>
                </c:pt>
                <c:pt idx="334">
                  <c:v>39753</c:v>
                </c:pt>
                <c:pt idx="335">
                  <c:v>39783</c:v>
                </c:pt>
                <c:pt idx="336">
                  <c:v>39814</c:v>
                </c:pt>
                <c:pt idx="337">
                  <c:v>39845</c:v>
                </c:pt>
                <c:pt idx="338">
                  <c:v>39873</c:v>
                </c:pt>
                <c:pt idx="339">
                  <c:v>39904</c:v>
                </c:pt>
                <c:pt idx="340">
                  <c:v>39934</c:v>
                </c:pt>
                <c:pt idx="341">
                  <c:v>39965</c:v>
                </c:pt>
                <c:pt idx="342">
                  <c:v>39995</c:v>
                </c:pt>
                <c:pt idx="343">
                  <c:v>40026</c:v>
                </c:pt>
                <c:pt idx="344">
                  <c:v>40057</c:v>
                </c:pt>
                <c:pt idx="345">
                  <c:v>40087</c:v>
                </c:pt>
                <c:pt idx="346">
                  <c:v>40118</c:v>
                </c:pt>
                <c:pt idx="347">
                  <c:v>40148</c:v>
                </c:pt>
                <c:pt idx="348">
                  <c:v>40179</c:v>
                </c:pt>
                <c:pt idx="349">
                  <c:v>40210</c:v>
                </c:pt>
                <c:pt idx="350">
                  <c:v>40238</c:v>
                </c:pt>
                <c:pt idx="351">
                  <c:v>40269</c:v>
                </c:pt>
                <c:pt idx="352">
                  <c:v>40299</c:v>
                </c:pt>
                <c:pt idx="353">
                  <c:v>40330</c:v>
                </c:pt>
                <c:pt idx="354">
                  <c:v>40360</c:v>
                </c:pt>
                <c:pt idx="355">
                  <c:v>40391</c:v>
                </c:pt>
                <c:pt idx="356">
                  <c:v>40422</c:v>
                </c:pt>
                <c:pt idx="357">
                  <c:v>40452</c:v>
                </c:pt>
                <c:pt idx="358">
                  <c:v>40483</c:v>
                </c:pt>
                <c:pt idx="359">
                  <c:v>40513</c:v>
                </c:pt>
                <c:pt idx="360">
                  <c:v>40544</c:v>
                </c:pt>
                <c:pt idx="361">
                  <c:v>40575</c:v>
                </c:pt>
                <c:pt idx="362">
                  <c:v>40603</c:v>
                </c:pt>
                <c:pt idx="363">
                  <c:v>40634</c:v>
                </c:pt>
                <c:pt idx="364">
                  <c:v>40664</c:v>
                </c:pt>
                <c:pt idx="365">
                  <c:v>40695</c:v>
                </c:pt>
                <c:pt idx="366">
                  <c:v>40725</c:v>
                </c:pt>
                <c:pt idx="367">
                  <c:v>40756</c:v>
                </c:pt>
                <c:pt idx="368">
                  <c:v>40787</c:v>
                </c:pt>
                <c:pt idx="369">
                  <c:v>40817</c:v>
                </c:pt>
                <c:pt idx="370">
                  <c:v>40848</c:v>
                </c:pt>
                <c:pt idx="371">
                  <c:v>40878</c:v>
                </c:pt>
                <c:pt idx="372">
                  <c:v>40909</c:v>
                </c:pt>
                <c:pt idx="373">
                  <c:v>40940</c:v>
                </c:pt>
                <c:pt idx="374">
                  <c:v>40969</c:v>
                </c:pt>
                <c:pt idx="375">
                  <c:v>41000</c:v>
                </c:pt>
                <c:pt idx="376">
                  <c:v>41030</c:v>
                </c:pt>
                <c:pt idx="377">
                  <c:v>41061</c:v>
                </c:pt>
                <c:pt idx="378">
                  <c:v>41091</c:v>
                </c:pt>
                <c:pt idx="379">
                  <c:v>41122</c:v>
                </c:pt>
                <c:pt idx="380">
                  <c:v>41153</c:v>
                </c:pt>
                <c:pt idx="381">
                  <c:v>41183</c:v>
                </c:pt>
                <c:pt idx="382">
                  <c:v>41214</c:v>
                </c:pt>
                <c:pt idx="383">
                  <c:v>41244</c:v>
                </c:pt>
                <c:pt idx="384">
                  <c:v>41275</c:v>
                </c:pt>
                <c:pt idx="385">
                  <c:v>41306</c:v>
                </c:pt>
                <c:pt idx="386">
                  <c:v>41334</c:v>
                </c:pt>
                <c:pt idx="387">
                  <c:v>41365</c:v>
                </c:pt>
                <c:pt idx="388">
                  <c:v>41395</c:v>
                </c:pt>
                <c:pt idx="389">
                  <c:v>41426</c:v>
                </c:pt>
                <c:pt idx="390">
                  <c:v>41456</c:v>
                </c:pt>
                <c:pt idx="391">
                  <c:v>41487</c:v>
                </c:pt>
                <c:pt idx="392">
                  <c:v>41518</c:v>
                </c:pt>
                <c:pt idx="393">
                  <c:v>41548</c:v>
                </c:pt>
                <c:pt idx="394">
                  <c:v>41579</c:v>
                </c:pt>
                <c:pt idx="395">
                  <c:v>41609</c:v>
                </c:pt>
                <c:pt idx="396">
                  <c:v>41640</c:v>
                </c:pt>
                <c:pt idx="397">
                  <c:v>41671</c:v>
                </c:pt>
                <c:pt idx="398">
                  <c:v>41699</c:v>
                </c:pt>
                <c:pt idx="399">
                  <c:v>41730</c:v>
                </c:pt>
                <c:pt idx="400">
                  <c:v>41760</c:v>
                </c:pt>
                <c:pt idx="401">
                  <c:v>41791</c:v>
                </c:pt>
                <c:pt idx="402">
                  <c:v>41821</c:v>
                </c:pt>
                <c:pt idx="403">
                  <c:v>41852</c:v>
                </c:pt>
                <c:pt idx="404">
                  <c:v>41883</c:v>
                </c:pt>
                <c:pt idx="405">
                  <c:v>41913</c:v>
                </c:pt>
                <c:pt idx="406">
                  <c:v>41944</c:v>
                </c:pt>
                <c:pt idx="407">
                  <c:v>41974</c:v>
                </c:pt>
                <c:pt idx="408">
                  <c:v>42005</c:v>
                </c:pt>
                <c:pt idx="409">
                  <c:v>42036</c:v>
                </c:pt>
                <c:pt idx="410">
                  <c:v>42064</c:v>
                </c:pt>
                <c:pt idx="411">
                  <c:v>42095</c:v>
                </c:pt>
                <c:pt idx="412">
                  <c:v>42125</c:v>
                </c:pt>
                <c:pt idx="413">
                  <c:v>42156</c:v>
                </c:pt>
                <c:pt idx="414">
                  <c:v>42186</c:v>
                </c:pt>
                <c:pt idx="415">
                  <c:v>42217</c:v>
                </c:pt>
                <c:pt idx="416">
                  <c:v>42248</c:v>
                </c:pt>
                <c:pt idx="417">
                  <c:v>42278</c:v>
                </c:pt>
                <c:pt idx="418">
                  <c:v>42309</c:v>
                </c:pt>
                <c:pt idx="419">
                  <c:v>42339</c:v>
                </c:pt>
                <c:pt idx="420">
                  <c:v>42370</c:v>
                </c:pt>
                <c:pt idx="421">
                  <c:v>42401</c:v>
                </c:pt>
                <c:pt idx="422">
                  <c:v>42430</c:v>
                </c:pt>
                <c:pt idx="423">
                  <c:v>42461</c:v>
                </c:pt>
                <c:pt idx="424">
                  <c:v>42491</c:v>
                </c:pt>
                <c:pt idx="425">
                  <c:v>42522</c:v>
                </c:pt>
                <c:pt idx="426">
                  <c:v>42552</c:v>
                </c:pt>
                <c:pt idx="427">
                  <c:v>42583</c:v>
                </c:pt>
                <c:pt idx="428">
                  <c:v>42614</c:v>
                </c:pt>
                <c:pt idx="429">
                  <c:v>42644</c:v>
                </c:pt>
                <c:pt idx="430">
                  <c:v>42675</c:v>
                </c:pt>
                <c:pt idx="431">
                  <c:v>42705</c:v>
                </c:pt>
                <c:pt idx="432">
                  <c:v>42736</c:v>
                </c:pt>
                <c:pt idx="433">
                  <c:v>42767</c:v>
                </c:pt>
                <c:pt idx="434">
                  <c:v>42795</c:v>
                </c:pt>
                <c:pt idx="435">
                  <c:v>42826</c:v>
                </c:pt>
                <c:pt idx="436">
                  <c:v>42856</c:v>
                </c:pt>
                <c:pt idx="437">
                  <c:v>42887</c:v>
                </c:pt>
                <c:pt idx="438">
                  <c:v>42917</c:v>
                </c:pt>
                <c:pt idx="439">
                  <c:v>42948</c:v>
                </c:pt>
                <c:pt idx="440">
                  <c:v>42979</c:v>
                </c:pt>
                <c:pt idx="441">
                  <c:v>43009</c:v>
                </c:pt>
                <c:pt idx="442">
                  <c:v>43040</c:v>
                </c:pt>
                <c:pt idx="443">
                  <c:v>43070</c:v>
                </c:pt>
                <c:pt idx="444">
                  <c:v>43101</c:v>
                </c:pt>
                <c:pt idx="445">
                  <c:v>43132</c:v>
                </c:pt>
                <c:pt idx="446">
                  <c:v>43160</c:v>
                </c:pt>
                <c:pt idx="447">
                  <c:v>43191</c:v>
                </c:pt>
                <c:pt idx="448">
                  <c:v>43221</c:v>
                </c:pt>
                <c:pt idx="449">
                  <c:v>43252</c:v>
                </c:pt>
                <c:pt idx="450">
                  <c:v>43282</c:v>
                </c:pt>
                <c:pt idx="451">
                  <c:v>43313</c:v>
                </c:pt>
                <c:pt idx="452">
                  <c:v>43344</c:v>
                </c:pt>
                <c:pt idx="453">
                  <c:v>43374</c:v>
                </c:pt>
                <c:pt idx="454">
                  <c:v>43405</c:v>
                </c:pt>
                <c:pt idx="455">
                  <c:v>43435</c:v>
                </c:pt>
                <c:pt idx="456">
                  <c:v>43466</c:v>
                </c:pt>
                <c:pt idx="457">
                  <c:v>43497</c:v>
                </c:pt>
                <c:pt idx="458">
                  <c:v>43525</c:v>
                </c:pt>
                <c:pt idx="459">
                  <c:v>43556</c:v>
                </c:pt>
                <c:pt idx="460">
                  <c:v>43586</c:v>
                </c:pt>
                <c:pt idx="461">
                  <c:v>43617</c:v>
                </c:pt>
                <c:pt idx="462">
                  <c:v>43647</c:v>
                </c:pt>
                <c:pt idx="463">
                  <c:v>43678</c:v>
                </c:pt>
                <c:pt idx="464">
                  <c:v>43709</c:v>
                </c:pt>
                <c:pt idx="465">
                  <c:v>43739</c:v>
                </c:pt>
                <c:pt idx="466">
                  <c:v>43770</c:v>
                </c:pt>
                <c:pt idx="467">
                  <c:v>43800</c:v>
                </c:pt>
                <c:pt idx="468">
                  <c:v>43831</c:v>
                </c:pt>
                <c:pt idx="469">
                  <c:v>43862</c:v>
                </c:pt>
                <c:pt idx="470">
                  <c:v>43891</c:v>
                </c:pt>
                <c:pt idx="471">
                  <c:v>43922</c:v>
                </c:pt>
                <c:pt idx="472">
                  <c:v>43952</c:v>
                </c:pt>
                <c:pt idx="473">
                  <c:v>43983</c:v>
                </c:pt>
                <c:pt idx="474">
                  <c:v>44013</c:v>
                </c:pt>
                <c:pt idx="475">
                  <c:v>44044</c:v>
                </c:pt>
                <c:pt idx="476">
                  <c:v>44075</c:v>
                </c:pt>
                <c:pt idx="477">
                  <c:v>44105</c:v>
                </c:pt>
                <c:pt idx="478">
                  <c:v>44136</c:v>
                </c:pt>
                <c:pt idx="479">
                  <c:v>44166</c:v>
                </c:pt>
                <c:pt idx="480">
                  <c:v>44197</c:v>
                </c:pt>
                <c:pt idx="481">
                  <c:v>44228</c:v>
                </c:pt>
                <c:pt idx="482">
                  <c:v>44256</c:v>
                </c:pt>
                <c:pt idx="483">
                  <c:v>44287</c:v>
                </c:pt>
                <c:pt idx="484">
                  <c:v>44317</c:v>
                </c:pt>
                <c:pt idx="485">
                  <c:v>44348</c:v>
                </c:pt>
                <c:pt idx="486">
                  <c:v>44378</c:v>
                </c:pt>
                <c:pt idx="487">
                  <c:v>44409</c:v>
                </c:pt>
                <c:pt idx="488">
                  <c:v>44440</c:v>
                </c:pt>
                <c:pt idx="489">
                  <c:v>44470</c:v>
                </c:pt>
                <c:pt idx="490">
                  <c:v>44501</c:v>
                </c:pt>
                <c:pt idx="491">
                  <c:v>44531</c:v>
                </c:pt>
                <c:pt idx="492">
                  <c:v>44562</c:v>
                </c:pt>
                <c:pt idx="493">
                  <c:v>44593</c:v>
                </c:pt>
                <c:pt idx="494">
                  <c:v>44621</c:v>
                </c:pt>
                <c:pt idx="495">
                  <c:v>44652</c:v>
                </c:pt>
                <c:pt idx="496">
                  <c:v>44682</c:v>
                </c:pt>
                <c:pt idx="497">
                  <c:v>44713</c:v>
                </c:pt>
                <c:pt idx="498">
                  <c:v>44743</c:v>
                </c:pt>
                <c:pt idx="499">
                  <c:v>44774</c:v>
                </c:pt>
                <c:pt idx="500">
                  <c:v>44805</c:v>
                </c:pt>
                <c:pt idx="501">
                  <c:v>44835</c:v>
                </c:pt>
                <c:pt idx="502">
                  <c:v>44866</c:v>
                </c:pt>
                <c:pt idx="503">
                  <c:v>44896</c:v>
                </c:pt>
                <c:pt idx="504">
                  <c:v>44927</c:v>
                </c:pt>
                <c:pt idx="505">
                  <c:v>44958</c:v>
                </c:pt>
                <c:pt idx="506">
                  <c:v>44986</c:v>
                </c:pt>
                <c:pt idx="507">
                  <c:v>45017</c:v>
                </c:pt>
                <c:pt idx="508">
                  <c:v>45047</c:v>
                </c:pt>
                <c:pt idx="509">
                  <c:v>45078</c:v>
                </c:pt>
                <c:pt idx="510">
                  <c:v>45108</c:v>
                </c:pt>
                <c:pt idx="511">
                  <c:v>45139</c:v>
                </c:pt>
                <c:pt idx="512">
                  <c:v>45170</c:v>
                </c:pt>
                <c:pt idx="513">
                  <c:v>45200</c:v>
                </c:pt>
                <c:pt idx="514">
                  <c:v>45231</c:v>
                </c:pt>
                <c:pt idx="515">
                  <c:v>45261</c:v>
                </c:pt>
                <c:pt idx="516">
                  <c:v>45292</c:v>
                </c:pt>
                <c:pt idx="517">
                  <c:v>45323</c:v>
                </c:pt>
                <c:pt idx="518">
                  <c:v>45352</c:v>
                </c:pt>
                <c:pt idx="519">
                  <c:v>45383</c:v>
                </c:pt>
                <c:pt idx="520">
                  <c:v>45413</c:v>
                </c:pt>
                <c:pt idx="521">
                  <c:v>45444</c:v>
                </c:pt>
                <c:pt idx="522">
                  <c:v>45474</c:v>
                </c:pt>
                <c:pt idx="523">
                  <c:v>45505</c:v>
                </c:pt>
                <c:pt idx="524">
                  <c:v>45536</c:v>
                </c:pt>
                <c:pt idx="525">
                  <c:v>45566</c:v>
                </c:pt>
                <c:pt idx="526">
                  <c:v>45597</c:v>
                </c:pt>
                <c:pt idx="527">
                  <c:v>45627</c:v>
                </c:pt>
                <c:pt idx="528">
                  <c:v>45658</c:v>
                </c:pt>
                <c:pt idx="529">
                  <c:v>45689</c:v>
                </c:pt>
                <c:pt idx="530">
                  <c:v>45717</c:v>
                </c:pt>
                <c:pt idx="531">
                  <c:v>45748</c:v>
                </c:pt>
                <c:pt idx="532">
                  <c:v>45778</c:v>
                </c:pt>
                <c:pt idx="533">
                  <c:v>45809</c:v>
                </c:pt>
                <c:pt idx="534">
                  <c:v>45839</c:v>
                </c:pt>
                <c:pt idx="535">
                  <c:v>45870</c:v>
                </c:pt>
                <c:pt idx="536">
                  <c:v>45901</c:v>
                </c:pt>
                <c:pt idx="537">
                  <c:v>45931</c:v>
                </c:pt>
                <c:pt idx="538">
                  <c:v>45962</c:v>
                </c:pt>
                <c:pt idx="539">
                  <c:v>45992</c:v>
                </c:pt>
                <c:pt idx="540">
                  <c:v>46023</c:v>
                </c:pt>
                <c:pt idx="541">
                  <c:v>46054</c:v>
                </c:pt>
                <c:pt idx="542">
                  <c:v>46082</c:v>
                </c:pt>
                <c:pt idx="543">
                  <c:v>46113</c:v>
                </c:pt>
                <c:pt idx="544">
                  <c:v>46143</c:v>
                </c:pt>
                <c:pt idx="545">
                  <c:v>46174</c:v>
                </c:pt>
                <c:pt idx="546">
                  <c:v>46204</c:v>
                </c:pt>
                <c:pt idx="547">
                  <c:v>46235</c:v>
                </c:pt>
                <c:pt idx="548">
                  <c:v>46266</c:v>
                </c:pt>
                <c:pt idx="549">
                  <c:v>46296</c:v>
                </c:pt>
                <c:pt idx="550">
                  <c:v>46327</c:v>
                </c:pt>
                <c:pt idx="551">
                  <c:v>46357</c:v>
                </c:pt>
              </c:numCache>
            </c:numRef>
          </c:cat>
          <c:val>
            <c:numRef>
              <c:f>'Natural Gas-M'!$D$41:$D$592</c:f>
              <c:numCache>
                <c:formatCode>0.00</c:formatCode>
                <c:ptCount val="552"/>
                <c:pt idx="0">
                  <c:v>14.498264701834863</c:v>
                </c:pt>
                <c:pt idx="1">
                  <c:v>14.548777806818183</c:v>
                </c:pt>
                <c:pt idx="2">
                  <c:v>14.703766568848758</c:v>
                </c:pt>
                <c:pt idx="3">
                  <c:v>14.801318552188555</c:v>
                </c:pt>
                <c:pt idx="4">
                  <c:v>15.346210000000001</c:v>
                </c:pt>
                <c:pt idx="5">
                  <c:v>15.246008729281767</c:v>
                </c:pt>
                <c:pt idx="6">
                  <c:v>15.149522360655739</c:v>
                </c:pt>
                <c:pt idx="7">
                  <c:v>14.964900108459869</c:v>
                </c:pt>
                <c:pt idx="8">
                  <c:v>15.406150279269601</c:v>
                </c:pt>
                <c:pt idx="9">
                  <c:v>15.459730728051392</c:v>
                </c:pt>
                <c:pt idx="10">
                  <c:v>15.496429733475482</c:v>
                </c:pt>
                <c:pt idx="11">
                  <c:v>15.515224388947928</c:v>
                </c:pt>
                <c:pt idx="12">
                  <c:v>15.805827807203393</c:v>
                </c:pt>
                <c:pt idx="13">
                  <c:v>15.89128993664203</c:v>
                </c:pt>
                <c:pt idx="14">
                  <c:v>16.196240063357976</c:v>
                </c:pt>
                <c:pt idx="15">
                  <c:v>16.415304821052633</c:v>
                </c:pt>
                <c:pt idx="16">
                  <c:v>17.298491147028155</c:v>
                </c:pt>
                <c:pt idx="17">
                  <c:v>17.201562474226808</c:v>
                </c:pt>
                <c:pt idx="18">
                  <c:v>17.212080194871795</c:v>
                </c:pt>
                <c:pt idx="19">
                  <c:v>17.176845639713409</c:v>
                </c:pt>
                <c:pt idx="20">
                  <c:v>17.768018147389974</c:v>
                </c:pt>
                <c:pt idx="21">
                  <c:v>18.513294576962288</c:v>
                </c:pt>
                <c:pt idx="22">
                  <c:v>18.597670448979592</c:v>
                </c:pt>
                <c:pt idx="23">
                  <c:v>18.851834411463667</c:v>
                </c:pt>
                <c:pt idx="24">
                  <c:v>19.206631848825332</c:v>
                </c:pt>
                <c:pt idx="25">
                  <c:v>19.219775622448982</c:v>
                </c:pt>
                <c:pt idx="26">
                  <c:v>19.625400611620798</c:v>
                </c:pt>
                <c:pt idx="27">
                  <c:v>19.681217793522265</c:v>
                </c:pt>
                <c:pt idx="28">
                  <c:v>20.119398850806451</c:v>
                </c:pt>
                <c:pt idx="29">
                  <c:v>20.014354728370222</c:v>
                </c:pt>
                <c:pt idx="30">
                  <c:v>19.966288707414833</c:v>
                </c:pt>
                <c:pt idx="31">
                  <c:v>19.810283256743258</c:v>
                </c:pt>
                <c:pt idx="32">
                  <c:v>19.783048874501993</c:v>
                </c:pt>
                <c:pt idx="33">
                  <c:v>21.328020932539683</c:v>
                </c:pt>
                <c:pt idx="34">
                  <c:v>19.995196735905047</c:v>
                </c:pt>
                <c:pt idx="35">
                  <c:v>18.796837100591716</c:v>
                </c:pt>
                <c:pt idx="36">
                  <c:v>18.1651247208619</c:v>
                </c:pt>
                <c:pt idx="37">
                  <c:v>18.26424709551657</c:v>
                </c:pt>
                <c:pt idx="38">
                  <c:v>18.460464295432462</c:v>
                </c:pt>
                <c:pt idx="39">
                  <c:v>18.513231248789936</c:v>
                </c:pt>
                <c:pt idx="40">
                  <c:v>19.438532666666667</c:v>
                </c:pt>
                <c:pt idx="41">
                  <c:v>20.917232671166829</c:v>
                </c:pt>
                <c:pt idx="42">
                  <c:v>21.915690518731992</c:v>
                </c:pt>
                <c:pt idx="43">
                  <c:v>22.221536580459773</c:v>
                </c:pt>
                <c:pt idx="44">
                  <c:v>21.973981862464186</c:v>
                </c:pt>
                <c:pt idx="45">
                  <c:v>20.760723501427215</c:v>
                </c:pt>
                <c:pt idx="46">
                  <c:v>19.228140009496677</c:v>
                </c:pt>
                <c:pt idx="47">
                  <c:v>18.400905829383888</c:v>
                </c:pt>
                <c:pt idx="48">
                  <c:v>18.123231229895932</c:v>
                </c:pt>
                <c:pt idx="49">
                  <c:v>17.68889236124177</c:v>
                </c:pt>
                <c:pt idx="50">
                  <c:v>17.996657743445692</c:v>
                </c:pt>
                <c:pt idx="51">
                  <c:v>18.322879280373833</c:v>
                </c:pt>
                <c:pt idx="52">
                  <c:v>19.725449878731343</c:v>
                </c:pt>
                <c:pt idx="53">
                  <c:v>20.774810120930233</c:v>
                </c:pt>
                <c:pt idx="54">
                  <c:v>21.063958876508824</c:v>
                </c:pt>
                <c:pt idx="55">
                  <c:v>21.441250352177942</c:v>
                </c:pt>
                <c:pt idx="56">
                  <c:v>20.956333191489364</c:v>
                </c:pt>
                <c:pt idx="57">
                  <c:v>19.222944239631339</c:v>
                </c:pt>
                <c:pt idx="58">
                  <c:v>18.045555862385321</c:v>
                </c:pt>
                <c:pt idx="59">
                  <c:v>16.70309780821918</c:v>
                </c:pt>
                <c:pt idx="60">
                  <c:v>16.43792483166515</c:v>
                </c:pt>
                <c:pt idx="61">
                  <c:v>16.584894721969007</c:v>
                </c:pt>
                <c:pt idx="62">
                  <c:v>16.793748515123742</c:v>
                </c:pt>
                <c:pt idx="63">
                  <c:v>17.386895280588778</c:v>
                </c:pt>
                <c:pt idx="64">
                  <c:v>18.192746366972475</c:v>
                </c:pt>
                <c:pt idx="65">
                  <c:v>19.563420941499086</c:v>
                </c:pt>
                <c:pt idx="66">
                  <c:v>20.043717369863018</c:v>
                </c:pt>
                <c:pt idx="67">
                  <c:v>20.318198740875914</c:v>
                </c:pt>
                <c:pt idx="68">
                  <c:v>19.923439081818181</c:v>
                </c:pt>
                <c:pt idx="69">
                  <c:v>18.57699105263158</c:v>
                </c:pt>
                <c:pt idx="70">
                  <c:v>16.450672083333334</c:v>
                </c:pt>
                <c:pt idx="71">
                  <c:v>15.290808519855597</c:v>
                </c:pt>
                <c:pt idx="72">
                  <c:v>15.266060053859963</c:v>
                </c:pt>
                <c:pt idx="73">
                  <c:v>15.326244203935598</c:v>
                </c:pt>
                <c:pt idx="74">
                  <c:v>15.328802210338683</c:v>
                </c:pt>
                <c:pt idx="75">
                  <c:v>15.54551142857143</c:v>
                </c:pt>
                <c:pt idx="76">
                  <c:v>16.980834460176993</c:v>
                </c:pt>
                <c:pt idx="77">
                  <c:v>18.517473259911895</c:v>
                </c:pt>
                <c:pt idx="78">
                  <c:v>19.11717516695958</c:v>
                </c:pt>
                <c:pt idx="79">
                  <c:v>19.201986456692914</c:v>
                </c:pt>
                <c:pt idx="80">
                  <c:v>18.575518674803835</c:v>
                </c:pt>
                <c:pt idx="81">
                  <c:v>16.322787000000002</c:v>
                </c:pt>
                <c:pt idx="82">
                  <c:v>15.070573015597923</c:v>
                </c:pt>
                <c:pt idx="83">
                  <c:v>14.23953537197232</c:v>
                </c:pt>
                <c:pt idx="84">
                  <c:v>14.052125206896553</c:v>
                </c:pt>
                <c:pt idx="85">
                  <c:v>14.055553158347676</c:v>
                </c:pt>
                <c:pt idx="86">
                  <c:v>14.267245098712445</c:v>
                </c:pt>
                <c:pt idx="87">
                  <c:v>14.647464633105802</c:v>
                </c:pt>
                <c:pt idx="88">
                  <c:v>16.030110731914895</c:v>
                </c:pt>
                <c:pt idx="89">
                  <c:v>17.675334322033901</c:v>
                </c:pt>
                <c:pt idx="90">
                  <c:v>18.25062887763713</c:v>
                </c:pt>
                <c:pt idx="91">
                  <c:v>18.659303159663867</c:v>
                </c:pt>
                <c:pt idx="92">
                  <c:v>18.232161397489538</c:v>
                </c:pt>
                <c:pt idx="93">
                  <c:v>15.923336405337784</c:v>
                </c:pt>
                <c:pt idx="94">
                  <c:v>14.830146866167912</c:v>
                </c:pt>
                <c:pt idx="95">
                  <c:v>14.329062692626344</c:v>
                </c:pt>
                <c:pt idx="96">
                  <c:v>14.322899117161718</c:v>
                </c:pt>
                <c:pt idx="97">
                  <c:v>14.196621003289474</c:v>
                </c:pt>
                <c:pt idx="98">
                  <c:v>14.31072328150573</c:v>
                </c:pt>
                <c:pt idx="99">
                  <c:v>14.440691811535338</c:v>
                </c:pt>
                <c:pt idx="100">
                  <c:v>15.382300153597411</c:v>
                </c:pt>
                <c:pt idx="101">
                  <c:v>17.013372070910556</c:v>
                </c:pt>
                <c:pt idx="102">
                  <c:v>17.834996594377511</c:v>
                </c:pt>
                <c:pt idx="103">
                  <c:v>18.221593341365462</c:v>
                </c:pt>
                <c:pt idx="104">
                  <c:v>17.483590064102565</c:v>
                </c:pt>
                <c:pt idx="105">
                  <c:v>15.506414019138756</c:v>
                </c:pt>
                <c:pt idx="106">
                  <c:v>14.17050570293884</c:v>
                </c:pt>
                <c:pt idx="107">
                  <c:v>13.465075930324625</c:v>
                </c:pt>
                <c:pt idx="108">
                  <c:v>13.665512776470589</c:v>
                </c:pt>
                <c:pt idx="109">
                  <c:v>14.1636362890625</c:v>
                </c:pt>
                <c:pt idx="110">
                  <c:v>13.972796889580092</c:v>
                </c:pt>
                <c:pt idx="111">
                  <c:v>14.039850209464701</c:v>
                </c:pt>
                <c:pt idx="112">
                  <c:v>14.912872192099151</c:v>
                </c:pt>
                <c:pt idx="113">
                  <c:v>16.204326158583527</c:v>
                </c:pt>
                <c:pt idx="114">
                  <c:v>17.310054498084291</c:v>
                </c:pt>
                <c:pt idx="115">
                  <c:v>17.262896079027357</c:v>
                </c:pt>
                <c:pt idx="116">
                  <c:v>16.709732603773588</c:v>
                </c:pt>
                <c:pt idx="117">
                  <c:v>14.768923103448275</c:v>
                </c:pt>
                <c:pt idx="118">
                  <c:v>13.655799977561706</c:v>
                </c:pt>
                <c:pt idx="119">
                  <c:v>13.437549821162445</c:v>
                </c:pt>
                <c:pt idx="120">
                  <c:v>13.197098455827767</c:v>
                </c:pt>
                <c:pt idx="121">
                  <c:v>13.234915934718099</c:v>
                </c:pt>
                <c:pt idx="122">
                  <c:v>13.330131157270028</c:v>
                </c:pt>
                <c:pt idx="123">
                  <c:v>14.013058993338269</c:v>
                </c:pt>
                <c:pt idx="124">
                  <c:v>14.860596489675515</c:v>
                </c:pt>
                <c:pt idx="125">
                  <c:v>16.444859125000001</c:v>
                </c:pt>
                <c:pt idx="126">
                  <c:v>17.033248303964758</c:v>
                </c:pt>
                <c:pt idx="127">
                  <c:v>17.288742371888727</c:v>
                </c:pt>
                <c:pt idx="128">
                  <c:v>16.20771588321168</c:v>
                </c:pt>
                <c:pt idx="129">
                  <c:v>14.500195772594751</c:v>
                </c:pt>
                <c:pt idx="130">
                  <c:v>12.830354883889695</c:v>
                </c:pt>
                <c:pt idx="131">
                  <c:v>12.793219269175109</c:v>
                </c:pt>
                <c:pt idx="132">
                  <c:v>12.830371720896604</c:v>
                </c:pt>
                <c:pt idx="133">
                  <c:v>12.825751529581531</c:v>
                </c:pt>
                <c:pt idx="134">
                  <c:v>12.687377066858376</c:v>
                </c:pt>
                <c:pt idx="135">
                  <c:v>12.936292582496415</c:v>
                </c:pt>
                <c:pt idx="136">
                  <c:v>14.125863242662851</c:v>
                </c:pt>
                <c:pt idx="137">
                  <c:v>15.665860471092078</c:v>
                </c:pt>
                <c:pt idx="138">
                  <c:v>16.60329844128114</c:v>
                </c:pt>
                <c:pt idx="139">
                  <c:v>16.978131995738639</c:v>
                </c:pt>
                <c:pt idx="140">
                  <c:v>16.259804358610918</c:v>
                </c:pt>
                <c:pt idx="141">
                  <c:v>14.764339844742413</c:v>
                </c:pt>
                <c:pt idx="142">
                  <c:v>13.593731921182265</c:v>
                </c:pt>
                <c:pt idx="143">
                  <c:v>12.94324822206606</c:v>
                </c:pt>
                <c:pt idx="144">
                  <c:v>12.875458466386556</c:v>
                </c:pt>
                <c:pt idx="145">
                  <c:v>12.848465890985326</c:v>
                </c:pt>
                <c:pt idx="146">
                  <c:v>12.696182491277041</c:v>
                </c:pt>
                <c:pt idx="147">
                  <c:v>13.433027162726008</c:v>
                </c:pt>
                <c:pt idx="148">
                  <c:v>15.086924646324551</c:v>
                </c:pt>
                <c:pt idx="149">
                  <c:v>16.388433548163547</c:v>
                </c:pt>
                <c:pt idx="150">
                  <c:v>17.453839847750867</c:v>
                </c:pt>
                <c:pt idx="151">
                  <c:v>18.015995780386746</c:v>
                </c:pt>
                <c:pt idx="152">
                  <c:v>17.15023155172414</c:v>
                </c:pt>
                <c:pt idx="153">
                  <c:v>14.963896201923077</c:v>
                </c:pt>
                <c:pt idx="154">
                  <c:v>13.560278089041097</c:v>
                </c:pt>
                <c:pt idx="155">
                  <c:v>13.313144709501024</c:v>
                </c:pt>
                <c:pt idx="156">
                  <c:v>13.006087006151741</c:v>
                </c:pt>
                <c:pt idx="157">
                  <c:v>13.211225712338106</c:v>
                </c:pt>
                <c:pt idx="158">
                  <c:v>13.742449966009517</c:v>
                </c:pt>
                <c:pt idx="159">
                  <c:v>14.387071875</c:v>
                </c:pt>
                <c:pt idx="160">
                  <c:v>14.879912216949153</c:v>
                </c:pt>
                <c:pt idx="161">
                  <c:v>16.618693698444897</c:v>
                </c:pt>
                <c:pt idx="162">
                  <c:v>17.514083086253368</c:v>
                </c:pt>
                <c:pt idx="163">
                  <c:v>17.701979637583896</c:v>
                </c:pt>
                <c:pt idx="164">
                  <c:v>16.849714346952442</c:v>
                </c:pt>
                <c:pt idx="165">
                  <c:v>14.733631579651943</c:v>
                </c:pt>
                <c:pt idx="166">
                  <c:v>13.430494866488651</c:v>
                </c:pt>
                <c:pt idx="167">
                  <c:v>12.954725636242506</c:v>
                </c:pt>
                <c:pt idx="168">
                  <c:v>12.472561495016611</c:v>
                </c:pt>
                <c:pt idx="169">
                  <c:v>12.2481227833002</c:v>
                </c:pt>
                <c:pt idx="170">
                  <c:v>12.393596243386243</c:v>
                </c:pt>
                <c:pt idx="171">
                  <c:v>12.809646363636363</c:v>
                </c:pt>
                <c:pt idx="172">
                  <c:v>13.797005009861934</c:v>
                </c:pt>
                <c:pt idx="173">
                  <c:v>15.770052473753282</c:v>
                </c:pt>
                <c:pt idx="174">
                  <c:v>16.443282083879424</c:v>
                </c:pt>
                <c:pt idx="175">
                  <c:v>17.061583969914981</c:v>
                </c:pt>
                <c:pt idx="176">
                  <c:v>16.200954075767477</c:v>
                </c:pt>
                <c:pt idx="177">
                  <c:v>13.838400560260586</c:v>
                </c:pt>
                <c:pt idx="178">
                  <c:v>11.711844066363046</c:v>
                </c:pt>
                <c:pt idx="179">
                  <c:v>11.550676816114361</c:v>
                </c:pt>
                <c:pt idx="180">
                  <c:v>11.698362585649644</c:v>
                </c:pt>
                <c:pt idx="181">
                  <c:v>12.048349974193549</c:v>
                </c:pt>
                <c:pt idx="182">
                  <c:v>12.236595041800644</c:v>
                </c:pt>
                <c:pt idx="183">
                  <c:v>12.888456957078796</c:v>
                </c:pt>
                <c:pt idx="184">
                  <c:v>14.033165294117648</c:v>
                </c:pt>
                <c:pt idx="185">
                  <c:v>16.033526477345248</c:v>
                </c:pt>
                <c:pt idx="186">
                  <c:v>17.658360458598729</c:v>
                </c:pt>
                <c:pt idx="187">
                  <c:v>17.819601583969465</c:v>
                </c:pt>
                <c:pt idx="188">
                  <c:v>16.257410570703872</c:v>
                </c:pt>
                <c:pt idx="189">
                  <c:v>14.299436567635905</c:v>
                </c:pt>
                <c:pt idx="190">
                  <c:v>12.879493768115942</c:v>
                </c:pt>
                <c:pt idx="191">
                  <c:v>13.048794412319296</c:v>
                </c:pt>
                <c:pt idx="192">
                  <c:v>13.567751079046424</c:v>
                </c:pt>
                <c:pt idx="193">
                  <c:v>13.64272565435191</c:v>
                </c:pt>
                <c:pt idx="194">
                  <c:v>13.092033516896119</c:v>
                </c:pt>
                <c:pt idx="195">
                  <c:v>13.103913126954348</c:v>
                </c:pt>
                <c:pt idx="196">
                  <c:v>13.7059305753596</c:v>
                </c:pt>
                <c:pt idx="197">
                  <c:v>16.624625405742822</c:v>
                </c:pt>
                <c:pt idx="198">
                  <c:v>17.564121783042395</c:v>
                </c:pt>
                <c:pt idx="199">
                  <c:v>17.939483501243782</c:v>
                </c:pt>
                <c:pt idx="200">
                  <c:v>17.596387419354837</c:v>
                </c:pt>
                <c:pt idx="201">
                  <c:v>15.278830074303409</c:v>
                </c:pt>
                <c:pt idx="202">
                  <c:v>13.612891515151517</c:v>
                </c:pt>
                <c:pt idx="203">
                  <c:v>12.969866885043261</c:v>
                </c:pt>
                <c:pt idx="204">
                  <c:v>12.696362179012345</c:v>
                </c:pt>
                <c:pt idx="205">
                  <c:v>12.696362179012345</c:v>
                </c:pt>
                <c:pt idx="206">
                  <c:v>12.458676771604939</c:v>
                </c:pt>
                <c:pt idx="207">
                  <c:v>13.472014753390875</c:v>
                </c:pt>
                <c:pt idx="208">
                  <c:v>15.195201783517838</c:v>
                </c:pt>
                <c:pt idx="209">
                  <c:v>16.773027045454548</c:v>
                </c:pt>
                <c:pt idx="210">
                  <c:v>16.771239638480395</c:v>
                </c:pt>
                <c:pt idx="211">
                  <c:v>18.164605416156675</c:v>
                </c:pt>
                <c:pt idx="212">
                  <c:v>17.584358948012234</c:v>
                </c:pt>
                <c:pt idx="213">
                  <c:v>14.878903477730324</c:v>
                </c:pt>
                <c:pt idx="214">
                  <c:v>12.866297830591103</c:v>
                </c:pt>
                <c:pt idx="215">
                  <c:v>12.374388090024333</c:v>
                </c:pt>
                <c:pt idx="216">
                  <c:v>11.68944626593807</c:v>
                </c:pt>
                <c:pt idx="217">
                  <c:v>12.254436168791743</c:v>
                </c:pt>
                <c:pt idx="218">
                  <c:v>11.799176686893205</c:v>
                </c:pt>
                <c:pt idx="219">
                  <c:v>12.455918818565403</c:v>
                </c:pt>
                <c:pt idx="220">
                  <c:v>14.110781265060243</c:v>
                </c:pt>
                <c:pt idx="221">
                  <c:v>15.850466626506025</c:v>
                </c:pt>
                <c:pt idx="222">
                  <c:v>16.996574079184164</c:v>
                </c:pt>
                <c:pt idx="223">
                  <c:v>17.551168414123282</c:v>
                </c:pt>
                <c:pt idx="224">
                  <c:v>16.502704642431471</c:v>
                </c:pt>
                <c:pt idx="225">
                  <c:v>14.430798738845926</c:v>
                </c:pt>
                <c:pt idx="226">
                  <c:v>13.623862203087889</c:v>
                </c:pt>
                <c:pt idx="227">
                  <c:v>12.374989354265404</c:v>
                </c:pt>
                <c:pt idx="228">
                  <c:v>12.073099001772002</c:v>
                </c:pt>
                <c:pt idx="229">
                  <c:v>12.34426154117647</c:v>
                </c:pt>
                <c:pt idx="230">
                  <c:v>12.966364461988304</c:v>
                </c:pt>
                <c:pt idx="231">
                  <c:v>13.499668853130487</c:v>
                </c:pt>
                <c:pt idx="232">
                  <c:v>15.481483516355141</c:v>
                </c:pt>
                <c:pt idx="233">
                  <c:v>17.702179732868757</c:v>
                </c:pt>
                <c:pt idx="234">
                  <c:v>19.174482316155185</c:v>
                </c:pt>
                <c:pt idx="235">
                  <c:v>19.267381939779966</c:v>
                </c:pt>
                <c:pt idx="236">
                  <c:v>18.668436232718893</c:v>
                </c:pt>
                <c:pt idx="237">
                  <c:v>17.418417665324899</c:v>
                </c:pt>
                <c:pt idx="238">
                  <c:v>15.804305820895523</c:v>
                </c:pt>
                <c:pt idx="239">
                  <c:v>15.731343459335626</c:v>
                </c:pt>
                <c:pt idx="240">
                  <c:v>18.492357835990891</c:v>
                </c:pt>
                <c:pt idx="241">
                  <c:v>18.705571465909092</c:v>
                </c:pt>
                <c:pt idx="242">
                  <c:v>17.947880210107893</c:v>
                </c:pt>
                <c:pt idx="243">
                  <c:v>18.481253106575966</c:v>
                </c:pt>
                <c:pt idx="244">
                  <c:v>20.161031257755223</c:v>
                </c:pt>
                <c:pt idx="245">
                  <c:v>20.910163050084414</c:v>
                </c:pt>
                <c:pt idx="246">
                  <c:v>20.29436790304397</c:v>
                </c:pt>
                <c:pt idx="247">
                  <c:v>19.697474729425032</c:v>
                </c:pt>
                <c:pt idx="248">
                  <c:v>18.322862442448063</c:v>
                </c:pt>
                <c:pt idx="249">
                  <c:v>14.887457612612614</c:v>
                </c:pt>
                <c:pt idx="250">
                  <c:v>14.425830388732395</c:v>
                </c:pt>
                <c:pt idx="251">
                  <c:v>13.204000507328074</c:v>
                </c:pt>
                <c:pt idx="252">
                  <c:v>13.326166088913901</c:v>
                </c:pt>
                <c:pt idx="253">
                  <c:v>13.033305724719103</c:v>
                </c:pt>
                <c:pt idx="254">
                  <c:v>12.763107170868349</c:v>
                </c:pt>
                <c:pt idx="255">
                  <c:v>13.708336854433911</c:v>
                </c:pt>
                <c:pt idx="256">
                  <c:v>15.266156334261838</c:v>
                </c:pt>
                <c:pt idx="257">
                  <c:v>17.115731481069041</c:v>
                </c:pt>
                <c:pt idx="258">
                  <c:v>18.379024127777779</c:v>
                </c:pt>
                <c:pt idx="259">
                  <c:v>18.559214027700829</c:v>
                </c:pt>
                <c:pt idx="260">
                  <c:v>18.155720790929205</c:v>
                </c:pt>
                <c:pt idx="261">
                  <c:v>15.246889254966888</c:v>
                </c:pt>
                <c:pt idx="262">
                  <c:v>14.125584831955925</c:v>
                </c:pt>
                <c:pt idx="263">
                  <c:v>13.890476408140815</c:v>
                </c:pt>
                <c:pt idx="264">
                  <c:v>14.374369956188389</c:v>
                </c:pt>
                <c:pt idx="265">
                  <c:v>14.995152908496733</c:v>
                </c:pt>
                <c:pt idx="266">
                  <c:v>17.047045573681348</c:v>
                </c:pt>
                <c:pt idx="267">
                  <c:v>17.830297783842795</c:v>
                </c:pt>
                <c:pt idx="268">
                  <c:v>18.929712886823403</c:v>
                </c:pt>
                <c:pt idx="269">
                  <c:v>21.169708487165487</c:v>
                </c:pt>
                <c:pt idx="270">
                  <c:v>22.270876837234624</c:v>
                </c:pt>
                <c:pt idx="271">
                  <c:v>22.330833886178866</c:v>
                </c:pt>
                <c:pt idx="272">
                  <c:v>21.3396809454349</c:v>
                </c:pt>
                <c:pt idx="273">
                  <c:v>18.464646792861011</c:v>
                </c:pt>
                <c:pt idx="274">
                  <c:v>16.945684762162163</c:v>
                </c:pt>
                <c:pt idx="275">
                  <c:v>16.450264706199462</c:v>
                </c:pt>
                <c:pt idx="276">
                  <c:v>16.724096419753089</c:v>
                </c:pt>
                <c:pt idx="277">
                  <c:v>16.928878976968399</c:v>
                </c:pt>
                <c:pt idx="278">
                  <c:v>17.201385670764299</c:v>
                </c:pt>
                <c:pt idx="279">
                  <c:v>18.047095314834579</c:v>
                </c:pt>
                <c:pt idx="280">
                  <c:v>19.82879776301807</c:v>
                </c:pt>
                <c:pt idx="281">
                  <c:v>22.218363811540495</c:v>
                </c:pt>
                <c:pt idx="282">
                  <c:v>22.975418096245374</c:v>
                </c:pt>
                <c:pt idx="283">
                  <c:v>23.302466289640595</c:v>
                </c:pt>
                <c:pt idx="284">
                  <c:v>22.501845326659645</c:v>
                </c:pt>
                <c:pt idx="285">
                  <c:v>19.659498202306079</c:v>
                </c:pt>
                <c:pt idx="286">
                  <c:v>19.148739864371414</c:v>
                </c:pt>
                <c:pt idx="287">
                  <c:v>18.562895550339071</c:v>
                </c:pt>
                <c:pt idx="288">
                  <c:v>18.254388152400839</c:v>
                </c:pt>
                <c:pt idx="289">
                  <c:v>18.128453799376299</c:v>
                </c:pt>
                <c:pt idx="290">
                  <c:v>18.01288582081823</c:v>
                </c:pt>
                <c:pt idx="291">
                  <c:v>19.679909984512133</c:v>
                </c:pt>
                <c:pt idx="292">
                  <c:v>21.115451043388429</c:v>
                </c:pt>
                <c:pt idx="293">
                  <c:v>22.843935916365513</c:v>
                </c:pt>
                <c:pt idx="294">
                  <c:v>24.464889471523861</c:v>
                </c:pt>
                <c:pt idx="295">
                  <c:v>25.378765441101478</c:v>
                </c:pt>
                <c:pt idx="296">
                  <c:v>26.728847927565393</c:v>
                </c:pt>
                <c:pt idx="297">
                  <c:v>26.49517796082371</c:v>
                </c:pt>
                <c:pt idx="298">
                  <c:v>25.333113033821306</c:v>
                </c:pt>
                <c:pt idx="299">
                  <c:v>23.648558202927816</c:v>
                </c:pt>
                <c:pt idx="300">
                  <c:v>24.021372182639237</c:v>
                </c:pt>
                <c:pt idx="301">
                  <c:v>22.496673490471416</c:v>
                </c:pt>
                <c:pt idx="302">
                  <c:v>21.161380575863799</c:v>
                </c:pt>
                <c:pt idx="303">
                  <c:v>21.215820782262082</c:v>
                </c:pt>
                <c:pt idx="304">
                  <c:v>22.969761912568309</c:v>
                </c:pt>
                <c:pt idx="305">
                  <c:v>23.962293216055503</c:v>
                </c:pt>
                <c:pt idx="306">
                  <c:v>24.860323883686551</c:v>
                </c:pt>
                <c:pt idx="307">
                  <c:v>25.474790745829246</c:v>
                </c:pt>
                <c:pt idx="308">
                  <c:v>24.856760172583826</c:v>
                </c:pt>
                <c:pt idx="309">
                  <c:v>19.88187222882615</c:v>
                </c:pt>
                <c:pt idx="310">
                  <c:v>19.776720222772276</c:v>
                </c:pt>
                <c:pt idx="311">
                  <c:v>19.795999551944853</c:v>
                </c:pt>
                <c:pt idx="312">
                  <c:v>19.195389240895217</c:v>
                </c:pt>
                <c:pt idx="313">
                  <c:v>19.058383305749512</c:v>
                </c:pt>
                <c:pt idx="314">
                  <c:v>20.022663735824793</c:v>
                </c:pt>
                <c:pt idx="315">
                  <c:v>20.74194888394592</c:v>
                </c:pt>
                <c:pt idx="316">
                  <c:v>22.798278914657445</c:v>
                </c:pt>
                <c:pt idx="317">
                  <c:v>25.207494349382824</c:v>
                </c:pt>
                <c:pt idx="318">
                  <c:v>25.827306267250478</c:v>
                </c:pt>
                <c:pt idx="319">
                  <c:v>25.819346660759777</c:v>
                </c:pt>
                <c:pt idx="320">
                  <c:v>24.664133547833345</c:v>
                </c:pt>
                <c:pt idx="321">
                  <c:v>22.34883656484536</c:v>
                </c:pt>
                <c:pt idx="322">
                  <c:v>19.846011136723678</c:v>
                </c:pt>
                <c:pt idx="323">
                  <c:v>18.726388431979949</c:v>
                </c:pt>
                <c:pt idx="324">
                  <c:v>18.510815048026622</c:v>
                </c:pt>
                <c:pt idx="325">
                  <c:v>18.979116137798741</c:v>
                </c:pt>
                <c:pt idx="326">
                  <c:v>19.738262663505868</c:v>
                </c:pt>
                <c:pt idx="327">
                  <c:v>21.732446630395156</c:v>
                </c:pt>
                <c:pt idx="328">
                  <c:v>24.348043051373551</c:v>
                </c:pt>
                <c:pt idx="329">
                  <c:v>27.902456615608173</c:v>
                </c:pt>
                <c:pt idx="330">
                  <c:v>30.429648888665668</c:v>
                </c:pt>
                <c:pt idx="331">
                  <c:v>29.594653623851119</c:v>
                </c:pt>
                <c:pt idx="332">
                  <c:v>26.989196091868951</c:v>
                </c:pt>
                <c:pt idx="333">
                  <c:v>22.846256296228024</c:v>
                </c:pt>
                <c:pt idx="334">
                  <c:v>20.77418164417109</c:v>
                </c:pt>
                <c:pt idx="335">
                  <c:v>19.489488320608519</c:v>
                </c:pt>
                <c:pt idx="336">
                  <c:v>18.910374962842031</c:v>
                </c:pt>
                <c:pt idx="337">
                  <c:v>18.494775289720504</c:v>
                </c:pt>
                <c:pt idx="338">
                  <c:v>18.090242565707428</c:v>
                </c:pt>
                <c:pt idx="339">
                  <c:v>17.619487205524919</c:v>
                </c:pt>
                <c:pt idx="340">
                  <c:v>19.371033780548487</c:v>
                </c:pt>
                <c:pt idx="341">
                  <c:v>21.303048456632059</c:v>
                </c:pt>
                <c:pt idx="342">
                  <c:v>22.818689078174042</c:v>
                </c:pt>
                <c:pt idx="343">
                  <c:v>23.24891936689178</c:v>
                </c:pt>
                <c:pt idx="344">
                  <c:v>22.000057629678363</c:v>
                </c:pt>
                <c:pt idx="345">
                  <c:v>17.458447611877563</c:v>
                </c:pt>
                <c:pt idx="346">
                  <c:v>16.957052965926145</c:v>
                </c:pt>
                <c:pt idx="347">
                  <c:v>15.383330002254461</c:v>
                </c:pt>
                <c:pt idx="348">
                  <c:v>15.579908629441627</c:v>
                </c:pt>
                <c:pt idx="349">
                  <c:v>15.786732190113261</c:v>
                </c:pt>
                <c:pt idx="350">
                  <c:v>16.224388653480744</c:v>
                </c:pt>
                <c:pt idx="351">
                  <c:v>17.667085279411967</c:v>
                </c:pt>
                <c:pt idx="352">
                  <c:v>19.374494620092964</c:v>
                </c:pt>
                <c:pt idx="353">
                  <c:v>21.953171782558851</c:v>
                </c:pt>
                <c:pt idx="354">
                  <c:v>23.902891077870454</c:v>
                </c:pt>
                <c:pt idx="355">
                  <c:v>24.515878291873737</c:v>
                </c:pt>
                <c:pt idx="356">
                  <c:v>22.976891256442567</c:v>
                </c:pt>
                <c:pt idx="357">
                  <c:v>19.586380080809004</c:v>
                </c:pt>
                <c:pt idx="358">
                  <c:v>15.912983364451936</c:v>
                </c:pt>
                <c:pt idx="359">
                  <c:v>14.524907897601512</c:v>
                </c:pt>
                <c:pt idx="360">
                  <c:v>14.361899523932241</c:v>
                </c:pt>
                <c:pt idx="361">
                  <c:v>14.662933158478221</c:v>
                </c:pt>
                <c:pt idx="362">
                  <c:v>15.004659931135283</c:v>
                </c:pt>
                <c:pt idx="363">
                  <c:v>16.137338654040956</c:v>
                </c:pt>
                <c:pt idx="364">
                  <c:v>17.841789142638543</c:v>
                </c:pt>
                <c:pt idx="365">
                  <c:v>20.981944031742923</c:v>
                </c:pt>
                <c:pt idx="366">
                  <c:v>22.977117247498839</c:v>
                </c:pt>
                <c:pt idx="367">
                  <c:v>23.657007116131375</c:v>
                </c:pt>
                <c:pt idx="368">
                  <c:v>22.133042092348976</c:v>
                </c:pt>
                <c:pt idx="369">
                  <c:v>18.184112921719958</c:v>
                </c:pt>
                <c:pt idx="370">
                  <c:v>15.22670669853721</c:v>
                </c:pt>
                <c:pt idx="371">
                  <c:v>13.881535755623331</c:v>
                </c:pt>
                <c:pt idx="372">
                  <c:v>13.54807448143889</c:v>
                </c:pt>
                <c:pt idx="373">
                  <c:v>13.308379973634539</c:v>
                </c:pt>
                <c:pt idx="374">
                  <c:v>14.598818537020286</c:v>
                </c:pt>
                <c:pt idx="375">
                  <c:v>15.316644408277957</c:v>
                </c:pt>
                <c:pt idx="376">
                  <c:v>17.691331638341502</c:v>
                </c:pt>
                <c:pt idx="377">
                  <c:v>19.910432838564006</c:v>
                </c:pt>
                <c:pt idx="378">
                  <c:v>21.238213784505014</c:v>
                </c:pt>
                <c:pt idx="379">
                  <c:v>22.078511669377782</c:v>
                </c:pt>
                <c:pt idx="380">
                  <c:v>20.445791035214164</c:v>
                </c:pt>
                <c:pt idx="381">
                  <c:v>16.179657500064756</c:v>
                </c:pt>
                <c:pt idx="382">
                  <c:v>13.861872903234177</c:v>
                </c:pt>
                <c:pt idx="383">
                  <c:v>13.599880374187467</c:v>
                </c:pt>
                <c:pt idx="384">
                  <c:v>12.672745458155466</c:v>
                </c:pt>
                <c:pt idx="385">
                  <c:v>12.714506579032101</c:v>
                </c:pt>
                <c:pt idx="386">
                  <c:v>12.916128046942939</c:v>
                </c:pt>
                <c:pt idx="387">
                  <c:v>14.438191085303089</c:v>
                </c:pt>
                <c:pt idx="388">
                  <c:v>17.448726494547056</c:v>
                </c:pt>
                <c:pt idx="389">
                  <c:v>20.734139284561937</c:v>
                </c:pt>
                <c:pt idx="390">
                  <c:v>22.457137784456847</c:v>
                </c:pt>
                <c:pt idx="391">
                  <c:v>22.582333197690357</c:v>
                </c:pt>
                <c:pt idx="392">
                  <c:v>21.557108968759632</c:v>
                </c:pt>
                <c:pt idx="393">
                  <c:v>17.000270527969054</c:v>
                </c:pt>
                <c:pt idx="394">
                  <c:v>13.761589115762494</c:v>
                </c:pt>
                <c:pt idx="395">
                  <c:v>12.494941789970136</c:v>
                </c:pt>
                <c:pt idx="396">
                  <c:v>12.628375769270002</c:v>
                </c:pt>
                <c:pt idx="397">
                  <c:v>13.309240537981804</c:v>
                </c:pt>
                <c:pt idx="398">
                  <c:v>14.546433940041011</c:v>
                </c:pt>
                <c:pt idx="399">
                  <c:v>15.957734357291475</c:v>
                </c:pt>
                <c:pt idx="400">
                  <c:v>18.419470365274062</c:v>
                </c:pt>
                <c:pt idx="401">
                  <c:v>21.817210183323429</c:v>
                </c:pt>
                <c:pt idx="402">
                  <c:v>23.278854638775908</c:v>
                </c:pt>
                <c:pt idx="403">
                  <c:v>23.52581054914512</c:v>
                </c:pt>
                <c:pt idx="404">
                  <c:v>21.983775822500707</c:v>
                </c:pt>
                <c:pt idx="405">
                  <c:v>17.717538571368404</c:v>
                </c:pt>
                <c:pt idx="406">
                  <c:v>13.797273673639037</c:v>
                </c:pt>
                <c:pt idx="407">
                  <c:v>13.595490209606691</c:v>
                </c:pt>
                <c:pt idx="408">
                  <c:v>12.985534852415579</c:v>
                </c:pt>
                <c:pt idx="409">
                  <c:v>12.380058485098283</c:v>
                </c:pt>
                <c:pt idx="410">
                  <c:v>12.618752686713902</c:v>
                </c:pt>
                <c:pt idx="411">
                  <c:v>14.167729419783084</c:v>
                </c:pt>
                <c:pt idx="412">
                  <c:v>17.235127991021134</c:v>
                </c:pt>
                <c:pt idx="413">
                  <c:v>20.346931800872689</c:v>
                </c:pt>
                <c:pt idx="414">
                  <c:v>21.945813976154671</c:v>
                </c:pt>
                <c:pt idx="415">
                  <c:v>22.754723353484604</c:v>
                </c:pt>
                <c:pt idx="416">
                  <c:v>22.157470462909163</c:v>
                </c:pt>
                <c:pt idx="417">
                  <c:v>17.006594709190562</c:v>
                </c:pt>
                <c:pt idx="418">
                  <c:v>13.508154904901749</c:v>
                </c:pt>
                <c:pt idx="419">
                  <c:v>12.510521199860365</c:v>
                </c:pt>
                <c:pt idx="420">
                  <c:v>11.179571322774477</c:v>
                </c:pt>
                <c:pt idx="421">
                  <c:v>11.302615313311087</c:v>
                </c:pt>
                <c:pt idx="422">
                  <c:v>12.385937529401883</c:v>
                </c:pt>
                <c:pt idx="423">
                  <c:v>12.956277385853921</c:v>
                </c:pt>
                <c:pt idx="424">
                  <c:v>15.564441807169064</c:v>
                </c:pt>
                <c:pt idx="425">
                  <c:v>19.274798224142668</c:v>
                </c:pt>
                <c:pt idx="426">
                  <c:v>22.131082202906278</c:v>
                </c:pt>
                <c:pt idx="427">
                  <c:v>23.477541748945107</c:v>
                </c:pt>
                <c:pt idx="428">
                  <c:v>22.325138214416029</c:v>
                </c:pt>
                <c:pt idx="429">
                  <c:v>18.237810805779741</c:v>
                </c:pt>
                <c:pt idx="430">
                  <c:v>14.278742701197393</c:v>
                </c:pt>
                <c:pt idx="431">
                  <c:v>11.981396975729178</c:v>
                </c:pt>
                <c:pt idx="432">
                  <c:v>12.275602771552187</c:v>
                </c:pt>
                <c:pt idx="433">
                  <c:v>13.16345398473808</c:v>
                </c:pt>
                <c:pt idx="434">
                  <c:v>12.972260090531876</c:v>
                </c:pt>
                <c:pt idx="435">
                  <c:v>14.901024607584985</c:v>
                </c:pt>
                <c:pt idx="436">
                  <c:v>17.424295195980395</c:v>
                </c:pt>
                <c:pt idx="437">
                  <c:v>21.10580766946671</c:v>
                </c:pt>
                <c:pt idx="438">
                  <c:v>23.46365241992606</c:v>
                </c:pt>
                <c:pt idx="439">
                  <c:v>23.844834127977876</c:v>
                </c:pt>
                <c:pt idx="440">
                  <c:v>22.031002398198311</c:v>
                </c:pt>
                <c:pt idx="441">
                  <c:v>17.421197550136643</c:v>
                </c:pt>
                <c:pt idx="442">
                  <c:v>13.157646843305674</c:v>
                </c:pt>
                <c:pt idx="443">
                  <c:v>12.029343786444986</c:v>
                </c:pt>
                <c:pt idx="444">
                  <c:v>11.475535021839677</c:v>
                </c:pt>
                <c:pt idx="445">
                  <c:v>12.383446970091654</c:v>
                </c:pt>
                <c:pt idx="446">
                  <c:v>12.548203271936117</c:v>
                </c:pt>
                <c:pt idx="447">
                  <c:v>12.887485223417139</c:v>
                </c:pt>
                <c:pt idx="448">
                  <c:v>17.298135730007338</c:v>
                </c:pt>
                <c:pt idx="449">
                  <c:v>21.053534770414871</c:v>
                </c:pt>
                <c:pt idx="450">
                  <c:v>22.799780684993674</c:v>
                </c:pt>
                <c:pt idx="451">
                  <c:v>23.664366903358854</c:v>
                </c:pt>
                <c:pt idx="452">
                  <c:v>21.923378429071068</c:v>
                </c:pt>
                <c:pt idx="453">
                  <c:v>15.512383357333883</c:v>
                </c:pt>
                <c:pt idx="454">
                  <c:v>11.966417753390818</c:v>
                </c:pt>
                <c:pt idx="455">
                  <c:v>12.2121178239248</c:v>
                </c:pt>
                <c:pt idx="456">
                  <c:v>11.891752123249432</c:v>
                </c:pt>
                <c:pt idx="457">
                  <c:v>11.906836123622785</c:v>
                </c:pt>
                <c:pt idx="458">
                  <c:v>11.887214832643142</c:v>
                </c:pt>
                <c:pt idx="459">
                  <c:v>13.640465790082004</c:v>
                </c:pt>
                <c:pt idx="460">
                  <c:v>16.037731997367761</c:v>
                </c:pt>
                <c:pt idx="461">
                  <c:v>19.613635198833915</c:v>
                </c:pt>
                <c:pt idx="462">
                  <c:v>22.252866756319342</c:v>
                </c:pt>
                <c:pt idx="463">
                  <c:v>23.022072134387354</c:v>
                </c:pt>
                <c:pt idx="464">
                  <c:v>22.035697979955547</c:v>
                </c:pt>
                <c:pt idx="465">
                  <c:v>15.597368318718287</c:v>
                </c:pt>
                <c:pt idx="466">
                  <c:v>11.609190934508044</c:v>
                </c:pt>
                <c:pt idx="467">
                  <c:v>11.53826041062522</c:v>
                </c:pt>
                <c:pt idx="468">
                  <c:v>11.677108441034704</c:v>
                </c:pt>
                <c:pt idx="469">
                  <c:v>11.374518831243973</c:v>
                </c:pt>
                <c:pt idx="470">
                  <c:v>12.184697298470219</c:v>
                </c:pt>
                <c:pt idx="471">
                  <c:v>13.058995070928635</c:v>
                </c:pt>
                <c:pt idx="472">
                  <c:v>14.789250228692504</c:v>
                </c:pt>
                <c:pt idx="473">
                  <c:v>19.137021766870784</c:v>
                </c:pt>
                <c:pt idx="474">
                  <c:v>21.722723249674861</c:v>
                </c:pt>
                <c:pt idx="475">
                  <c:v>22.607134658100541</c:v>
                </c:pt>
                <c:pt idx="476">
                  <c:v>20.795427658780682</c:v>
                </c:pt>
                <c:pt idx="477">
                  <c:v>15.111963314241374</c:v>
                </c:pt>
                <c:pt idx="478">
                  <c:v>13.515794838086553</c:v>
                </c:pt>
                <c:pt idx="479">
                  <c:v>11.938919555801485</c:v>
                </c:pt>
                <c:pt idx="480">
                  <c:v>11.753092214027619</c:v>
                </c:pt>
                <c:pt idx="481">
                  <c:v>11.297525861905429</c:v>
                </c:pt>
                <c:pt idx="482">
                  <c:v>12.684925224752407</c:v>
                </c:pt>
                <c:pt idx="483">
                  <c:v>14.766582019690578</c:v>
                </c:pt>
                <c:pt idx="484">
                  <c:v>16.820596827916127</c:v>
                </c:pt>
                <c:pt idx="485">
                  <c:v>21.027401359388275</c:v>
                </c:pt>
                <c:pt idx="486">
                  <c:v>23.372638732925189</c:v>
                </c:pt>
                <c:pt idx="487">
                  <c:v>24.540457111221915</c:v>
                </c:pt>
                <c:pt idx="488">
                  <c:v>23.578785980243993</c:v>
                </c:pt>
                <c:pt idx="489">
                  <c:v>20.190469753515014</c:v>
                </c:pt>
                <c:pt idx="490">
                  <c:v>15.087206205348176</c:v>
                </c:pt>
                <c:pt idx="491">
                  <c:v>14.946436059058568</c:v>
                </c:pt>
                <c:pt idx="492">
                  <c:v>13.673502035095668</c:v>
                </c:pt>
                <c:pt idx="493">
                  <c:v>13.702257780511378</c:v>
                </c:pt>
                <c:pt idx="494">
                  <c:v>14.443836621246961</c:v>
                </c:pt>
                <c:pt idx="495">
                  <c:v>15.533290160162451</c:v>
                </c:pt>
                <c:pt idx="496">
                  <c:v>19.475093646047533</c:v>
                </c:pt>
                <c:pt idx="497">
                  <c:v>24.369697812737233</c:v>
                </c:pt>
                <c:pt idx="498">
                  <c:v>26.730542215365844</c:v>
                </c:pt>
                <c:pt idx="499">
                  <c:v>27.601872419213855</c:v>
                </c:pt>
                <c:pt idx="500">
                  <c:v>26.542864223519928</c:v>
                </c:pt>
                <c:pt idx="501">
                  <c:v>20.050735407528723</c:v>
                </c:pt>
                <c:pt idx="502">
                  <c:v>16.714716940959065</c:v>
                </c:pt>
                <c:pt idx="503">
                  <c:v>15.742657151080293</c:v>
                </c:pt>
                <c:pt idx="504">
                  <c:v>16.48931834278563</c:v>
                </c:pt>
                <c:pt idx="505">
                  <c:v>16.156798730247186</c:v>
                </c:pt>
                <c:pt idx="506">
                  <c:v>14.786242909664736</c:v>
                </c:pt>
                <c:pt idx="507">
                  <c:v>15.426187744751669</c:v>
                </c:pt>
                <c:pt idx="508">
                  <c:v>17.867780852312439</c:v>
                </c:pt>
                <c:pt idx="509">
                  <c:v>21.451549820946472</c:v>
                </c:pt>
                <c:pt idx="510">
                  <c:v>23.406100047601068</c:v>
                </c:pt>
                <c:pt idx="511">
                  <c:v>24.568387563778426</c:v>
                </c:pt>
                <c:pt idx="512">
                  <c:v>23.028978111356196</c:v>
                </c:pt>
                <c:pt idx="513">
                  <c:v>17.584608497235521</c:v>
                </c:pt>
                <c:pt idx="514">
                  <c:v>14.049952763342823</c:v>
                </c:pt>
                <c:pt idx="515">
                  <c:v>13.563161497724588</c:v>
                </c:pt>
                <c:pt idx="516">
                  <c:v>12.232442503728285</c:v>
                </c:pt>
                <c:pt idx="517">
                  <c:v>13.587230810039163</c:v>
                </c:pt>
                <c:pt idx="518">
                  <c:v>14.146571938469821</c:v>
                </c:pt>
                <c:pt idx="519">
                  <c:v>14.802563868939608</c:v>
                </c:pt>
                <c:pt idx="520">
                  <c:v>18.270443249025995</c:v>
                </c:pt>
                <c:pt idx="521">
                  <c:v>21.447637024120894</c:v>
                </c:pt>
                <c:pt idx="522">
                  <c:v>23.536135614192865</c:v>
                </c:pt>
                <c:pt idx="523">
                  <c:v>23.973893983720167</c:v>
                </c:pt>
                <c:pt idx="524">
                  <c:v>23.144528881915576</c:v>
                </c:pt>
                <c:pt idx="525">
                  <c:v>18.943564028216144</c:v>
                </c:pt>
                <c:pt idx="526">
                  <c:v>15.11855219324441</c:v>
                </c:pt>
                <c:pt idx="527">
                  <c:v>13.11373442316351</c:v>
                </c:pt>
                <c:pt idx="528">
                  <c:v>12.409197526685597</c:v>
                </c:pt>
                <c:pt idx="529">
                  <c:v>12.65429230168087</c:v>
                </c:pt>
                <c:pt idx="530">
                  <c:v>13.435110822526509</c:v>
                </c:pt>
                <c:pt idx="531">
                  <c:v>13.81378</c:v>
                </c:pt>
                <c:pt idx="532">
                  <c:v>16.583393833637537</c:v>
                </c:pt>
                <c:pt idx="533">
                  <c:v>19.962676282685209</c:v>
                </c:pt>
                <c:pt idx="534">
                  <c:v>21.800234627796407</c:v>
                </c:pt>
                <c:pt idx="535">
                  <c:v>22.481256559231937</c:v>
                </c:pt>
                <c:pt idx="536">
                  <c:v>21.418595971391721</c:v>
                </c:pt>
                <c:pt idx="537">
                  <c:v>16.882779925183105</c:v>
                </c:pt>
                <c:pt idx="538">
                  <c:v>13.788944525040773</c:v>
                </c:pt>
                <c:pt idx="539">
                  <c:v>13.086158787351811</c:v>
                </c:pt>
                <c:pt idx="540">
                  <c:v>12.674597999049661</c:v>
                </c:pt>
                <c:pt idx="541">
                  <c:v>13.118866472076927</c:v>
                </c:pt>
                <c:pt idx="542">
                  <c:v>13.416472738246757</c:v>
                </c:pt>
                <c:pt idx="543">
                  <c:v>14.032122086468801</c:v>
                </c:pt>
                <c:pt idx="544">
                  <c:v>16.758413638818382</c:v>
                </c:pt>
                <c:pt idx="545">
                  <c:v>20.136803828739449</c:v>
                </c:pt>
                <c:pt idx="546">
                  <c:v>21.969862674382703</c:v>
                </c:pt>
                <c:pt idx="547">
                  <c:v>22.683955242293109</c:v>
                </c:pt>
                <c:pt idx="548">
                  <c:v>21.622317543299719</c:v>
                </c:pt>
                <c:pt idx="549">
                  <c:v>17.022493864803419</c:v>
                </c:pt>
                <c:pt idx="550">
                  <c:v>13.865294715607369</c:v>
                </c:pt>
                <c:pt idx="551">
                  <c:v>13.120509277875067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C-4750-ABD8-270ACB07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49904"/>
        <c:axId val="1815757520"/>
      </c:lineChart>
      <c:dateAx>
        <c:axId val="1815749904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57520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815757520"/>
        <c:scaling>
          <c:orientation val="minMax"/>
          <c:max val="3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9904"/>
        <c:crosses val="autoZero"/>
        <c:crossBetween val="between"/>
        <c:majorUnit val="2"/>
      </c:valAx>
      <c:dateAx>
        <c:axId val="1815758064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52624"/>
        <c:crosses val="autoZero"/>
        <c:auto val="1"/>
        <c:lblOffset val="100"/>
        <c:baseTimeUnit val="months"/>
      </c:dateAx>
      <c:valAx>
        <c:axId val="181575262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580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2228401113130692E-2"/>
          <c:y val="0.14780030643198808"/>
          <c:w val="0.26417189100808569"/>
          <c:h val="8.1446944006118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Residential Electricity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cents per kilowatthour (kwh)</a:t>
            </a:r>
          </a:p>
        </c:rich>
      </c:tx>
      <c:layout>
        <c:manualLayout>
          <c:xMode val="edge"/>
          <c:yMode val="edge"/>
          <c:x val="2.4608853423523664E-2"/>
          <c:y val="2.083333333333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2722908280922E-2"/>
          <c:y val="0.14178277194517352"/>
          <c:w val="0.88143273017242318"/>
          <c:h val="0.68807979731700264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'Electricity-A'!$A$41:$A$107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'Electricity-A'!$E$41:$E$107</c:f>
              <c:numCache>
                <c:formatCode>General</c:formatCode>
                <c:ptCount val="67"/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4-4318-8AE5-40D95135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59696"/>
        <c:axId val="181575915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'Electricity-A'!$A$41:$A$107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'Electricity-A'!$C$41:$C$107</c:f>
              <c:numCache>
                <c:formatCode>0.00</c:formatCode>
                <c:ptCount val="6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2.5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3.1</c:v>
                </c:pt>
                <c:pt idx="15">
                  <c:v>3.5</c:v>
                </c:pt>
                <c:pt idx="16">
                  <c:v>3.7</c:v>
                </c:pt>
                <c:pt idx="17">
                  <c:v>4.0869737195000004</c:v>
                </c:pt>
                <c:pt idx="18">
                  <c:v>4.3026260775000003</c:v>
                </c:pt>
                <c:pt idx="19">
                  <c:v>4.6354266650999998</c:v>
                </c:pt>
                <c:pt idx="20">
                  <c:v>5.3572139178000002</c:v>
                </c:pt>
                <c:pt idx="21">
                  <c:v>6.2015212975000003</c:v>
                </c:pt>
                <c:pt idx="22">
                  <c:v>6.8406523882999997</c:v>
                </c:pt>
                <c:pt idx="23">
                  <c:v>7.1883668853999998</c:v>
                </c:pt>
                <c:pt idx="24">
                  <c:v>7.5589810956000001</c:v>
                </c:pt>
                <c:pt idx="25">
                  <c:v>7.7918994672000004</c:v>
                </c:pt>
                <c:pt idx="26">
                  <c:v>7.4058137809</c:v>
                </c:pt>
                <c:pt idx="27">
                  <c:v>7.4107566952999999</c:v>
                </c:pt>
                <c:pt idx="28">
                  <c:v>7.4911297113000002</c:v>
                </c:pt>
                <c:pt idx="29">
                  <c:v>7.6431419713000004</c:v>
                </c:pt>
                <c:pt idx="30">
                  <c:v>7.8491344834000003</c:v>
                </c:pt>
                <c:pt idx="31">
                  <c:v>8.0534852996000001</c:v>
                </c:pt>
                <c:pt idx="32">
                  <c:v>8.2336742423999993</c:v>
                </c:pt>
                <c:pt idx="33">
                  <c:v>8.3360960115000005</c:v>
                </c:pt>
                <c:pt idx="34">
                  <c:v>8.4048741943999996</c:v>
                </c:pt>
                <c:pt idx="35">
                  <c:v>8.4030444212000006</c:v>
                </c:pt>
                <c:pt idx="36">
                  <c:v>8.3597411438000009</c:v>
                </c:pt>
                <c:pt idx="37">
                  <c:v>8.4310266171000006</c:v>
                </c:pt>
                <c:pt idx="38">
                  <c:v>8.2605004342000008</c:v>
                </c:pt>
                <c:pt idx="39">
                  <c:v>8.1643699903000009</c:v>
                </c:pt>
                <c:pt idx="40">
                  <c:v>8.2355809661000006</c:v>
                </c:pt>
                <c:pt idx="41">
                  <c:v>8.5844156740000006</c:v>
                </c:pt>
                <c:pt idx="42">
                  <c:v>8.4456714849000001</c:v>
                </c:pt>
                <c:pt idx="43">
                  <c:v>8.7199791537000007</c:v>
                </c:pt>
                <c:pt idx="44">
                  <c:v>8.9459578119999996</c:v>
                </c:pt>
                <c:pt idx="45">
                  <c:v>9.4275651531999998</c:v>
                </c:pt>
                <c:pt idx="46">
                  <c:v>10.402749838</c:v>
                </c:pt>
                <c:pt idx="47">
                  <c:v>10.651059168</c:v>
                </c:pt>
                <c:pt idx="48">
                  <c:v>11.26296361</c:v>
                </c:pt>
                <c:pt idx="49">
                  <c:v>11.507838975</c:v>
                </c:pt>
                <c:pt idx="50">
                  <c:v>11.536084188</c:v>
                </c:pt>
                <c:pt idx="51">
                  <c:v>11.716863537</c:v>
                </c:pt>
                <c:pt idx="52">
                  <c:v>11.878472863000001</c:v>
                </c:pt>
                <c:pt idx="53">
                  <c:v>12.126361611</c:v>
                </c:pt>
                <c:pt idx="54">
                  <c:v>12.517944941</c:v>
                </c:pt>
                <c:pt idx="55">
                  <c:v>12.651297210999999</c:v>
                </c:pt>
                <c:pt idx="56">
                  <c:v>12.548915124000001</c:v>
                </c:pt>
                <c:pt idx="57">
                  <c:v>12.887100192</c:v>
                </c:pt>
                <c:pt idx="58">
                  <c:v>12.86927803</c:v>
                </c:pt>
                <c:pt idx="59">
                  <c:v>13.014351142000001</c:v>
                </c:pt>
                <c:pt idx="60">
                  <c:v>13.155760722</c:v>
                </c:pt>
                <c:pt idx="61">
                  <c:v>13.657926442000001</c:v>
                </c:pt>
                <c:pt idx="62">
                  <c:v>15.038708516</c:v>
                </c:pt>
                <c:pt idx="63">
                  <c:v>15.998642917</c:v>
                </c:pt>
                <c:pt idx="64">
                  <c:v>16.481933398999999</c:v>
                </c:pt>
                <c:pt idx="65">
                  <c:v>17.027845361000001</c:v>
                </c:pt>
                <c:pt idx="66">
                  <c:v>17.613911964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4-4318-8AE5-40D951352DB8}"/>
            </c:ext>
          </c:extLst>
        </c:ser>
        <c:ser>
          <c:idx val="1"/>
          <c:order val="1"/>
          <c:tx>
            <c:strRef>
              <c:f>'Electricity-A'!$A$111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'Electricity-A'!$A$41:$A$107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'Electricity-A'!$D$41:$D$107</c:f>
              <c:numCache>
                <c:formatCode>0.00</c:formatCode>
                <c:ptCount val="67"/>
                <c:pt idx="0">
                  <c:v>28.184992567567573</c:v>
                </c:pt>
                <c:pt idx="1">
                  <c:v>27.902200000000004</c:v>
                </c:pt>
                <c:pt idx="2">
                  <c:v>27.625025827814575</c:v>
                </c:pt>
                <c:pt idx="3">
                  <c:v>26.2153022875817</c:v>
                </c:pt>
                <c:pt idx="4">
                  <c:v>25.877040322580648</c:v>
                </c:pt>
                <c:pt idx="5">
                  <c:v>24.447641904761905</c:v>
                </c:pt>
                <c:pt idx="6">
                  <c:v>22.778184876543211</c:v>
                </c:pt>
                <c:pt idx="7">
                  <c:v>22.096203293413172</c:v>
                </c:pt>
                <c:pt idx="8">
                  <c:v>21.207275574712646</c:v>
                </c:pt>
                <c:pt idx="9">
                  <c:v>19.235031607629431</c:v>
                </c:pt>
                <c:pt idx="10">
                  <c:v>18.193960309278353</c:v>
                </c:pt>
                <c:pt idx="11">
                  <c:v>18.222547901234567</c:v>
                </c:pt>
                <c:pt idx="12">
                  <c:v>18.423462200956941</c:v>
                </c:pt>
                <c:pt idx="13">
                  <c:v>18.06730292792793</c:v>
                </c:pt>
                <c:pt idx="14">
                  <c:v>20.176743002028399</c:v>
                </c:pt>
                <c:pt idx="15">
                  <c:v>20.865091500232232</c:v>
                </c:pt>
                <c:pt idx="16">
                  <c:v>20.853137178108042</c:v>
                </c:pt>
                <c:pt idx="17">
                  <c:v>21.634461121739903</c:v>
                </c:pt>
                <c:pt idx="18">
                  <c:v>21.161421893962174</c:v>
                </c:pt>
                <c:pt idx="19">
                  <c:v>20.492223951303689</c:v>
                </c:pt>
                <c:pt idx="20">
                  <c:v>20.86584207621128</c:v>
                </c:pt>
                <c:pt idx="21">
                  <c:v>21.883229546909785</c:v>
                </c:pt>
                <c:pt idx="22">
                  <c:v>22.738222244120077</c:v>
                </c:pt>
                <c:pt idx="23">
                  <c:v>23.162202987821033</c:v>
                </c:pt>
                <c:pt idx="24">
                  <c:v>23.336981977127341</c:v>
                </c:pt>
                <c:pt idx="25">
                  <c:v>23.23632043780335</c:v>
                </c:pt>
                <c:pt idx="26">
                  <c:v>21.663840023868804</c:v>
                </c:pt>
                <c:pt idx="27">
                  <c:v>20.929401007143593</c:v>
                </c:pt>
                <c:pt idx="28">
                  <c:v>20.323132474760527</c:v>
                </c:pt>
                <c:pt idx="29">
                  <c:v>19.787497932502021</c:v>
                </c:pt>
                <c:pt idx="30">
                  <c:v>19.276178701439431</c:v>
                </c:pt>
                <c:pt idx="31">
                  <c:v>18.977952348774643</c:v>
                </c:pt>
                <c:pt idx="32">
                  <c:v>18.829834479029319</c:v>
                </c:pt>
                <c:pt idx="33">
                  <c:v>18.514257196877427</c:v>
                </c:pt>
                <c:pt idx="34">
                  <c:v>18.194748042437901</c:v>
                </c:pt>
                <c:pt idx="35">
                  <c:v>17.694385210269218</c:v>
                </c:pt>
                <c:pt idx="36">
                  <c:v>17.101000568429082</c:v>
                </c:pt>
                <c:pt idx="37">
                  <c:v>16.852877714187496</c:v>
                </c:pt>
                <c:pt idx="38">
                  <c:v>16.260460436756347</c:v>
                </c:pt>
                <c:pt idx="39">
                  <c:v>15.726331185598385</c:v>
                </c:pt>
                <c:pt idx="40">
                  <c:v>15.346819995860066</c:v>
                </c:pt>
                <c:pt idx="41">
                  <c:v>15.558636599675728</c:v>
                </c:pt>
                <c:pt idx="42">
                  <c:v>15.06675706839424</c:v>
                </c:pt>
                <c:pt idx="43">
                  <c:v>15.20666264639801</c:v>
                </c:pt>
                <c:pt idx="44">
                  <c:v>15.195395809767497</c:v>
                </c:pt>
                <c:pt idx="45">
                  <c:v>15.492008177283829</c:v>
                </c:pt>
                <c:pt idx="46">
                  <c:v>16.560890437747904</c:v>
                </c:pt>
                <c:pt idx="47">
                  <c:v>16.48303813286994</c:v>
                </c:pt>
                <c:pt idx="48">
                  <c:v>16.789479544528543</c:v>
                </c:pt>
                <c:pt idx="49">
                  <c:v>17.209642858551355</c:v>
                </c:pt>
                <c:pt idx="50">
                  <c:v>16.974089975871625</c:v>
                </c:pt>
                <c:pt idx="51">
                  <c:v>16.715285242033659</c:v>
                </c:pt>
                <c:pt idx="52">
                  <c:v>16.601653236875158</c:v>
                </c:pt>
                <c:pt idx="53">
                  <c:v>16.70324399725741</c:v>
                </c:pt>
                <c:pt idx="54">
                  <c:v>16.968503636553905</c:v>
                </c:pt>
                <c:pt idx="55">
                  <c:v>17.128518198573591</c:v>
                </c:pt>
                <c:pt idx="56">
                  <c:v>16.777275117188452</c:v>
                </c:pt>
                <c:pt idx="57">
                  <c:v>16.869840365525832</c:v>
                </c:pt>
                <c:pt idx="58">
                  <c:v>16.445406895113926</c:v>
                </c:pt>
                <c:pt idx="59">
                  <c:v>16.334604456565078</c:v>
                </c:pt>
                <c:pt idx="60">
                  <c:v>16.307764723789088</c:v>
                </c:pt>
                <c:pt idx="61">
                  <c:v>16.173469163111026</c:v>
                </c:pt>
                <c:pt idx="62">
                  <c:v>16.490536473548815</c:v>
                </c:pt>
                <c:pt idx="63">
                  <c:v>16.847716267513324</c:v>
                </c:pt>
                <c:pt idx="64">
                  <c:v>16.859043200405722</c:v>
                </c:pt>
                <c:pt idx="65">
                  <c:v>16.914149516255531</c:v>
                </c:pt>
                <c:pt idx="66">
                  <c:v>17.113526775732868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4-4318-8AE5-40D95135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49360"/>
        <c:axId val="1815762416"/>
      </c:lineChart>
      <c:catAx>
        <c:axId val="18157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62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15762416"/>
        <c:scaling>
          <c:orientation val="minMax"/>
          <c:max val="28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9360"/>
        <c:crosses val="autoZero"/>
        <c:crossBetween val="between"/>
        <c:majorUnit val="2"/>
      </c:valAx>
      <c:catAx>
        <c:axId val="181575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59152"/>
        <c:crosses val="autoZero"/>
        <c:auto val="1"/>
        <c:lblAlgn val="ctr"/>
        <c:lblOffset val="100"/>
        <c:noMultiLvlLbl val="0"/>
      </c:catAx>
      <c:valAx>
        <c:axId val="181575915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596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718319326167518"/>
          <c:y val="0.1551698283434611"/>
          <c:w val="0.25531103583252801"/>
          <c:h val="7.24953942690698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Residential Electricity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cents per kilowatthour (kwh)</a:t>
            </a:r>
          </a:p>
        </c:rich>
      </c:tx>
      <c:layout>
        <c:manualLayout>
          <c:xMode val="edge"/>
          <c:yMode val="edge"/>
          <c:x val="2.013446305788958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2722908280922E-2"/>
          <c:y val="0.14872721638961792"/>
          <c:w val="0.87919559126336455"/>
          <c:h val="0.68113535287255755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strRef>
              <c:f>'Electricity-Q'!$A$41:$A$244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'Electricity-Q'!$E$41:$E$244</c:f>
              <c:numCache>
                <c:formatCode>General</c:formatCode>
                <c:ptCount val="204"/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8-4962-A820-A3E0B7DC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48816"/>
        <c:axId val="1815737392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'Electricity-Q'!$A$41:$A$244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'Electricity-Q'!$C$41:$C$244</c:f>
              <c:numCache>
                <c:formatCode>0.00</c:formatCode>
                <c:ptCount val="204"/>
                <c:pt idx="2">
                  <c:v>3.7977784568000001</c:v>
                </c:pt>
                <c:pt idx="3">
                  <c:v>3.7535677990999998</c:v>
                </c:pt>
                <c:pt idx="4">
                  <c:v>3.7490918598</c:v>
                </c:pt>
                <c:pt idx="5">
                  <c:v>4.1669669743000002</c:v>
                </c:pt>
                <c:pt idx="6">
                  <c:v>4.3007234702000003</c:v>
                </c:pt>
                <c:pt idx="7">
                  <c:v>4.1588418227000004</c:v>
                </c:pt>
                <c:pt idx="8">
                  <c:v>3.9621146957</c:v>
                </c:pt>
                <c:pt idx="9">
                  <c:v>4.4333577052999997</c:v>
                </c:pt>
                <c:pt idx="10">
                  <c:v>4.5</c:v>
                </c:pt>
                <c:pt idx="11">
                  <c:v>4.3594506584000001</c:v>
                </c:pt>
                <c:pt idx="12">
                  <c:v>4.1601882340999996</c:v>
                </c:pt>
                <c:pt idx="13">
                  <c:v>4.6992804320000001</c:v>
                </c:pt>
                <c:pt idx="14">
                  <c:v>4.9326037450999998</c:v>
                </c:pt>
                <c:pt idx="15">
                  <c:v>4.8260045026</c:v>
                </c:pt>
                <c:pt idx="16">
                  <c:v>4.7633967681999998</c:v>
                </c:pt>
                <c:pt idx="17">
                  <c:v>5.3661269745000002</c:v>
                </c:pt>
                <c:pt idx="18">
                  <c:v>5.7</c:v>
                </c:pt>
                <c:pt idx="19">
                  <c:v>5.5959105535999996</c:v>
                </c:pt>
                <c:pt idx="20">
                  <c:v>5.5499196018000001</c:v>
                </c:pt>
                <c:pt idx="21">
                  <c:v>6.2740001669999996</c:v>
                </c:pt>
                <c:pt idx="22">
                  <c:v>6.6</c:v>
                </c:pt>
                <c:pt idx="23">
                  <c:v>6.4260456452000003</c:v>
                </c:pt>
                <c:pt idx="24">
                  <c:v>6.3846853220000002</c:v>
                </c:pt>
                <c:pt idx="25">
                  <c:v>6.8989433961</c:v>
                </c:pt>
                <c:pt idx="26">
                  <c:v>7.2</c:v>
                </c:pt>
                <c:pt idx="27">
                  <c:v>6.9202003061999999</c:v>
                </c:pt>
                <c:pt idx="28">
                  <c:v>6.7607597208000003</c:v>
                </c:pt>
                <c:pt idx="29">
                  <c:v>7.1621616457000004</c:v>
                </c:pt>
                <c:pt idx="30">
                  <c:v>7.5330407388999996</c:v>
                </c:pt>
                <c:pt idx="31">
                  <c:v>7.2496983293000001</c:v>
                </c:pt>
                <c:pt idx="32">
                  <c:v>6.9818796494999997</c:v>
                </c:pt>
                <c:pt idx="33">
                  <c:v>7.6063266158999996</c:v>
                </c:pt>
                <c:pt idx="34">
                  <c:v>8.0664389412999995</c:v>
                </c:pt>
                <c:pt idx="35">
                  <c:v>7.6128815022999996</c:v>
                </c:pt>
                <c:pt idx="36">
                  <c:v>7.3227841654999999</c:v>
                </c:pt>
                <c:pt idx="37">
                  <c:v>7.9724091100000001</c:v>
                </c:pt>
                <c:pt idx="38">
                  <c:v>8.1999999999999993</c:v>
                </c:pt>
                <c:pt idx="39">
                  <c:v>7.7072311701</c:v>
                </c:pt>
                <c:pt idx="40">
                  <c:v>7.0807328375000003</c:v>
                </c:pt>
                <c:pt idx="41">
                  <c:v>7.5478145855000003</c:v>
                </c:pt>
                <c:pt idx="42">
                  <c:v>7.7205103584000003</c:v>
                </c:pt>
                <c:pt idx="43">
                  <c:v>7.2730718008000004</c:v>
                </c:pt>
                <c:pt idx="44">
                  <c:v>7.0000484268000003</c:v>
                </c:pt>
                <c:pt idx="45">
                  <c:v>7.5240128660999996</c:v>
                </c:pt>
                <c:pt idx="46">
                  <c:v>7.7437216824000004</c:v>
                </c:pt>
                <c:pt idx="47">
                  <c:v>7.3522270584999996</c:v>
                </c:pt>
                <c:pt idx="48">
                  <c:v>7.0084344581</c:v>
                </c:pt>
                <c:pt idx="49">
                  <c:v>7.5836878090999997</c:v>
                </c:pt>
                <c:pt idx="50">
                  <c:v>7.8929442890999999</c:v>
                </c:pt>
                <c:pt idx="51">
                  <c:v>7.4669564559000001</c:v>
                </c:pt>
                <c:pt idx="52">
                  <c:v>7.1957296127000001</c:v>
                </c:pt>
                <c:pt idx="53">
                  <c:v>7.7633612200000002</c:v>
                </c:pt>
                <c:pt idx="54">
                  <c:v>8.0782939954999993</c:v>
                </c:pt>
                <c:pt idx="55">
                  <c:v>7.5264779527999996</c:v>
                </c:pt>
                <c:pt idx="56">
                  <c:v>7.3944606582999999</c:v>
                </c:pt>
                <c:pt idx="57">
                  <c:v>7.9407775490999999</c:v>
                </c:pt>
                <c:pt idx="58">
                  <c:v>8.2135091565000007</c:v>
                </c:pt>
                <c:pt idx="59">
                  <c:v>7.8246775116</c:v>
                </c:pt>
                <c:pt idx="60">
                  <c:v>7.5916327450000001</c:v>
                </c:pt>
                <c:pt idx="61">
                  <c:v>8.1725457730999995</c:v>
                </c:pt>
                <c:pt idx="62">
                  <c:v>8.4071427882999998</c:v>
                </c:pt>
                <c:pt idx="63">
                  <c:v>8.0200019684000008</c:v>
                </c:pt>
                <c:pt idx="64">
                  <c:v>7.8289976919999997</c:v>
                </c:pt>
                <c:pt idx="65">
                  <c:v>8.3691390183000003</c:v>
                </c:pt>
                <c:pt idx="66">
                  <c:v>8.5958334714000006</c:v>
                </c:pt>
                <c:pt idx="67">
                  <c:v>8.1437587060999999</c:v>
                </c:pt>
                <c:pt idx="68">
                  <c:v>7.7883793207999998</c:v>
                </c:pt>
                <c:pt idx="69">
                  <c:v>8.4929914209999993</c:v>
                </c:pt>
                <c:pt idx="70">
                  <c:v>8.7582581781000002</c:v>
                </c:pt>
                <c:pt idx="71">
                  <c:v>8.2766866792999991</c:v>
                </c:pt>
                <c:pt idx="72">
                  <c:v>7.8922027625000002</c:v>
                </c:pt>
                <c:pt idx="73">
                  <c:v>8.5690085628000006</c:v>
                </c:pt>
                <c:pt idx="74">
                  <c:v>8.8458935237999992</c:v>
                </c:pt>
                <c:pt idx="75">
                  <c:v>8.3082963999999997</c:v>
                </c:pt>
                <c:pt idx="76">
                  <c:v>7.9905149726999998</c:v>
                </c:pt>
                <c:pt idx="77">
                  <c:v>8.5648742421000001</c:v>
                </c:pt>
                <c:pt idx="78">
                  <c:v>8.7236149121000004</c:v>
                </c:pt>
                <c:pt idx="79">
                  <c:v>8.2885001362999997</c:v>
                </c:pt>
                <c:pt idx="80">
                  <c:v>7.8711903355999997</c:v>
                </c:pt>
                <c:pt idx="81">
                  <c:v>8.4884371672000007</c:v>
                </c:pt>
                <c:pt idx="82">
                  <c:v>8.7933682555000008</c:v>
                </c:pt>
                <c:pt idx="83">
                  <c:v>8.2794676628000001</c:v>
                </c:pt>
                <c:pt idx="84">
                  <c:v>8.0141763659999992</c:v>
                </c:pt>
                <c:pt idx="85">
                  <c:v>8.6592093187000003</c:v>
                </c:pt>
                <c:pt idx="86">
                  <c:v>8.7636777110999997</c:v>
                </c:pt>
                <c:pt idx="87">
                  <c:v>8.2790031678999991</c:v>
                </c:pt>
                <c:pt idx="88">
                  <c:v>7.9452269265000002</c:v>
                </c:pt>
                <c:pt idx="89">
                  <c:v>8.4286270176000002</c:v>
                </c:pt>
                <c:pt idx="90">
                  <c:v>8.5306321472000004</c:v>
                </c:pt>
                <c:pt idx="91">
                  <c:v>8.0677405037999996</c:v>
                </c:pt>
                <c:pt idx="92">
                  <c:v>7.7821880712000002</c:v>
                </c:pt>
                <c:pt idx="93">
                  <c:v>8.2757325347999995</c:v>
                </c:pt>
                <c:pt idx="94">
                  <c:v>8.4267651482999995</c:v>
                </c:pt>
                <c:pt idx="95">
                  <c:v>8.1245819311999998</c:v>
                </c:pt>
                <c:pt idx="96">
                  <c:v>7.8012237110999996</c:v>
                </c:pt>
                <c:pt idx="97">
                  <c:v>8.3718373567000004</c:v>
                </c:pt>
                <c:pt idx="98">
                  <c:v>8.5861811625000009</c:v>
                </c:pt>
                <c:pt idx="99">
                  <c:v>8.1225208449000004</c:v>
                </c:pt>
                <c:pt idx="100">
                  <c:v>7.9980754336000004</c:v>
                </c:pt>
                <c:pt idx="101">
                  <c:v>8.8047963569000007</c:v>
                </c:pt>
                <c:pt idx="102">
                  <c:v>8.9899849646999996</c:v>
                </c:pt>
                <c:pt idx="103">
                  <c:v>8.5275672529000008</c:v>
                </c:pt>
                <c:pt idx="104">
                  <c:v>8.1384028044000001</c:v>
                </c:pt>
                <c:pt idx="105">
                  <c:v>8.5920723855999999</c:v>
                </c:pt>
                <c:pt idx="106">
                  <c:v>8.7156004458999998</c:v>
                </c:pt>
                <c:pt idx="107">
                  <c:v>8.2758046221000008</c:v>
                </c:pt>
                <c:pt idx="108">
                  <c:v>8.1107179371000004</c:v>
                </c:pt>
                <c:pt idx="109">
                  <c:v>9.0345739173999995</c:v>
                </c:pt>
                <c:pt idx="110">
                  <c:v>9.1264319012000001</c:v>
                </c:pt>
                <c:pt idx="111">
                  <c:v>8.5962666273000004</c:v>
                </c:pt>
                <c:pt idx="112">
                  <c:v>8.3809663273999995</c:v>
                </c:pt>
                <c:pt idx="113">
                  <c:v>9.1142612425999996</c:v>
                </c:pt>
                <c:pt idx="114">
                  <c:v>9.4172434741999993</c:v>
                </c:pt>
                <c:pt idx="115">
                  <c:v>8.8425488477999998</c:v>
                </c:pt>
                <c:pt idx="116">
                  <c:v>8.6876779268999993</c:v>
                </c:pt>
                <c:pt idx="117">
                  <c:v>9.5368046886000002</c:v>
                </c:pt>
                <c:pt idx="118">
                  <c:v>9.8546843897999992</c:v>
                </c:pt>
                <c:pt idx="119">
                  <c:v>9.5495254811999999</c:v>
                </c:pt>
                <c:pt idx="120">
                  <c:v>9.7310128047000006</c:v>
                </c:pt>
                <c:pt idx="121">
                  <c:v>10.618594565</c:v>
                </c:pt>
                <c:pt idx="122">
                  <c:v>10.947126833</c:v>
                </c:pt>
                <c:pt idx="123">
                  <c:v>10.178165648</c:v>
                </c:pt>
                <c:pt idx="124">
                  <c:v>10.064389269999999</c:v>
                </c:pt>
                <c:pt idx="125">
                  <c:v>10.851996341</c:v>
                </c:pt>
                <c:pt idx="126">
                  <c:v>11.035970036</c:v>
                </c:pt>
                <c:pt idx="127">
                  <c:v>10.602258825</c:v>
                </c:pt>
                <c:pt idx="128">
                  <c:v>10.239117158999999</c:v>
                </c:pt>
                <c:pt idx="129">
                  <c:v>11.405203301</c:v>
                </c:pt>
                <c:pt idx="130">
                  <c:v>12.032899714999999</c:v>
                </c:pt>
                <c:pt idx="131">
                  <c:v>11.317101335</c:v>
                </c:pt>
                <c:pt idx="132">
                  <c:v>11.133636056</c:v>
                </c:pt>
                <c:pt idx="133">
                  <c:v>11.706000602</c:v>
                </c:pt>
                <c:pt idx="134">
                  <c:v>11.914233920999999</c:v>
                </c:pt>
                <c:pt idx="135">
                  <c:v>11.240324438</c:v>
                </c:pt>
                <c:pt idx="136">
                  <c:v>10.799962191000001</c:v>
                </c:pt>
                <c:pt idx="137">
                  <c:v>11.853266382999999</c:v>
                </c:pt>
                <c:pt idx="138">
                  <c:v>12.010569471</c:v>
                </c:pt>
                <c:pt idx="139">
                  <c:v>11.464927788000001</c:v>
                </c:pt>
                <c:pt idx="140">
                  <c:v>11.115938405</c:v>
                </c:pt>
                <c:pt idx="141">
                  <c:v>11.869115541999999</c:v>
                </c:pt>
                <c:pt idx="142">
                  <c:v>12.112768675</c:v>
                </c:pt>
                <c:pt idx="143">
                  <c:v>11.727939413</c:v>
                </c:pt>
                <c:pt idx="144">
                  <c:v>11.528878217999999</c:v>
                </c:pt>
                <c:pt idx="145">
                  <c:v>11.980528808000001</c:v>
                </c:pt>
                <c:pt idx="146">
                  <c:v>12.144296119</c:v>
                </c:pt>
                <c:pt idx="147">
                  <c:v>11.789683656999999</c:v>
                </c:pt>
                <c:pt idx="148">
                  <c:v>11.560964507</c:v>
                </c:pt>
                <c:pt idx="149">
                  <c:v>12.308048699</c:v>
                </c:pt>
                <c:pt idx="150">
                  <c:v>12.566778453</c:v>
                </c:pt>
                <c:pt idx="151">
                  <c:v>12.028491226</c:v>
                </c:pt>
                <c:pt idx="152">
                  <c:v>11.921819649</c:v>
                </c:pt>
                <c:pt idx="153">
                  <c:v>12.741168462999999</c:v>
                </c:pt>
                <c:pt idx="154">
                  <c:v>13.029798445999999</c:v>
                </c:pt>
                <c:pt idx="155">
                  <c:v>12.399315966</c:v>
                </c:pt>
                <c:pt idx="156">
                  <c:v>12.233267270000001</c:v>
                </c:pt>
                <c:pt idx="157">
                  <c:v>12.834584191999999</c:v>
                </c:pt>
                <c:pt idx="158">
                  <c:v>12.956712849000001</c:v>
                </c:pt>
                <c:pt idx="159">
                  <c:v>12.569867081</c:v>
                </c:pt>
                <c:pt idx="160">
                  <c:v>12.204666216</c:v>
                </c:pt>
                <c:pt idx="161">
                  <c:v>12.662321872</c:v>
                </c:pt>
                <c:pt idx="162">
                  <c:v>12.806909387999999</c:v>
                </c:pt>
                <c:pt idx="163">
                  <c:v>12.45729835</c:v>
                </c:pt>
                <c:pt idx="164">
                  <c:v>12.5960657</c:v>
                </c:pt>
                <c:pt idx="165">
                  <c:v>13.019211928000001</c:v>
                </c:pt>
                <c:pt idx="166">
                  <c:v>13.162048628000001</c:v>
                </c:pt>
                <c:pt idx="167">
                  <c:v>12.710450348</c:v>
                </c:pt>
                <c:pt idx="168">
                  <c:v>12.563488187999999</c:v>
                </c:pt>
                <c:pt idx="169">
                  <c:v>13.014898228</c:v>
                </c:pt>
                <c:pt idx="170">
                  <c:v>13.140288197</c:v>
                </c:pt>
                <c:pt idx="171">
                  <c:v>12.710647879</c:v>
                </c:pt>
                <c:pt idx="172">
                  <c:v>12.665337807</c:v>
                </c:pt>
                <c:pt idx="173">
                  <c:v>13.296417484999999</c:v>
                </c:pt>
                <c:pt idx="174">
                  <c:v>13.243570574</c:v>
                </c:pt>
                <c:pt idx="175">
                  <c:v>12.830509546</c:v>
                </c:pt>
                <c:pt idx="176">
                  <c:v>12.865389217000001</c:v>
                </c:pt>
                <c:pt idx="177">
                  <c:v>13.187978426000001</c:v>
                </c:pt>
                <c:pt idx="178">
                  <c:v>13.306365773</c:v>
                </c:pt>
                <c:pt idx="179">
                  <c:v>13.214927033</c:v>
                </c:pt>
                <c:pt idx="180">
                  <c:v>12.938496609</c:v>
                </c:pt>
                <c:pt idx="181">
                  <c:v>13.810580108</c:v>
                </c:pt>
                <c:pt idx="182">
                  <c:v>13.953694305000001</c:v>
                </c:pt>
                <c:pt idx="183">
                  <c:v>13.93895395</c:v>
                </c:pt>
                <c:pt idx="184">
                  <c:v>13.907301379</c:v>
                </c:pt>
                <c:pt idx="185">
                  <c:v>14.961867665</c:v>
                </c:pt>
                <c:pt idx="186">
                  <c:v>15.740752292</c:v>
                </c:pt>
                <c:pt idx="187">
                  <c:v>15.441589917</c:v>
                </c:pt>
                <c:pt idx="188">
                  <c:v>15.809144286</c:v>
                </c:pt>
                <c:pt idx="189">
                  <c:v>16.108799559000001</c:v>
                </c:pt>
                <c:pt idx="190">
                  <c:v>15.997723253</c:v>
                </c:pt>
                <c:pt idx="191">
                  <c:v>16.098996948</c:v>
                </c:pt>
                <c:pt idx="192">
                  <c:v>16.006929957000001</c:v>
                </c:pt>
                <c:pt idx="193">
                  <c:v>16.526910914999998</c:v>
                </c:pt>
                <c:pt idx="194">
                  <c:v>16.669415136000001</c:v>
                </c:pt>
                <c:pt idx="195">
                  <c:v>16.696742986</c:v>
                </c:pt>
                <c:pt idx="196">
                  <c:v>16.441054102999999</c:v>
                </c:pt>
                <c:pt idx="197">
                  <c:v>17.216342086000001</c:v>
                </c:pt>
                <c:pt idx="198">
                  <c:v>17.222977924999999</c:v>
                </c:pt>
                <c:pt idx="199">
                  <c:v>17.238159382999999</c:v>
                </c:pt>
                <c:pt idx="200">
                  <c:v>17.162883588</c:v>
                </c:pt>
                <c:pt idx="201">
                  <c:v>17.836137229999999</c:v>
                </c:pt>
                <c:pt idx="202">
                  <c:v>17.786200530999999</c:v>
                </c:pt>
                <c:pt idx="203">
                  <c:v>17.641449780999999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8-4962-A820-A3E0B7DCDB0D}"/>
            </c:ext>
          </c:extLst>
        </c:ser>
        <c:ser>
          <c:idx val="1"/>
          <c:order val="1"/>
          <c:tx>
            <c:strRef>
              <c:f>'Electricity-Q'!$A$249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'Electricity-Q'!$A$41:$A$244</c:f>
              <c:strCache>
                <c:ptCount val="204"/>
                <c:pt idx="0">
                  <c:v>1976Q1</c:v>
                </c:pt>
                <c:pt idx="1">
                  <c:v>1976Q2</c:v>
                </c:pt>
                <c:pt idx="2">
                  <c:v>1976Q3</c:v>
                </c:pt>
                <c:pt idx="3">
                  <c:v>1976Q4</c:v>
                </c:pt>
                <c:pt idx="4">
                  <c:v>1977Q1</c:v>
                </c:pt>
                <c:pt idx="5">
                  <c:v>1977Q2</c:v>
                </c:pt>
                <c:pt idx="6">
                  <c:v>1977Q3</c:v>
                </c:pt>
                <c:pt idx="7">
                  <c:v>1977Q4</c:v>
                </c:pt>
                <c:pt idx="8">
                  <c:v>1978Q1</c:v>
                </c:pt>
                <c:pt idx="9">
                  <c:v>1978Q2</c:v>
                </c:pt>
                <c:pt idx="10">
                  <c:v>1978Q3</c:v>
                </c:pt>
                <c:pt idx="11">
                  <c:v>1978Q4</c:v>
                </c:pt>
                <c:pt idx="12">
                  <c:v>1979Q1</c:v>
                </c:pt>
                <c:pt idx="13">
                  <c:v>1979Q2</c:v>
                </c:pt>
                <c:pt idx="14">
                  <c:v>1979Q3</c:v>
                </c:pt>
                <c:pt idx="15">
                  <c:v>1979Q4</c:v>
                </c:pt>
                <c:pt idx="16">
                  <c:v>1980Q1</c:v>
                </c:pt>
                <c:pt idx="17">
                  <c:v>1980Q2</c:v>
                </c:pt>
                <c:pt idx="18">
                  <c:v>1980Q3</c:v>
                </c:pt>
                <c:pt idx="19">
                  <c:v>1980Q4</c:v>
                </c:pt>
                <c:pt idx="20">
                  <c:v>1981Q1</c:v>
                </c:pt>
                <c:pt idx="21">
                  <c:v>1981Q2</c:v>
                </c:pt>
                <c:pt idx="22">
                  <c:v>1981Q3</c:v>
                </c:pt>
                <c:pt idx="23">
                  <c:v>1981Q4</c:v>
                </c:pt>
                <c:pt idx="24">
                  <c:v>1982Q1</c:v>
                </c:pt>
                <c:pt idx="25">
                  <c:v>1982Q2</c:v>
                </c:pt>
                <c:pt idx="26">
                  <c:v>1982Q3</c:v>
                </c:pt>
                <c:pt idx="27">
                  <c:v>1982Q4</c:v>
                </c:pt>
                <c:pt idx="28">
                  <c:v>1983Q1</c:v>
                </c:pt>
                <c:pt idx="29">
                  <c:v>1983Q2</c:v>
                </c:pt>
                <c:pt idx="30">
                  <c:v>1983Q3</c:v>
                </c:pt>
                <c:pt idx="31">
                  <c:v>1983Q4</c:v>
                </c:pt>
                <c:pt idx="32">
                  <c:v>1984Q1</c:v>
                </c:pt>
                <c:pt idx="33">
                  <c:v>1984Q2</c:v>
                </c:pt>
                <c:pt idx="34">
                  <c:v>1984Q3</c:v>
                </c:pt>
                <c:pt idx="35">
                  <c:v>1984Q4</c:v>
                </c:pt>
                <c:pt idx="36">
                  <c:v>1985Q1</c:v>
                </c:pt>
                <c:pt idx="37">
                  <c:v>1985Q2</c:v>
                </c:pt>
                <c:pt idx="38">
                  <c:v>1985Q3</c:v>
                </c:pt>
                <c:pt idx="39">
                  <c:v>1985Q4</c:v>
                </c:pt>
                <c:pt idx="40">
                  <c:v>1986Q1</c:v>
                </c:pt>
                <c:pt idx="41">
                  <c:v>1986Q2</c:v>
                </c:pt>
                <c:pt idx="42">
                  <c:v>1986Q3</c:v>
                </c:pt>
                <c:pt idx="43">
                  <c:v>1986Q4</c:v>
                </c:pt>
                <c:pt idx="44">
                  <c:v>1987Q1</c:v>
                </c:pt>
                <c:pt idx="45">
                  <c:v>1987Q2</c:v>
                </c:pt>
                <c:pt idx="46">
                  <c:v>1987Q3</c:v>
                </c:pt>
                <c:pt idx="47">
                  <c:v>1987Q4</c:v>
                </c:pt>
                <c:pt idx="48">
                  <c:v>1988Q1</c:v>
                </c:pt>
                <c:pt idx="49">
                  <c:v>1988Q2</c:v>
                </c:pt>
                <c:pt idx="50">
                  <c:v>1988Q3</c:v>
                </c:pt>
                <c:pt idx="51">
                  <c:v>1988Q4</c:v>
                </c:pt>
                <c:pt idx="52">
                  <c:v>1989Q1</c:v>
                </c:pt>
                <c:pt idx="53">
                  <c:v>1989Q2</c:v>
                </c:pt>
                <c:pt idx="54">
                  <c:v>1989Q3</c:v>
                </c:pt>
                <c:pt idx="55">
                  <c:v>1989Q4</c:v>
                </c:pt>
                <c:pt idx="56">
                  <c:v>1990Q1</c:v>
                </c:pt>
                <c:pt idx="57">
                  <c:v>1990Q2</c:v>
                </c:pt>
                <c:pt idx="58">
                  <c:v>1990Q3</c:v>
                </c:pt>
                <c:pt idx="59">
                  <c:v>1990Q4</c:v>
                </c:pt>
                <c:pt idx="60">
                  <c:v>1991Q1</c:v>
                </c:pt>
                <c:pt idx="61">
                  <c:v>1991Q2</c:v>
                </c:pt>
                <c:pt idx="62">
                  <c:v>1991Q3</c:v>
                </c:pt>
                <c:pt idx="63">
                  <c:v>1991Q4</c:v>
                </c:pt>
                <c:pt idx="64">
                  <c:v>1992Q1</c:v>
                </c:pt>
                <c:pt idx="65">
                  <c:v>1992Q2</c:v>
                </c:pt>
                <c:pt idx="66">
                  <c:v>1992Q3</c:v>
                </c:pt>
                <c:pt idx="67">
                  <c:v>1992Q4</c:v>
                </c:pt>
                <c:pt idx="68">
                  <c:v>1993Q1</c:v>
                </c:pt>
                <c:pt idx="69">
                  <c:v>1993Q2</c:v>
                </c:pt>
                <c:pt idx="70">
                  <c:v>1993Q3</c:v>
                </c:pt>
                <c:pt idx="71">
                  <c:v>1993Q4</c:v>
                </c:pt>
                <c:pt idx="72">
                  <c:v>1994Q1</c:v>
                </c:pt>
                <c:pt idx="73">
                  <c:v>1994Q2</c:v>
                </c:pt>
                <c:pt idx="74">
                  <c:v>1994Q3</c:v>
                </c:pt>
                <c:pt idx="75">
                  <c:v>1994Q4</c:v>
                </c:pt>
                <c:pt idx="76">
                  <c:v>1995Q1</c:v>
                </c:pt>
                <c:pt idx="77">
                  <c:v>1995Q2</c:v>
                </c:pt>
                <c:pt idx="78">
                  <c:v>1995Q3</c:v>
                </c:pt>
                <c:pt idx="79">
                  <c:v>1995Q4</c:v>
                </c:pt>
                <c:pt idx="80">
                  <c:v>1996Q1</c:v>
                </c:pt>
                <c:pt idx="81">
                  <c:v>1996Q2</c:v>
                </c:pt>
                <c:pt idx="82">
                  <c:v>1996Q3</c:v>
                </c:pt>
                <c:pt idx="83">
                  <c:v>1996Q4</c:v>
                </c:pt>
                <c:pt idx="84">
                  <c:v>1997Q1</c:v>
                </c:pt>
                <c:pt idx="85">
                  <c:v>1997Q2</c:v>
                </c:pt>
                <c:pt idx="86">
                  <c:v>1997Q3</c:v>
                </c:pt>
                <c:pt idx="87">
                  <c:v>1997Q4</c:v>
                </c:pt>
                <c:pt idx="88">
                  <c:v>1998Q1</c:v>
                </c:pt>
                <c:pt idx="89">
                  <c:v>1998Q2</c:v>
                </c:pt>
                <c:pt idx="90">
                  <c:v>1998Q3</c:v>
                </c:pt>
                <c:pt idx="91">
                  <c:v>1998Q4</c:v>
                </c:pt>
                <c:pt idx="92">
                  <c:v>1999Q1</c:v>
                </c:pt>
                <c:pt idx="93">
                  <c:v>1999Q2</c:v>
                </c:pt>
                <c:pt idx="94">
                  <c:v>1999Q3</c:v>
                </c:pt>
                <c:pt idx="95">
                  <c:v>1999Q4</c:v>
                </c:pt>
                <c:pt idx="96">
                  <c:v>2000Q1</c:v>
                </c:pt>
                <c:pt idx="97">
                  <c:v>2000Q2</c:v>
                </c:pt>
                <c:pt idx="98">
                  <c:v>2000Q3</c:v>
                </c:pt>
                <c:pt idx="99">
                  <c:v>2000Q4</c:v>
                </c:pt>
                <c:pt idx="100">
                  <c:v>2001Q1</c:v>
                </c:pt>
                <c:pt idx="101">
                  <c:v>2001Q2</c:v>
                </c:pt>
                <c:pt idx="102">
                  <c:v>2001Q3</c:v>
                </c:pt>
                <c:pt idx="103">
                  <c:v>2001Q4</c:v>
                </c:pt>
                <c:pt idx="104">
                  <c:v>2002Q1</c:v>
                </c:pt>
                <c:pt idx="105">
                  <c:v>2002Q2</c:v>
                </c:pt>
                <c:pt idx="106">
                  <c:v>2002Q3</c:v>
                </c:pt>
                <c:pt idx="107">
                  <c:v>2002Q4</c:v>
                </c:pt>
                <c:pt idx="108">
                  <c:v>2003Q1</c:v>
                </c:pt>
                <c:pt idx="109">
                  <c:v>2003Q2</c:v>
                </c:pt>
                <c:pt idx="110">
                  <c:v>2003Q3</c:v>
                </c:pt>
                <c:pt idx="111">
                  <c:v>2003Q4</c:v>
                </c:pt>
                <c:pt idx="112">
                  <c:v>2004Q1</c:v>
                </c:pt>
                <c:pt idx="113">
                  <c:v>2004Q2</c:v>
                </c:pt>
                <c:pt idx="114">
                  <c:v>2004Q3</c:v>
                </c:pt>
                <c:pt idx="115">
                  <c:v>2004Q4</c:v>
                </c:pt>
                <c:pt idx="116">
                  <c:v>2005Q1</c:v>
                </c:pt>
                <c:pt idx="117">
                  <c:v>2005Q2</c:v>
                </c:pt>
                <c:pt idx="118">
                  <c:v>2005Q3</c:v>
                </c:pt>
                <c:pt idx="119">
                  <c:v>2005Q4</c:v>
                </c:pt>
                <c:pt idx="120">
                  <c:v>2006Q1</c:v>
                </c:pt>
                <c:pt idx="121">
                  <c:v>2006Q2</c:v>
                </c:pt>
                <c:pt idx="122">
                  <c:v>2006Q3</c:v>
                </c:pt>
                <c:pt idx="123">
                  <c:v>2006Q4</c:v>
                </c:pt>
                <c:pt idx="124">
                  <c:v>2007Q1</c:v>
                </c:pt>
                <c:pt idx="125">
                  <c:v>2007Q2</c:v>
                </c:pt>
                <c:pt idx="126">
                  <c:v>2007Q3</c:v>
                </c:pt>
                <c:pt idx="127">
                  <c:v>2007Q4</c:v>
                </c:pt>
                <c:pt idx="128">
                  <c:v>2008Q1</c:v>
                </c:pt>
                <c:pt idx="129">
                  <c:v>2008Q2</c:v>
                </c:pt>
                <c:pt idx="130">
                  <c:v>2008Q3</c:v>
                </c:pt>
                <c:pt idx="131">
                  <c:v>2008Q4</c:v>
                </c:pt>
                <c:pt idx="132">
                  <c:v>2009Q1</c:v>
                </c:pt>
                <c:pt idx="133">
                  <c:v>2009Q2</c:v>
                </c:pt>
                <c:pt idx="134">
                  <c:v>2009Q3</c:v>
                </c:pt>
                <c:pt idx="135">
                  <c:v>2009Q4</c:v>
                </c:pt>
                <c:pt idx="136">
                  <c:v>2010Q1</c:v>
                </c:pt>
                <c:pt idx="137">
                  <c:v>2010Q2</c:v>
                </c:pt>
                <c:pt idx="138">
                  <c:v>2010Q3</c:v>
                </c:pt>
                <c:pt idx="139">
                  <c:v>2010Q4</c:v>
                </c:pt>
                <c:pt idx="140">
                  <c:v>2011Q1</c:v>
                </c:pt>
                <c:pt idx="141">
                  <c:v>2011Q2</c:v>
                </c:pt>
                <c:pt idx="142">
                  <c:v>2011Q3</c:v>
                </c:pt>
                <c:pt idx="143">
                  <c:v>2011Q4</c:v>
                </c:pt>
                <c:pt idx="144">
                  <c:v>2012Q1</c:v>
                </c:pt>
                <c:pt idx="145">
                  <c:v>2012Q2</c:v>
                </c:pt>
                <c:pt idx="146">
                  <c:v>2012Q3</c:v>
                </c:pt>
                <c:pt idx="147">
                  <c:v>2012Q4</c:v>
                </c:pt>
                <c:pt idx="148">
                  <c:v>2013Q1</c:v>
                </c:pt>
                <c:pt idx="149">
                  <c:v>2013Q2</c:v>
                </c:pt>
                <c:pt idx="150">
                  <c:v>2013Q3</c:v>
                </c:pt>
                <c:pt idx="151">
                  <c:v>2013Q4</c:v>
                </c:pt>
                <c:pt idx="152">
                  <c:v>2014Q1</c:v>
                </c:pt>
                <c:pt idx="153">
                  <c:v>2014Q2</c:v>
                </c:pt>
                <c:pt idx="154">
                  <c:v>2014Q3</c:v>
                </c:pt>
                <c:pt idx="155">
                  <c:v>2014Q4</c:v>
                </c:pt>
                <c:pt idx="156">
                  <c:v>2015Q1</c:v>
                </c:pt>
                <c:pt idx="157">
                  <c:v>2015Q2</c:v>
                </c:pt>
                <c:pt idx="158">
                  <c:v>2015Q3</c:v>
                </c:pt>
                <c:pt idx="159">
                  <c:v>2015Q4</c:v>
                </c:pt>
                <c:pt idx="160">
                  <c:v>2016Q1</c:v>
                </c:pt>
                <c:pt idx="161">
                  <c:v>2016Q2</c:v>
                </c:pt>
                <c:pt idx="162">
                  <c:v>2016Q3</c:v>
                </c:pt>
                <c:pt idx="163">
                  <c:v>2016Q4</c:v>
                </c:pt>
                <c:pt idx="164">
                  <c:v>2017Q1</c:v>
                </c:pt>
                <c:pt idx="165">
                  <c:v>2017Q2</c:v>
                </c:pt>
                <c:pt idx="166">
                  <c:v>2017Q3</c:v>
                </c:pt>
                <c:pt idx="167">
                  <c:v>2017Q4</c:v>
                </c:pt>
                <c:pt idx="168">
                  <c:v>2018Q1</c:v>
                </c:pt>
                <c:pt idx="169">
                  <c:v>2018Q2</c:v>
                </c:pt>
                <c:pt idx="170">
                  <c:v>2018Q3</c:v>
                </c:pt>
                <c:pt idx="171">
                  <c:v>2018Q4</c:v>
                </c:pt>
                <c:pt idx="172">
                  <c:v>2019Q1</c:v>
                </c:pt>
                <c:pt idx="173">
                  <c:v>2019Q2</c:v>
                </c:pt>
                <c:pt idx="174">
                  <c:v>2019Q3</c:v>
                </c:pt>
                <c:pt idx="175">
                  <c:v>2019Q4</c:v>
                </c:pt>
                <c:pt idx="176">
                  <c:v>2020Q1</c:v>
                </c:pt>
                <c:pt idx="177">
                  <c:v>2020Q2</c:v>
                </c:pt>
                <c:pt idx="178">
                  <c:v>2020Q3</c:v>
                </c:pt>
                <c:pt idx="179">
                  <c:v>2020Q4</c:v>
                </c:pt>
                <c:pt idx="180">
                  <c:v>2021Q1</c:v>
                </c:pt>
                <c:pt idx="181">
                  <c:v>2021Q2</c:v>
                </c:pt>
                <c:pt idx="182">
                  <c:v>2021Q3</c:v>
                </c:pt>
                <c:pt idx="183">
                  <c:v>2021Q4</c:v>
                </c:pt>
                <c:pt idx="184">
                  <c:v>2022Q1</c:v>
                </c:pt>
                <c:pt idx="185">
                  <c:v>2022Q2</c:v>
                </c:pt>
                <c:pt idx="186">
                  <c:v>2022Q3</c:v>
                </c:pt>
                <c:pt idx="187">
                  <c:v>2022Q4</c:v>
                </c:pt>
                <c:pt idx="188">
                  <c:v>2023Q1</c:v>
                </c:pt>
                <c:pt idx="189">
                  <c:v>2023Q2</c:v>
                </c:pt>
                <c:pt idx="190">
                  <c:v>2023Q3</c:v>
                </c:pt>
                <c:pt idx="191">
                  <c:v>2023Q4</c:v>
                </c:pt>
                <c:pt idx="192">
                  <c:v>2024Q1</c:v>
                </c:pt>
                <c:pt idx="193">
                  <c:v>2024Q2</c:v>
                </c:pt>
                <c:pt idx="194">
                  <c:v>2024Q3</c:v>
                </c:pt>
                <c:pt idx="195">
                  <c:v>2024Q4</c:v>
                </c:pt>
                <c:pt idx="196">
                  <c:v>2025Q1</c:v>
                </c:pt>
                <c:pt idx="197">
                  <c:v>2025Q2</c:v>
                </c:pt>
                <c:pt idx="198">
                  <c:v>2025Q3</c:v>
                </c:pt>
                <c:pt idx="199">
                  <c:v>2025Q4</c:v>
                </c:pt>
                <c:pt idx="200">
                  <c:v>2026Q1</c:v>
                </c:pt>
                <c:pt idx="201">
                  <c:v>2026Q2</c:v>
                </c:pt>
                <c:pt idx="202">
                  <c:v>2026Q3</c:v>
                </c:pt>
                <c:pt idx="203">
                  <c:v>2026Q4</c:v>
                </c:pt>
              </c:strCache>
            </c:strRef>
          </c:cat>
          <c:val>
            <c:numRef>
              <c:f>'Electricity-Q'!$D$41:$D$244</c:f>
              <c:numCache>
                <c:formatCode>0.00</c:formatCode>
                <c:ptCount val="204"/>
                <c:pt idx="2">
                  <c:v>21.267247847456147</c:v>
                </c:pt>
                <c:pt idx="3">
                  <c:v>20.718357688304902</c:v>
                </c:pt>
                <c:pt idx="4">
                  <c:v>20.320793500690591</c:v>
                </c:pt>
                <c:pt idx="5">
                  <c:v>22.198286297332668</c:v>
                </c:pt>
                <c:pt idx="6">
                  <c:v>22.598186687389742</c:v>
                </c:pt>
                <c:pt idx="7">
                  <c:v>21.535281616528742</c:v>
                </c:pt>
                <c:pt idx="8">
                  <c:v>20.169403621743037</c:v>
                </c:pt>
                <c:pt idx="9">
                  <c:v>22.066519912431644</c:v>
                </c:pt>
                <c:pt idx="10">
                  <c:v>21.888916371794402</c:v>
                </c:pt>
                <c:pt idx="11">
                  <c:v>20.723556116285888</c:v>
                </c:pt>
                <c:pt idx="12">
                  <c:v>19.290486238053582</c:v>
                </c:pt>
                <c:pt idx="13">
                  <c:v>21.118809781542435</c:v>
                </c:pt>
                <c:pt idx="14">
                  <c:v>21.475586248169417</c:v>
                </c:pt>
                <c:pt idx="15">
                  <c:v>20.36666781122203</c:v>
                </c:pt>
                <c:pt idx="16">
                  <c:v>19.339388869949204</c:v>
                </c:pt>
                <c:pt idx="17">
                  <c:v>21.075368455089105</c:v>
                </c:pt>
                <c:pt idx="18">
                  <c:v>21.97423960761704</c:v>
                </c:pt>
                <c:pt idx="19">
                  <c:v>20.984684195394287</c:v>
                </c:pt>
                <c:pt idx="20">
                  <c:v>20.252071082754433</c:v>
                </c:pt>
                <c:pt idx="21">
                  <c:v>22.426717628429628</c:v>
                </c:pt>
                <c:pt idx="22">
                  <c:v>22.95278518777835</c:v>
                </c:pt>
                <c:pt idx="23">
                  <c:v>21.990323400745616</c:v>
                </c:pt>
                <c:pt idx="24">
                  <c:v>21.656319430257366</c:v>
                </c:pt>
                <c:pt idx="25">
                  <c:v>23.067390051048111</c:v>
                </c:pt>
                <c:pt idx="26">
                  <c:v>23.663047046854434</c:v>
                </c:pt>
                <c:pt idx="27">
                  <c:v>22.673805472970471</c:v>
                </c:pt>
                <c:pt idx="28">
                  <c:v>22.136334731016493</c:v>
                </c:pt>
                <c:pt idx="29">
                  <c:v>23.182522865368622</c:v>
                </c:pt>
                <c:pt idx="30">
                  <c:v>24.147519550517078</c:v>
                </c:pt>
                <c:pt idx="31">
                  <c:v>23.009387995288197</c:v>
                </c:pt>
                <c:pt idx="32">
                  <c:v>21.849603971099214</c:v>
                </c:pt>
                <c:pt idx="33">
                  <c:v>23.58147183357389</c:v>
                </c:pt>
                <c:pt idx="34">
                  <c:v>24.7923468890931</c:v>
                </c:pt>
                <c:pt idx="35">
                  <c:v>23.198344120749891</c:v>
                </c:pt>
                <c:pt idx="36">
                  <c:v>22.111360406521559</c:v>
                </c:pt>
                <c:pt idx="37">
                  <c:v>23.855913879143639</c:v>
                </c:pt>
                <c:pt idx="38">
                  <c:v>24.385333271547729</c:v>
                </c:pt>
                <c:pt idx="39">
                  <c:v>22.688624897937508</c:v>
                </c:pt>
                <c:pt idx="40">
                  <c:v>20.736528202466161</c:v>
                </c:pt>
                <c:pt idx="41">
                  <c:v>22.212539922415747</c:v>
                </c:pt>
                <c:pt idx="42">
                  <c:v>22.582689857836897</c:v>
                </c:pt>
                <c:pt idx="43">
                  <c:v>21.126274254068974</c:v>
                </c:pt>
                <c:pt idx="44">
                  <c:v>20.090721278747569</c:v>
                </c:pt>
                <c:pt idx="45">
                  <c:v>21.352622808453908</c:v>
                </c:pt>
                <c:pt idx="46">
                  <c:v>21.745353132008056</c:v>
                </c:pt>
                <c:pt idx="47">
                  <c:v>20.455041009819265</c:v>
                </c:pt>
                <c:pt idx="48">
                  <c:v>19.347578227740179</c:v>
                </c:pt>
                <c:pt idx="49">
                  <c:v>20.698197625026747</c:v>
                </c:pt>
                <c:pt idx="50">
                  <c:v>21.282780392002095</c:v>
                </c:pt>
                <c:pt idx="51">
                  <c:v>19.916557712999577</c:v>
                </c:pt>
                <c:pt idx="52">
                  <c:v>18.977522450389628</c:v>
                </c:pt>
                <c:pt idx="53">
                  <c:v>20.148861099026927</c:v>
                </c:pt>
                <c:pt idx="54">
                  <c:v>20.803571503164214</c:v>
                </c:pt>
                <c:pt idx="55">
                  <c:v>19.187453953793391</c:v>
                </c:pt>
                <c:pt idx="56">
                  <c:v>18.531891034615853</c:v>
                </c:pt>
                <c:pt idx="57">
                  <c:v>19.706105013926742</c:v>
                </c:pt>
                <c:pt idx="58">
                  <c:v>20.036838935971677</c:v>
                </c:pt>
                <c:pt idx="59">
                  <c:v>18.769591905372579</c:v>
                </c:pt>
                <c:pt idx="60">
                  <c:v>18.075444727787144</c:v>
                </c:pt>
                <c:pt idx="61">
                  <c:v>19.343752716813736</c:v>
                </c:pt>
                <c:pt idx="62">
                  <c:v>19.748495346549042</c:v>
                </c:pt>
                <c:pt idx="63">
                  <c:v>18.684079411954656</c:v>
                </c:pt>
                <c:pt idx="64">
                  <c:v>18.11633641629389</c:v>
                </c:pt>
                <c:pt idx="65">
                  <c:v>19.218392127643938</c:v>
                </c:pt>
                <c:pt idx="66">
                  <c:v>19.58942218668691</c:v>
                </c:pt>
                <c:pt idx="67">
                  <c:v>18.398012330500652</c:v>
                </c:pt>
                <c:pt idx="68">
                  <c:v>17.468070021089954</c:v>
                </c:pt>
                <c:pt idx="69">
                  <c:v>18.911805483072872</c:v>
                </c:pt>
                <c:pt idx="70">
                  <c:v>19.412678242992737</c:v>
                </c:pt>
                <c:pt idx="71">
                  <c:v>18.194457555371613</c:v>
                </c:pt>
                <c:pt idx="72">
                  <c:v>17.262528487239376</c:v>
                </c:pt>
                <c:pt idx="73">
                  <c:v>18.637030230590664</c:v>
                </c:pt>
                <c:pt idx="74">
                  <c:v>19.062651028995177</c:v>
                </c:pt>
                <c:pt idx="75">
                  <c:v>17.800537056173503</c:v>
                </c:pt>
                <c:pt idx="76">
                  <c:v>16.994866696617024</c:v>
                </c:pt>
                <c:pt idx="77">
                  <c:v>18.06874813869895</c:v>
                </c:pt>
                <c:pt idx="78">
                  <c:v>18.31133374581459</c:v>
                </c:pt>
                <c:pt idx="79">
                  <c:v>17.303675782597942</c:v>
                </c:pt>
                <c:pt idx="80">
                  <c:v>16.287643337737265</c:v>
                </c:pt>
                <c:pt idx="81">
                  <c:v>17.415152318135871</c:v>
                </c:pt>
                <c:pt idx="82">
                  <c:v>17.937537679555241</c:v>
                </c:pt>
                <c:pt idx="83">
                  <c:v>16.743760525748549</c:v>
                </c:pt>
                <c:pt idx="84">
                  <c:v>16.109112000919961</c:v>
                </c:pt>
                <c:pt idx="85">
                  <c:v>17.365789924379115</c:v>
                </c:pt>
                <c:pt idx="86">
                  <c:v>17.487858921968446</c:v>
                </c:pt>
                <c:pt idx="87">
                  <c:v>16.432129640078898</c:v>
                </c:pt>
                <c:pt idx="88">
                  <c:v>15.7372041580788</c:v>
                </c:pt>
                <c:pt idx="89">
                  <c:v>16.639898828441172</c:v>
                </c:pt>
                <c:pt idx="90">
                  <c:v>16.75537124688794</c:v>
                </c:pt>
                <c:pt idx="91">
                  <c:v>15.772168894383936</c:v>
                </c:pt>
                <c:pt idx="92">
                  <c:v>15.158510311937981</c:v>
                </c:pt>
                <c:pt idx="93">
                  <c:v>16.000069249470034</c:v>
                </c:pt>
                <c:pt idx="94">
                  <c:v>16.171894706879826</c:v>
                </c:pt>
                <c:pt idx="95">
                  <c:v>15.477801293884657</c:v>
                </c:pt>
                <c:pt idx="96">
                  <c:v>14.716166952770875</c:v>
                </c:pt>
                <c:pt idx="97">
                  <c:v>15.66974036613583</c:v>
                </c:pt>
                <c:pt idx="98">
                  <c:v>15.925395701569576</c:v>
                </c:pt>
                <c:pt idx="99">
                  <c:v>14.958769731662926</c:v>
                </c:pt>
                <c:pt idx="100">
                  <c:v>14.590021911194034</c:v>
                </c:pt>
                <c:pt idx="101">
                  <c:v>15.949802441733313</c:v>
                </c:pt>
                <c:pt idx="102">
                  <c:v>16.23943022667142</c:v>
                </c:pt>
                <c:pt idx="103">
                  <c:v>15.415694087574446</c:v>
                </c:pt>
                <c:pt idx="104">
                  <c:v>14.665363766382294</c:v>
                </c:pt>
                <c:pt idx="105">
                  <c:v>15.362094006128764</c:v>
                </c:pt>
                <c:pt idx="106">
                  <c:v>15.499469284001263</c:v>
                </c:pt>
                <c:pt idx="107">
                  <c:v>14.63086110665413</c:v>
                </c:pt>
                <c:pt idx="108">
                  <c:v>14.193032455381024</c:v>
                </c:pt>
                <c:pt idx="109">
                  <c:v>15.835606060078923</c:v>
                </c:pt>
                <c:pt idx="110">
                  <c:v>15.87807649166843</c:v>
                </c:pt>
                <c:pt idx="111">
                  <c:v>14.899151780507056</c:v>
                </c:pt>
                <c:pt idx="112">
                  <c:v>14.404097935695624</c:v>
                </c:pt>
                <c:pt idx="113">
                  <c:v>15.542292172431392</c:v>
                </c:pt>
                <c:pt idx="114">
                  <c:v>15.957194991570727</c:v>
                </c:pt>
                <c:pt idx="115">
                  <c:v>14.824218987996236</c:v>
                </c:pt>
                <c:pt idx="116">
                  <c:v>14.491394529799573</c:v>
                </c:pt>
                <c:pt idx="117">
                  <c:v>15.800990010894639</c:v>
                </c:pt>
                <c:pt idx="118">
                  <c:v>16.084052950063032</c:v>
                </c:pt>
                <c:pt idx="119">
                  <c:v>15.441996574949613</c:v>
                </c:pt>
                <c:pt idx="120">
                  <c:v>15.653952137164646</c:v>
                </c:pt>
                <c:pt idx="121">
                  <c:v>16.929006541402689</c:v>
                </c:pt>
                <c:pt idx="122">
                  <c:v>17.289561640455915</c:v>
                </c:pt>
                <c:pt idx="123">
                  <c:v>16.141294674491757</c:v>
                </c:pt>
                <c:pt idx="124">
                  <c:v>15.805899295350024</c:v>
                </c:pt>
                <c:pt idx="125">
                  <c:v>16.85196113611838</c:v>
                </c:pt>
                <c:pt idx="126">
                  <c:v>17.029851043298805</c:v>
                </c:pt>
                <c:pt idx="127">
                  <c:v>16.162327752093837</c:v>
                </c:pt>
                <c:pt idx="128">
                  <c:v>15.441485816796259</c:v>
                </c:pt>
                <c:pt idx="129">
                  <c:v>16.979157691135661</c:v>
                </c:pt>
                <c:pt idx="130">
                  <c:v>17.641609541766414</c:v>
                </c:pt>
                <c:pt idx="131">
                  <c:v>16.981065828211488</c:v>
                </c:pt>
                <c:pt idx="132">
                  <c:v>16.821490063316823</c:v>
                </c:pt>
                <c:pt idx="133">
                  <c:v>17.592708693236901</c:v>
                </c:pt>
                <c:pt idx="134">
                  <c:v>17.752913402142859</c:v>
                </c:pt>
                <c:pt idx="135">
                  <c:v>16.618635562551635</c:v>
                </c:pt>
                <c:pt idx="136">
                  <c:v>15.942298103847667</c:v>
                </c:pt>
                <c:pt idx="137">
                  <c:v>17.503299963874618</c:v>
                </c:pt>
                <c:pt idx="138">
                  <c:v>17.683744563287011</c:v>
                </c:pt>
                <c:pt idx="139">
                  <c:v>16.744783287374258</c:v>
                </c:pt>
                <c:pt idx="140">
                  <c:v>16.063642453657092</c:v>
                </c:pt>
                <c:pt idx="141">
                  <c:v>16.959229976015216</c:v>
                </c:pt>
                <c:pt idx="142">
                  <c:v>17.195250313511806</c:v>
                </c:pt>
                <c:pt idx="143">
                  <c:v>16.574544269403948</c:v>
                </c:pt>
                <c:pt idx="144">
                  <c:v>16.201975494968668</c:v>
                </c:pt>
                <c:pt idx="145">
                  <c:v>16.801229744701423</c:v>
                </c:pt>
                <c:pt idx="146">
                  <c:v>16.954349574153266</c:v>
                </c:pt>
                <c:pt idx="147">
                  <c:v>16.350560490872347</c:v>
                </c:pt>
                <c:pt idx="148">
                  <c:v>15.969171763412472</c:v>
                </c:pt>
                <c:pt idx="149">
                  <c:v>17.019754007654701</c:v>
                </c:pt>
                <c:pt idx="150">
                  <c:v>17.284049747706433</c:v>
                </c:pt>
                <c:pt idx="151">
                  <c:v>16.482754426987402</c:v>
                </c:pt>
                <c:pt idx="152">
                  <c:v>16.23546906438208</c:v>
                </c:pt>
                <c:pt idx="153">
                  <c:v>17.259619118202334</c:v>
                </c:pt>
                <c:pt idx="154">
                  <c:v>17.605566060167465</c:v>
                </c:pt>
                <c:pt idx="155">
                  <c:v>16.795399648671417</c:v>
                </c:pt>
                <c:pt idx="156">
                  <c:v>16.678436001960577</c:v>
                </c:pt>
                <c:pt idx="157">
                  <c:v>17.379730979841568</c:v>
                </c:pt>
                <c:pt idx="158">
                  <c:v>17.479090716767484</c:v>
                </c:pt>
                <c:pt idx="159">
                  <c:v>16.958504650563199</c:v>
                </c:pt>
                <c:pt idx="160">
                  <c:v>16.476027252017136</c:v>
                </c:pt>
                <c:pt idx="161">
                  <c:v>16.958223117367378</c:v>
                </c:pt>
                <c:pt idx="162">
                  <c:v>17.079366763568775</c:v>
                </c:pt>
                <c:pt idx="163">
                  <c:v>16.508331500889565</c:v>
                </c:pt>
                <c:pt idx="164">
                  <c:v>16.575576037647675</c:v>
                </c:pt>
                <c:pt idx="165">
                  <c:v>17.112663989679582</c:v>
                </c:pt>
                <c:pt idx="166">
                  <c:v>17.218100845638329</c:v>
                </c:pt>
                <c:pt idx="167">
                  <c:v>16.496105250417987</c:v>
                </c:pt>
                <c:pt idx="168">
                  <c:v>16.169124389444931</c:v>
                </c:pt>
                <c:pt idx="169">
                  <c:v>16.659390588677027</c:v>
                </c:pt>
                <c:pt idx="170">
                  <c:v>16.752573973774272</c:v>
                </c:pt>
                <c:pt idx="171">
                  <c:v>16.13911919690274</c:v>
                </c:pt>
                <c:pt idx="172">
                  <c:v>16.038768576895318</c:v>
                </c:pt>
                <c:pt idx="173">
                  <c:v>16.715128396301903</c:v>
                </c:pt>
                <c:pt idx="174">
                  <c:v>16.593954249267451</c:v>
                </c:pt>
                <c:pt idx="175">
                  <c:v>15.96426975945222</c:v>
                </c:pt>
                <c:pt idx="176">
                  <c:v>15.950169390427265</c:v>
                </c:pt>
                <c:pt idx="177">
                  <c:v>16.51123146191172</c:v>
                </c:pt>
                <c:pt idx="178">
                  <c:v>16.47116988394567</c:v>
                </c:pt>
                <c:pt idx="179">
                  <c:v>16.240823501852539</c:v>
                </c:pt>
                <c:pt idx="180">
                  <c:v>15.744630859446664</c:v>
                </c:pt>
                <c:pt idx="181">
                  <c:v>16.499663173584249</c:v>
                </c:pt>
                <c:pt idx="182">
                  <c:v>16.407548855921178</c:v>
                </c:pt>
                <c:pt idx="183">
                  <c:v>16.047204106565719</c:v>
                </c:pt>
                <c:pt idx="184">
                  <c:v>15.666466760099016</c:v>
                </c:pt>
                <c:pt idx="185">
                  <c:v>16.461091426284067</c:v>
                </c:pt>
                <c:pt idx="186">
                  <c:v>17.092005330479459</c:v>
                </c:pt>
                <c:pt idx="187">
                  <c:v>16.599170728422877</c:v>
                </c:pt>
                <c:pt idx="188">
                  <c:v>16.842311646927136</c:v>
                </c:pt>
                <c:pt idx="189">
                  <c:v>17.035271477427465</c:v>
                </c:pt>
                <c:pt idx="190">
                  <c:v>16.773085580249553</c:v>
                </c:pt>
                <c:pt idx="191">
                  <c:v>16.763364532662742</c:v>
                </c:pt>
                <c:pt idx="192">
                  <c:v>16.516567129612255</c:v>
                </c:pt>
                <c:pt idx="193">
                  <c:v>16.937562740251192</c:v>
                </c:pt>
                <c:pt idx="194">
                  <c:v>17.02450246310573</c:v>
                </c:pt>
                <c:pt idx="195">
                  <c:v>16.925491192016228</c:v>
                </c:pt>
                <c:pt idx="196">
                  <c:v>16.507040327851335</c:v>
                </c:pt>
                <c:pt idx="197">
                  <c:v>17.168652469671734</c:v>
                </c:pt>
                <c:pt idx="198">
                  <c:v>17.03707946962173</c:v>
                </c:pt>
                <c:pt idx="199">
                  <c:v>16.946741715642702</c:v>
                </c:pt>
                <c:pt idx="200">
                  <c:v>16.780996321090193</c:v>
                </c:pt>
                <c:pt idx="201">
                  <c:v>17.376810411912842</c:v>
                </c:pt>
                <c:pt idx="202">
                  <c:v>17.247931198836056</c:v>
                </c:pt>
                <c:pt idx="203">
                  <c:v>17.019252481654899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8-4962-A820-A3E0B7DC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44464"/>
        <c:axId val="1815753168"/>
      </c:lineChart>
      <c:catAx>
        <c:axId val="181574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53168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1815753168"/>
        <c:scaling>
          <c:orientation val="minMax"/>
          <c:max val="26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4464"/>
        <c:crosses val="autoZero"/>
        <c:crossBetween val="between"/>
        <c:majorUnit val="2"/>
      </c:valAx>
      <c:catAx>
        <c:axId val="181574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5737392"/>
        <c:crosses val="autoZero"/>
        <c:auto val="1"/>
        <c:lblAlgn val="ctr"/>
        <c:lblOffset val="100"/>
        <c:noMultiLvlLbl val="0"/>
      </c:catAx>
      <c:valAx>
        <c:axId val="181573739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488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700575753241301"/>
          <c:y val="0.1639270166757856"/>
          <c:w val="0.21986528932443483"/>
          <c:h val="7.69711691375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Monthly Residential Electricity Price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cents per kilowatthour (kwh)</a:t>
            </a:r>
          </a:p>
        </c:rich>
      </c:tx>
      <c:layout>
        <c:manualLayout>
          <c:xMode val="edge"/>
          <c:yMode val="edge"/>
          <c:x val="2.3863023833430187E-2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37000726414745E-2"/>
          <c:y val="0.1464124015748052"/>
          <c:w val="0.87248417453615967"/>
          <c:h val="0.68345016768737232"/>
        </c:manualLayout>
      </c:layout>
      <c:barChart>
        <c:barDir val="col"/>
        <c:grouping val="clustered"/>
        <c:varyColors val="0"/>
        <c:ser>
          <c:idx val="2"/>
          <c:order val="2"/>
          <c:tx>
            <c:v>Forecast</c:v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25400">
              <a:noFill/>
            </a:ln>
          </c:spPr>
          <c:invertIfNegative val="0"/>
          <c:cat>
            <c:numRef>
              <c:f>'Electricity-M'!$A$41:$A$652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'Electricity-M'!$E$41:$E$652</c:f>
              <c:numCache>
                <c:formatCode>General</c:formatCode>
                <c:ptCount val="612"/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E-42A3-B101-E437944C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15754256"/>
        <c:axId val="1815733584"/>
      </c:barChart>
      <c:lineChart>
        <c:grouping val="standard"/>
        <c:varyColors val="0"/>
        <c:ser>
          <c:idx val="0"/>
          <c:order val="0"/>
          <c:tx>
            <c:v>Nominal Price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'Electricity-M'!$A$41:$A$652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'Electricity-M'!$C$41:$C$652</c:f>
              <c:numCache>
                <c:formatCode>0.00</c:formatCode>
                <c:ptCount val="612"/>
                <c:pt idx="6">
                  <c:v>3.9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3.8</c:v>
                </c:pt>
                <c:pt idx="11">
                  <c:v>3.6</c:v>
                </c:pt>
                <c:pt idx="12">
                  <c:v>3.6</c:v>
                </c:pt>
                <c:pt idx="13">
                  <c:v>3.7</c:v>
                </c:pt>
                <c:pt idx="14">
                  <c:v>4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4.2</c:v>
                </c:pt>
                <c:pt idx="18">
                  <c:v>4.2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4.3</c:v>
                </c:pt>
                <c:pt idx="22">
                  <c:v>4.2</c:v>
                </c:pt>
                <c:pt idx="23">
                  <c:v>4</c:v>
                </c:pt>
                <c:pt idx="24">
                  <c:v>3.9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4.3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4.4000000000000004</c:v>
                </c:pt>
                <c:pt idx="35">
                  <c:v>4.2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4.3</c:v>
                </c:pt>
                <c:pt idx="39">
                  <c:v>4.5</c:v>
                </c:pt>
                <c:pt idx="40">
                  <c:v>4.7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4.9000000000000004</c:v>
                </c:pt>
                <c:pt idx="44">
                  <c:v>5</c:v>
                </c:pt>
                <c:pt idx="45">
                  <c:v>5</c:v>
                </c:pt>
                <c:pt idx="46">
                  <c:v>4.8</c:v>
                </c:pt>
                <c:pt idx="47">
                  <c:v>4.7</c:v>
                </c:pt>
                <c:pt idx="48">
                  <c:v>4.7</c:v>
                </c:pt>
                <c:pt idx="49">
                  <c:v>4.7</c:v>
                </c:pt>
                <c:pt idx="50">
                  <c:v>4.9000000000000004</c:v>
                </c:pt>
                <c:pt idx="51">
                  <c:v>5.0999999999999996</c:v>
                </c:pt>
                <c:pt idx="52">
                  <c:v>5.4</c:v>
                </c:pt>
                <c:pt idx="53">
                  <c:v>5.6</c:v>
                </c:pt>
                <c:pt idx="54">
                  <c:v>5.7</c:v>
                </c:pt>
                <c:pt idx="55">
                  <c:v>5.7</c:v>
                </c:pt>
                <c:pt idx="56">
                  <c:v>5.7</c:v>
                </c:pt>
                <c:pt idx="57">
                  <c:v>5.7</c:v>
                </c:pt>
                <c:pt idx="58">
                  <c:v>5.6</c:v>
                </c:pt>
                <c:pt idx="59">
                  <c:v>5.5</c:v>
                </c:pt>
                <c:pt idx="60">
                  <c:v>5.4</c:v>
                </c:pt>
                <c:pt idx="61">
                  <c:v>5.5</c:v>
                </c:pt>
                <c:pt idx="62">
                  <c:v>5.8</c:v>
                </c:pt>
                <c:pt idx="63">
                  <c:v>6</c:v>
                </c:pt>
                <c:pt idx="64">
                  <c:v>6.3</c:v>
                </c:pt>
                <c:pt idx="65">
                  <c:v>6.5</c:v>
                </c:pt>
                <c:pt idx="66">
                  <c:v>6.6</c:v>
                </c:pt>
                <c:pt idx="67">
                  <c:v>6.6</c:v>
                </c:pt>
                <c:pt idx="68">
                  <c:v>6.6</c:v>
                </c:pt>
                <c:pt idx="69">
                  <c:v>6.6</c:v>
                </c:pt>
                <c:pt idx="70">
                  <c:v>6.4</c:v>
                </c:pt>
                <c:pt idx="71">
                  <c:v>6.3</c:v>
                </c:pt>
                <c:pt idx="72">
                  <c:v>6.2</c:v>
                </c:pt>
                <c:pt idx="73">
                  <c:v>6.4</c:v>
                </c:pt>
                <c:pt idx="74">
                  <c:v>6.6</c:v>
                </c:pt>
                <c:pt idx="75">
                  <c:v>6.7</c:v>
                </c:pt>
                <c:pt idx="76">
                  <c:v>6.9</c:v>
                </c:pt>
                <c:pt idx="77">
                  <c:v>7.1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6.9</c:v>
                </c:pt>
                <c:pt idx="83">
                  <c:v>6.7</c:v>
                </c:pt>
                <c:pt idx="84">
                  <c:v>6.7</c:v>
                </c:pt>
                <c:pt idx="85">
                  <c:v>6.7</c:v>
                </c:pt>
                <c:pt idx="86">
                  <c:v>6.9</c:v>
                </c:pt>
                <c:pt idx="87">
                  <c:v>6.9</c:v>
                </c:pt>
                <c:pt idx="88">
                  <c:v>7.2</c:v>
                </c:pt>
                <c:pt idx="89">
                  <c:v>7.4</c:v>
                </c:pt>
                <c:pt idx="90">
                  <c:v>7.5</c:v>
                </c:pt>
                <c:pt idx="91">
                  <c:v>7.5</c:v>
                </c:pt>
                <c:pt idx="92">
                  <c:v>7.6</c:v>
                </c:pt>
                <c:pt idx="93">
                  <c:v>7.5</c:v>
                </c:pt>
                <c:pt idx="94">
                  <c:v>7.3</c:v>
                </c:pt>
                <c:pt idx="95">
                  <c:v>7</c:v>
                </c:pt>
                <c:pt idx="96">
                  <c:v>6.8</c:v>
                </c:pt>
                <c:pt idx="97">
                  <c:v>7</c:v>
                </c:pt>
                <c:pt idx="98">
                  <c:v>7.2</c:v>
                </c:pt>
                <c:pt idx="99">
                  <c:v>7.3</c:v>
                </c:pt>
                <c:pt idx="100">
                  <c:v>7.6</c:v>
                </c:pt>
                <c:pt idx="101">
                  <c:v>7.9</c:v>
                </c:pt>
                <c:pt idx="102">
                  <c:v>8</c:v>
                </c:pt>
                <c:pt idx="103">
                  <c:v>8.1</c:v>
                </c:pt>
                <c:pt idx="104">
                  <c:v>8.1</c:v>
                </c:pt>
                <c:pt idx="105">
                  <c:v>8</c:v>
                </c:pt>
                <c:pt idx="106">
                  <c:v>7.6</c:v>
                </c:pt>
                <c:pt idx="107">
                  <c:v>7.3</c:v>
                </c:pt>
                <c:pt idx="108">
                  <c:v>7.3</c:v>
                </c:pt>
                <c:pt idx="109">
                  <c:v>7.2</c:v>
                </c:pt>
                <c:pt idx="110">
                  <c:v>7.5</c:v>
                </c:pt>
                <c:pt idx="111">
                  <c:v>7.7</c:v>
                </c:pt>
                <c:pt idx="112">
                  <c:v>8</c:v>
                </c:pt>
                <c:pt idx="113">
                  <c:v>8.1999999999999993</c:v>
                </c:pt>
                <c:pt idx="114">
                  <c:v>8.1999999999999993</c:v>
                </c:pt>
                <c:pt idx="115">
                  <c:v>8.1999999999999993</c:v>
                </c:pt>
                <c:pt idx="116">
                  <c:v>8.1999999999999993</c:v>
                </c:pt>
                <c:pt idx="117">
                  <c:v>8.1</c:v>
                </c:pt>
                <c:pt idx="118">
                  <c:v>7.7</c:v>
                </c:pt>
                <c:pt idx="119">
                  <c:v>7.4</c:v>
                </c:pt>
                <c:pt idx="120">
                  <c:v>6.92</c:v>
                </c:pt>
                <c:pt idx="121">
                  <c:v>7.14</c:v>
                </c:pt>
                <c:pt idx="122">
                  <c:v>7.22</c:v>
                </c:pt>
                <c:pt idx="123">
                  <c:v>7.42</c:v>
                </c:pt>
                <c:pt idx="124">
                  <c:v>7.49</c:v>
                </c:pt>
                <c:pt idx="125">
                  <c:v>7.71</c:v>
                </c:pt>
                <c:pt idx="126">
                  <c:v>7.75</c:v>
                </c:pt>
                <c:pt idx="127">
                  <c:v>7.7</c:v>
                </c:pt>
                <c:pt idx="128">
                  <c:v>7.71</c:v>
                </c:pt>
                <c:pt idx="129">
                  <c:v>7.46</c:v>
                </c:pt>
                <c:pt idx="130">
                  <c:v>7.4</c:v>
                </c:pt>
                <c:pt idx="131">
                  <c:v>7.01</c:v>
                </c:pt>
                <c:pt idx="132">
                  <c:v>6.93</c:v>
                </c:pt>
                <c:pt idx="133">
                  <c:v>6.95</c:v>
                </c:pt>
                <c:pt idx="134">
                  <c:v>7.14</c:v>
                </c:pt>
                <c:pt idx="135">
                  <c:v>7.26</c:v>
                </c:pt>
                <c:pt idx="136">
                  <c:v>7.47</c:v>
                </c:pt>
                <c:pt idx="137">
                  <c:v>7.8</c:v>
                </c:pt>
                <c:pt idx="138">
                  <c:v>7.8</c:v>
                </c:pt>
                <c:pt idx="139">
                  <c:v>7.76</c:v>
                </c:pt>
                <c:pt idx="140">
                  <c:v>7.66</c:v>
                </c:pt>
                <c:pt idx="141">
                  <c:v>7.63</c:v>
                </c:pt>
                <c:pt idx="142">
                  <c:v>7.39</c:v>
                </c:pt>
                <c:pt idx="143">
                  <c:v>7.09</c:v>
                </c:pt>
                <c:pt idx="144">
                  <c:v>6.92</c:v>
                </c:pt>
                <c:pt idx="145">
                  <c:v>6.99</c:v>
                </c:pt>
                <c:pt idx="146">
                  <c:v>7.14</c:v>
                </c:pt>
                <c:pt idx="147">
                  <c:v>7.3</c:v>
                </c:pt>
                <c:pt idx="148">
                  <c:v>7.58</c:v>
                </c:pt>
                <c:pt idx="149">
                  <c:v>7.84</c:v>
                </c:pt>
                <c:pt idx="150">
                  <c:v>7.9</c:v>
                </c:pt>
                <c:pt idx="151">
                  <c:v>7.93</c:v>
                </c:pt>
                <c:pt idx="152">
                  <c:v>7.84</c:v>
                </c:pt>
                <c:pt idx="153">
                  <c:v>7.7</c:v>
                </c:pt>
                <c:pt idx="154">
                  <c:v>7.46</c:v>
                </c:pt>
                <c:pt idx="155">
                  <c:v>7.28</c:v>
                </c:pt>
                <c:pt idx="156">
                  <c:v>7.17</c:v>
                </c:pt>
                <c:pt idx="157">
                  <c:v>7.18</c:v>
                </c:pt>
                <c:pt idx="158">
                  <c:v>7.24</c:v>
                </c:pt>
                <c:pt idx="159">
                  <c:v>7.52</c:v>
                </c:pt>
                <c:pt idx="160">
                  <c:v>7.72</c:v>
                </c:pt>
                <c:pt idx="161">
                  <c:v>8.02</c:v>
                </c:pt>
                <c:pt idx="162">
                  <c:v>8.1</c:v>
                </c:pt>
                <c:pt idx="163">
                  <c:v>8.11</c:v>
                </c:pt>
                <c:pt idx="164">
                  <c:v>8.02</c:v>
                </c:pt>
                <c:pt idx="165">
                  <c:v>7.87</c:v>
                </c:pt>
                <c:pt idx="166">
                  <c:v>7.52</c:v>
                </c:pt>
                <c:pt idx="167">
                  <c:v>7.27</c:v>
                </c:pt>
                <c:pt idx="168">
                  <c:v>7.18</c:v>
                </c:pt>
                <c:pt idx="169">
                  <c:v>7.49</c:v>
                </c:pt>
                <c:pt idx="170">
                  <c:v>7.58</c:v>
                </c:pt>
                <c:pt idx="171">
                  <c:v>7.7</c:v>
                </c:pt>
                <c:pt idx="172">
                  <c:v>7.98</c:v>
                </c:pt>
                <c:pt idx="173">
                  <c:v>8.1199999999999992</c:v>
                </c:pt>
                <c:pt idx="174">
                  <c:v>8.1999999999999993</c:v>
                </c:pt>
                <c:pt idx="175">
                  <c:v>8.26</c:v>
                </c:pt>
                <c:pt idx="176">
                  <c:v>8.18</c:v>
                </c:pt>
                <c:pt idx="177">
                  <c:v>8.06</c:v>
                </c:pt>
                <c:pt idx="178">
                  <c:v>7.82</c:v>
                </c:pt>
                <c:pt idx="179">
                  <c:v>7.62</c:v>
                </c:pt>
                <c:pt idx="180">
                  <c:v>7.42</c:v>
                </c:pt>
                <c:pt idx="181">
                  <c:v>7.61</c:v>
                </c:pt>
                <c:pt idx="182">
                  <c:v>7.79</c:v>
                </c:pt>
                <c:pt idx="183">
                  <c:v>7.99</c:v>
                </c:pt>
                <c:pt idx="184">
                  <c:v>8.15</c:v>
                </c:pt>
                <c:pt idx="185">
                  <c:v>8.34</c:v>
                </c:pt>
                <c:pt idx="186">
                  <c:v>8.4</c:v>
                </c:pt>
                <c:pt idx="187">
                  <c:v>8.43</c:v>
                </c:pt>
                <c:pt idx="188">
                  <c:v>8.39</c:v>
                </c:pt>
                <c:pt idx="189">
                  <c:v>8.33</c:v>
                </c:pt>
                <c:pt idx="190">
                  <c:v>7.96</c:v>
                </c:pt>
                <c:pt idx="191">
                  <c:v>7.81</c:v>
                </c:pt>
                <c:pt idx="192">
                  <c:v>7.71</c:v>
                </c:pt>
                <c:pt idx="193">
                  <c:v>7.79</c:v>
                </c:pt>
                <c:pt idx="194">
                  <c:v>8.02</c:v>
                </c:pt>
                <c:pt idx="195">
                  <c:v>8.0500000000000007</c:v>
                </c:pt>
                <c:pt idx="196">
                  <c:v>8.41</c:v>
                </c:pt>
                <c:pt idx="197">
                  <c:v>8.64</c:v>
                </c:pt>
                <c:pt idx="198">
                  <c:v>8.57</c:v>
                </c:pt>
                <c:pt idx="199">
                  <c:v>8.6</c:v>
                </c:pt>
                <c:pt idx="200">
                  <c:v>8.6199999999999992</c:v>
                </c:pt>
                <c:pt idx="201">
                  <c:v>8.4700000000000006</c:v>
                </c:pt>
                <c:pt idx="202">
                  <c:v>8.16</c:v>
                </c:pt>
                <c:pt idx="203">
                  <c:v>7.87</c:v>
                </c:pt>
                <c:pt idx="204">
                  <c:v>7.75</c:v>
                </c:pt>
                <c:pt idx="205">
                  <c:v>7.81</c:v>
                </c:pt>
                <c:pt idx="206">
                  <c:v>7.81</c:v>
                </c:pt>
                <c:pt idx="207">
                  <c:v>8.14</c:v>
                </c:pt>
                <c:pt idx="208">
                  <c:v>8.57</c:v>
                </c:pt>
                <c:pt idx="209">
                  <c:v>8.75</c:v>
                </c:pt>
                <c:pt idx="210">
                  <c:v>8.74</c:v>
                </c:pt>
                <c:pt idx="211">
                  <c:v>8.74</c:v>
                </c:pt>
                <c:pt idx="212">
                  <c:v>8.8000000000000007</c:v>
                </c:pt>
                <c:pt idx="213">
                  <c:v>8.77</c:v>
                </c:pt>
                <c:pt idx="214">
                  <c:v>8.2200000000000006</c:v>
                </c:pt>
                <c:pt idx="215">
                  <c:v>7.92</c:v>
                </c:pt>
                <c:pt idx="216">
                  <c:v>7.76</c:v>
                </c:pt>
                <c:pt idx="217">
                  <c:v>7.86</c:v>
                </c:pt>
                <c:pt idx="218">
                  <c:v>8.1</c:v>
                </c:pt>
                <c:pt idx="219">
                  <c:v>8.32</c:v>
                </c:pt>
                <c:pt idx="220">
                  <c:v>8.5500000000000007</c:v>
                </c:pt>
                <c:pt idx="221">
                  <c:v>8.7899999999999991</c:v>
                </c:pt>
                <c:pt idx="222">
                  <c:v>8.82</c:v>
                </c:pt>
                <c:pt idx="223">
                  <c:v>8.8699999999999992</c:v>
                </c:pt>
                <c:pt idx="224">
                  <c:v>8.85</c:v>
                </c:pt>
                <c:pt idx="225">
                  <c:v>8.58</c:v>
                </c:pt>
                <c:pt idx="226">
                  <c:v>8.31</c:v>
                </c:pt>
                <c:pt idx="227">
                  <c:v>8.08</c:v>
                </c:pt>
                <c:pt idx="228">
                  <c:v>7.85</c:v>
                </c:pt>
                <c:pt idx="229">
                  <c:v>8.01</c:v>
                </c:pt>
                <c:pt idx="230">
                  <c:v>8.14</c:v>
                </c:pt>
                <c:pt idx="231">
                  <c:v>8.41</c:v>
                </c:pt>
                <c:pt idx="232">
                  <c:v>8.5299999999999994</c:v>
                </c:pt>
                <c:pt idx="233">
                  <c:v>8.7200000000000006</c:v>
                </c:pt>
                <c:pt idx="234">
                  <c:v>8.8000000000000007</c:v>
                </c:pt>
                <c:pt idx="235">
                  <c:v>8.7799999999999994</c:v>
                </c:pt>
                <c:pt idx="236">
                  <c:v>8.57</c:v>
                </c:pt>
                <c:pt idx="237">
                  <c:v>8.65</c:v>
                </c:pt>
                <c:pt idx="238">
                  <c:v>8.26</c:v>
                </c:pt>
                <c:pt idx="239">
                  <c:v>8.02</c:v>
                </c:pt>
                <c:pt idx="240">
                  <c:v>7.75</c:v>
                </c:pt>
                <c:pt idx="241">
                  <c:v>7.81</c:v>
                </c:pt>
                <c:pt idx="242">
                  <c:v>8.09</c:v>
                </c:pt>
                <c:pt idx="243">
                  <c:v>8.24</c:v>
                </c:pt>
                <c:pt idx="244">
                  <c:v>8.5399999999999991</c:v>
                </c:pt>
                <c:pt idx="245">
                  <c:v>8.65</c:v>
                </c:pt>
                <c:pt idx="246">
                  <c:v>8.73</c:v>
                </c:pt>
                <c:pt idx="247">
                  <c:v>8.86</c:v>
                </c:pt>
                <c:pt idx="248">
                  <c:v>8.7899999999999991</c:v>
                </c:pt>
                <c:pt idx="249">
                  <c:v>8.67</c:v>
                </c:pt>
                <c:pt idx="250">
                  <c:v>8.25</c:v>
                </c:pt>
                <c:pt idx="251">
                  <c:v>7.99</c:v>
                </c:pt>
                <c:pt idx="252">
                  <c:v>7.87</c:v>
                </c:pt>
                <c:pt idx="253">
                  <c:v>7.98</c:v>
                </c:pt>
                <c:pt idx="254">
                  <c:v>8.24</c:v>
                </c:pt>
                <c:pt idx="255">
                  <c:v>8.3800000000000008</c:v>
                </c:pt>
                <c:pt idx="256">
                  <c:v>8.65</c:v>
                </c:pt>
                <c:pt idx="257">
                  <c:v>8.91</c:v>
                </c:pt>
                <c:pt idx="258">
                  <c:v>8.74</c:v>
                </c:pt>
                <c:pt idx="259">
                  <c:v>8.8000000000000007</c:v>
                </c:pt>
                <c:pt idx="260">
                  <c:v>8.75</c:v>
                </c:pt>
                <c:pt idx="261">
                  <c:v>8.59</c:v>
                </c:pt>
                <c:pt idx="262">
                  <c:v>8.25</c:v>
                </c:pt>
                <c:pt idx="263">
                  <c:v>8.0299999999999994</c:v>
                </c:pt>
                <c:pt idx="264">
                  <c:v>7.87</c:v>
                </c:pt>
                <c:pt idx="265">
                  <c:v>7.97</c:v>
                </c:pt>
                <c:pt idx="266">
                  <c:v>8.01</c:v>
                </c:pt>
                <c:pt idx="267">
                  <c:v>8.23</c:v>
                </c:pt>
                <c:pt idx="268">
                  <c:v>8.49</c:v>
                </c:pt>
                <c:pt idx="269">
                  <c:v>8.5299999999999994</c:v>
                </c:pt>
                <c:pt idx="270">
                  <c:v>8.58</c:v>
                </c:pt>
                <c:pt idx="271">
                  <c:v>8.57</c:v>
                </c:pt>
                <c:pt idx="272">
                  <c:v>8.43</c:v>
                </c:pt>
                <c:pt idx="273">
                  <c:v>8.25</c:v>
                </c:pt>
                <c:pt idx="274">
                  <c:v>8.0399999999999991</c:v>
                </c:pt>
                <c:pt idx="275">
                  <c:v>7.92</c:v>
                </c:pt>
                <c:pt idx="276">
                  <c:v>7.58</c:v>
                </c:pt>
                <c:pt idx="277">
                  <c:v>7.92</c:v>
                </c:pt>
                <c:pt idx="278">
                  <c:v>7.9</c:v>
                </c:pt>
                <c:pt idx="279">
                  <c:v>8.09</c:v>
                </c:pt>
                <c:pt idx="280">
                  <c:v>8.27</c:v>
                </c:pt>
                <c:pt idx="281">
                  <c:v>8.43</c:v>
                </c:pt>
                <c:pt idx="282">
                  <c:v>8.49</c:v>
                </c:pt>
                <c:pt idx="283">
                  <c:v>8.42</c:v>
                </c:pt>
                <c:pt idx="284">
                  <c:v>8.36</c:v>
                </c:pt>
                <c:pt idx="285">
                  <c:v>8.3699999999999992</c:v>
                </c:pt>
                <c:pt idx="286">
                  <c:v>8.09</c:v>
                </c:pt>
                <c:pt idx="287">
                  <c:v>7.94</c:v>
                </c:pt>
                <c:pt idx="288">
                  <c:v>7.66</c:v>
                </c:pt>
                <c:pt idx="289">
                  <c:v>7.71</c:v>
                </c:pt>
                <c:pt idx="290">
                  <c:v>8.09</c:v>
                </c:pt>
                <c:pt idx="291">
                  <c:v>8.15</c:v>
                </c:pt>
                <c:pt idx="292">
                  <c:v>8.34</c:v>
                </c:pt>
                <c:pt idx="293">
                  <c:v>8.56</c:v>
                </c:pt>
                <c:pt idx="294">
                  <c:v>8.61</c:v>
                </c:pt>
                <c:pt idx="295">
                  <c:v>8.6300000000000008</c:v>
                </c:pt>
                <c:pt idx="296">
                  <c:v>8.51</c:v>
                </c:pt>
                <c:pt idx="297">
                  <c:v>8.49</c:v>
                </c:pt>
                <c:pt idx="298">
                  <c:v>8.15</c:v>
                </c:pt>
                <c:pt idx="299">
                  <c:v>7.82</c:v>
                </c:pt>
                <c:pt idx="300">
                  <c:v>7.73</c:v>
                </c:pt>
                <c:pt idx="301">
                  <c:v>8.0399999999999991</c:v>
                </c:pt>
                <c:pt idx="302">
                  <c:v>8.32</c:v>
                </c:pt>
                <c:pt idx="303">
                  <c:v>8.4600000000000009</c:v>
                </c:pt>
                <c:pt idx="304">
                  <c:v>8.83</c:v>
                </c:pt>
                <c:pt idx="305">
                  <c:v>9.07</c:v>
                </c:pt>
                <c:pt idx="306">
                  <c:v>9.0299999999999994</c:v>
                </c:pt>
                <c:pt idx="307">
                  <c:v>9.01</c:v>
                </c:pt>
                <c:pt idx="308">
                  <c:v>8.92</c:v>
                </c:pt>
                <c:pt idx="309">
                  <c:v>8.84</c:v>
                </c:pt>
                <c:pt idx="310">
                  <c:v>8.48</c:v>
                </c:pt>
                <c:pt idx="311">
                  <c:v>8.2899999999999991</c:v>
                </c:pt>
                <c:pt idx="312">
                  <c:v>8.07</c:v>
                </c:pt>
                <c:pt idx="313">
                  <c:v>8.19</c:v>
                </c:pt>
                <c:pt idx="314">
                  <c:v>8.17</c:v>
                </c:pt>
                <c:pt idx="315">
                  <c:v>8.3699999999999992</c:v>
                </c:pt>
                <c:pt idx="316">
                  <c:v>8.64</c:v>
                </c:pt>
                <c:pt idx="317">
                  <c:v>8.73</c:v>
                </c:pt>
                <c:pt idx="318">
                  <c:v>8.82</c:v>
                </c:pt>
                <c:pt idx="319">
                  <c:v>8.7200000000000006</c:v>
                </c:pt>
                <c:pt idx="320">
                  <c:v>8.59</c:v>
                </c:pt>
                <c:pt idx="321">
                  <c:v>8.4700000000000006</c:v>
                </c:pt>
                <c:pt idx="322">
                  <c:v>8.31</c:v>
                </c:pt>
                <c:pt idx="323">
                  <c:v>8.08</c:v>
                </c:pt>
                <c:pt idx="324">
                  <c:v>8</c:v>
                </c:pt>
                <c:pt idx="325">
                  <c:v>8.02</c:v>
                </c:pt>
                <c:pt idx="326">
                  <c:v>8.35</c:v>
                </c:pt>
                <c:pt idx="327">
                  <c:v>8.82</c:v>
                </c:pt>
                <c:pt idx="328">
                  <c:v>8.99</c:v>
                </c:pt>
                <c:pt idx="329">
                  <c:v>9.25</c:v>
                </c:pt>
                <c:pt idx="330">
                  <c:v>9.2100000000000009</c:v>
                </c:pt>
                <c:pt idx="331">
                  <c:v>9.2200000000000006</c:v>
                </c:pt>
                <c:pt idx="332">
                  <c:v>8.92</c:v>
                </c:pt>
                <c:pt idx="333">
                  <c:v>8.85</c:v>
                </c:pt>
                <c:pt idx="334">
                  <c:v>8.7200000000000006</c:v>
                </c:pt>
                <c:pt idx="335">
                  <c:v>8.3000000000000007</c:v>
                </c:pt>
                <c:pt idx="336">
                  <c:v>8.24</c:v>
                </c:pt>
                <c:pt idx="337">
                  <c:v>8.33</c:v>
                </c:pt>
                <c:pt idx="338">
                  <c:v>8.6199999999999992</c:v>
                </c:pt>
                <c:pt idx="339">
                  <c:v>8.93</c:v>
                </c:pt>
                <c:pt idx="340">
                  <c:v>9.07</c:v>
                </c:pt>
                <c:pt idx="341">
                  <c:v>9.2899999999999991</c:v>
                </c:pt>
                <c:pt idx="342">
                  <c:v>9.36</c:v>
                </c:pt>
                <c:pt idx="343">
                  <c:v>9.5</c:v>
                </c:pt>
                <c:pt idx="344">
                  <c:v>9.39</c:v>
                </c:pt>
                <c:pt idx="345">
                  <c:v>9.0500000000000007</c:v>
                </c:pt>
                <c:pt idx="346">
                  <c:v>8.9600000000000009</c:v>
                </c:pt>
                <c:pt idx="347">
                  <c:v>8.58</c:v>
                </c:pt>
                <c:pt idx="348">
                  <c:v>8.5</c:v>
                </c:pt>
                <c:pt idx="349">
                  <c:v>8.74</c:v>
                </c:pt>
                <c:pt idx="350">
                  <c:v>8.86</c:v>
                </c:pt>
                <c:pt idx="351">
                  <c:v>9.2100000000000009</c:v>
                </c:pt>
                <c:pt idx="352">
                  <c:v>9.5500000000000007</c:v>
                </c:pt>
                <c:pt idx="353">
                  <c:v>9.77</c:v>
                </c:pt>
                <c:pt idx="354">
                  <c:v>9.75</c:v>
                </c:pt>
                <c:pt idx="355">
                  <c:v>9.91</c:v>
                </c:pt>
                <c:pt idx="356">
                  <c:v>9.91</c:v>
                </c:pt>
                <c:pt idx="357">
                  <c:v>9.73</c:v>
                </c:pt>
                <c:pt idx="358">
                  <c:v>9.74</c:v>
                </c:pt>
                <c:pt idx="359">
                  <c:v>9.25</c:v>
                </c:pt>
                <c:pt idx="360">
                  <c:v>9.5500000000000007</c:v>
                </c:pt>
                <c:pt idx="361">
                  <c:v>9.8000000000000007</c:v>
                </c:pt>
                <c:pt idx="362">
                  <c:v>9.8699999999999992</c:v>
                </c:pt>
                <c:pt idx="363">
                  <c:v>10.32</c:v>
                </c:pt>
                <c:pt idx="364">
                  <c:v>10.61</c:v>
                </c:pt>
                <c:pt idx="365">
                  <c:v>10.85</c:v>
                </c:pt>
                <c:pt idx="366">
                  <c:v>10.96</c:v>
                </c:pt>
                <c:pt idx="367">
                  <c:v>10.94</c:v>
                </c:pt>
                <c:pt idx="368">
                  <c:v>10.94</c:v>
                </c:pt>
                <c:pt idx="369">
                  <c:v>10.58</c:v>
                </c:pt>
                <c:pt idx="370">
                  <c:v>10.18</c:v>
                </c:pt>
                <c:pt idx="371">
                  <c:v>9.84</c:v>
                </c:pt>
                <c:pt idx="372">
                  <c:v>10.06</c:v>
                </c:pt>
                <c:pt idx="373">
                  <c:v>9.89</c:v>
                </c:pt>
                <c:pt idx="374">
                  <c:v>10.27</c:v>
                </c:pt>
                <c:pt idx="375">
                  <c:v>10.63</c:v>
                </c:pt>
                <c:pt idx="376">
                  <c:v>10.77</c:v>
                </c:pt>
                <c:pt idx="377">
                  <c:v>11.09</c:v>
                </c:pt>
                <c:pt idx="378">
                  <c:v>11.07</c:v>
                </c:pt>
                <c:pt idx="379">
                  <c:v>11.07</c:v>
                </c:pt>
                <c:pt idx="380">
                  <c:v>10.96</c:v>
                </c:pt>
                <c:pt idx="381">
                  <c:v>10.82</c:v>
                </c:pt>
                <c:pt idx="382">
                  <c:v>10.7</c:v>
                </c:pt>
                <c:pt idx="383">
                  <c:v>10.33</c:v>
                </c:pt>
                <c:pt idx="384">
                  <c:v>10.14</c:v>
                </c:pt>
                <c:pt idx="385">
                  <c:v>10.16</c:v>
                </c:pt>
                <c:pt idx="386">
                  <c:v>10.45</c:v>
                </c:pt>
                <c:pt idx="387">
                  <c:v>10.93</c:v>
                </c:pt>
                <c:pt idx="388">
                  <c:v>11.4</c:v>
                </c:pt>
                <c:pt idx="389">
                  <c:v>11.77</c:v>
                </c:pt>
                <c:pt idx="390">
                  <c:v>12.07</c:v>
                </c:pt>
                <c:pt idx="391">
                  <c:v>12.09</c:v>
                </c:pt>
                <c:pt idx="392">
                  <c:v>11.92</c:v>
                </c:pt>
                <c:pt idx="393">
                  <c:v>11.81</c:v>
                </c:pt>
                <c:pt idx="394">
                  <c:v>11.42</c:v>
                </c:pt>
                <c:pt idx="395">
                  <c:v>10.86</c:v>
                </c:pt>
                <c:pt idx="396">
                  <c:v>10.98</c:v>
                </c:pt>
                <c:pt idx="397">
                  <c:v>11.18</c:v>
                </c:pt>
                <c:pt idx="398">
                  <c:v>11.28</c:v>
                </c:pt>
                <c:pt idx="399">
                  <c:v>11.5</c:v>
                </c:pt>
                <c:pt idx="400">
                  <c:v>11.78</c:v>
                </c:pt>
                <c:pt idx="401">
                  <c:v>11.81</c:v>
                </c:pt>
                <c:pt idx="402">
                  <c:v>11.85</c:v>
                </c:pt>
                <c:pt idx="403">
                  <c:v>11.94</c:v>
                </c:pt>
                <c:pt idx="404">
                  <c:v>11.96</c:v>
                </c:pt>
                <c:pt idx="405">
                  <c:v>11.65</c:v>
                </c:pt>
                <c:pt idx="406">
                  <c:v>11.26</c:v>
                </c:pt>
                <c:pt idx="407">
                  <c:v>10.9</c:v>
                </c:pt>
                <c:pt idx="408">
                  <c:v>10.49</c:v>
                </c:pt>
                <c:pt idx="409">
                  <c:v>10.89</c:v>
                </c:pt>
                <c:pt idx="410">
                  <c:v>11.11</c:v>
                </c:pt>
                <c:pt idx="411">
                  <c:v>11.71</c:v>
                </c:pt>
                <c:pt idx="412">
                  <c:v>11.91</c:v>
                </c:pt>
                <c:pt idx="413">
                  <c:v>11.91</c:v>
                </c:pt>
                <c:pt idx="414">
                  <c:v>12.04</c:v>
                </c:pt>
                <c:pt idx="415">
                  <c:v>12.03</c:v>
                </c:pt>
                <c:pt idx="416">
                  <c:v>11.95</c:v>
                </c:pt>
                <c:pt idx="417">
                  <c:v>11.86</c:v>
                </c:pt>
                <c:pt idx="418">
                  <c:v>11.62</c:v>
                </c:pt>
                <c:pt idx="419">
                  <c:v>11.06</c:v>
                </c:pt>
                <c:pt idx="420">
                  <c:v>10.87</c:v>
                </c:pt>
                <c:pt idx="421">
                  <c:v>11.06</c:v>
                </c:pt>
                <c:pt idx="422">
                  <c:v>11.52</c:v>
                </c:pt>
                <c:pt idx="423">
                  <c:v>11.67</c:v>
                </c:pt>
                <c:pt idx="424">
                  <c:v>11.93</c:v>
                </c:pt>
                <c:pt idx="425">
                  <c:v>11.97</c:v>
                </c:pt>
                <c:pt idx="426">
                  <c:v>12.09</c:v>
                </c:pt>
                <c:pt idx="427">
                  <c:v>12.09</c:v>
                </c:pt>
                <c:pt idx="428">
                  <c:v>12.17</c:v>
                </c:pt>
                <c:pt idx="429">
                  <c:v>12.08</c:v>
                </c:pt>
                <c:pt idx="430">
                  <c:v>11.78</c:v>
                </c:pt>
                <c:pt idx="431">
                  <c:v>11.4</c:v>
                </c:pt>
                <c:pt idx="432">
                  <c:v>11.41</c:v>
                </c:pt>
                <c:pt idx="433">
                  <c:v>11.51</c:v>
                </c:pt>
                <c:pt idx="434">
                  <c:v>11.7</c:v>
                </c:pt>
                <c:pt idx="435">
                  <c:v>11.92</c:v>
                </c:pt>
                <c:pt idx="436">
                  <c:v>11.9</c:v>
                </c:pt>
                <c:pt idx="437">
                  <c:v>12.09</c:v>
                </c:pt>
                <c:pt idx="438">
                  <c:v>12</c:v>
                </c:pt>
                <c:pt idx="439">
                  <c:v>12.17</c:v>
                </c:pt>
                <c:pt idx="440">
                  <c:v>12.3</c:v>
                </c:pt>
                <c:pt idx="441">
                  <c:v>12.03</c:v>
                </c:pt>
                <c:pt idx="442">
                  <c:v>11.75</c:v>
                </c:pt>
                <c:pt idx="443">
                  <c:v>11.62</c:v>
                </c:pt>
                <c:pt idx="444">
                  <c:v>11.46</c:v>
                </c:pt>
                <c:pt idx="445">
                  <c:v>11.63</c:v>
                </c:pt>
                <c:pt idx="446">
                  <c:v>11.61</c:v>
                </c:pt>
                <c:pt idx="447">
                  <c:v>11.93</c:v>
                </c:pt>
                <c:pt idx="448">
                  <c:v>12.4</c:v>
                </c:pt>
                <c:pt idx="449">
                  <c:v>12.54</c:v>
                </c:pt>
                <c:pt idx="450">
                  <c:v>12.65</c:v>
                </c:pt>
                <c:pt idx="451">
                  <c:v>12.53</c:v>
                </c:pt>
                <c:pt idx="452">
                  <c:v>12.51</c:v>
                </c:pt>
                <c:pt idx="453">
                  <c:v>12.36</c:v>
                </c:pt>
                <c:pt idx="454">
                  <c:v>12.1</c:v>
                </c:pt>
                <c:pt idx="455">
                  <c:v>11.72</c:v>
                </c:pt>
                <c:pt idx="456">
                  <c:v>11.65</c:v>
                </c:pt>
                <c:pt idx="457">
                  <c:v>11.94</c:v>
                </c:pt>
                <c:pt idx="458">
                  <c:v>12.25</c:v>
                </c:pt>
                <c:pt idx="459">
                  <c:v>12.31</c:v>
                </c:pt>
                <c:pt idx="460">
                  <c:v>12.85</c:v>
                </c:pt>
                <c:pt idx="461">
                  <c:v>12.99</c:v>
                </c:pt>
                <c:pt idx="462">
                  <c:v>13.09</c:v>
                </c:pt>
                <c:pt idx="463">
                  <c:v>13.04</c:v>
                </c:pt>
                <c:pt idx="464">
                  <c:v>12.95</c:v>
                </c:pt>
                <c:pt idx="465">
                  <c:v>12.6</c:v>
                </c:pt>
                <c:pt idx="466">
                  <c:v>12.48</c:v>
                </c:pt>
                <c:pt idx="467">
                  <c:v>12.17</c:v>
                </c:pt>
                <c:pt idx="468">
                  <c:v>12.1</c:v>
                </c:pt>
                <c:pt idx="469">
                  <c:v>12.29</c:v>
                </c:pt>
                <c:pt idx="470">
                  <c:v>12.33</c:v>
                </c:pt>
                <c:pt idx="471">
                  <c:v>12.62</c:v>
                </c:pt>
                <c:pt idx="472">
                  <c:v>12.93</c:v>
                </c:pt>
                <c:pt idx="473">
                  <c:v>12.92</c:v>
                </c:pt>
                <c:pt idx="474">
                  <c:v>12.94</c:v>
                </c:pt>
                <c:pt idx="475">
                  <c:v>12.91</c:v>
                </c:pt>
                <c:pt idx="476">
                  <c:v>13.03</c:v>
                </c:pt>
                <c:pt idx="477">
                  <c:v>12.72</c:v>
                </c:pt>
                <c:pt idx="478">
                  <c:v>12.71</c:v>
                </c:pt>
                <c:pt idx="479">
                  <c:v>12.32</c:v>
                </c:pt>
                <c:pt idx="480">
                  <c:v>11.99</c:v>
                </c:pt>
                <c:pt idx="481">
                  <c:v>12.14</c:v>
                </c:pt>
                <c:pt idx="482">
                  <c:v>12.56</c:v>
                </c:pt>
                <c:pt idx="483">
                  <c:v>12.43</c:v>
                </c:pt>
                <c:pt idx="484">
                  <c:v>12.79</c:v>
                </c:pt>
                <c:pt idx="485">
                  <c:v>12.73</c:v>
                </c:pt>
                <c:pt idx="486">
                  <c:v>12.68</c:v>
                </c:pt>
                <c:pt idx="487">
                  <c:v>12.88</c:v>
                </c:pt>
                <c:pt idx="488">
                  <c:v>12.87</c:v>
                </c:pt>
                <c:pt idx="489">
                  <c:v>12.46</c:v>
                </c:pt>
                <c:pt idx="490">
                  <c:v>12.75</c:v>
                </c:pt>
                <c:pt idx="491">
                  <c:v>12.23</c:v>
                </c:pt>
                <c:pt idx="492">
                  <c:v>12.21</c:v>
                </c:pt>
                <c:pt idx="493">
                  <c:v>12.79</c:v>
                </c:pt>
                <c:pt idx="494">
                  <c:v>12.89</c:v>
                </c:pt>
                <c:pt idx="495">
                  <c:v>12.72</c:v>
                </c:pt>
                <c:pt idx="496">
                  <c:v>13.07</c:v>
                </c:pt>
                <c:pt idx="497">
                  <c:v>13.2</c:v>
                </c:pt>
                <c:pt idx="498">
                  <c:v>13.08</c:v>
                </c:pt>
                <c:pt idx="499">
                  <c:v>13.15</c:v>
                </c:pt>
                <c:pt idx="500">
                  <c:v>13.28</c:v>
                </c:pt>
                <c:pt idx="501">
                  <c:v>12.8</c:v>
                </c:pt>
                <c:pt idx="502">
                  <c:v>12.94</c:v>
                </c:pt>
                <c:pt idx="503">
                  <c:v>12.45</c:v>
                </c:pt>
                <c:pt idx="504">
                  <c:v>12.22</c:v>
                </c:pt>
                <c:pt idx="505">
                  <c:v>12.63</c:v>
                </c:pt>
                <c:pt idx="506">
                  <c:v>12.97</c:v>
                </c:pt>
                <c:pt idx="507">
                  <c:v>12.88</c:v>
                </c:pt>
                <c:pt idx="508">
                  <c:v>13.12</c:v>
                </c:pt>
                <c:pt idx="509">
                  <c:v>13.03</c:v>
                </c:pt>
                <c:pt idx="510">
                  <c:v>13.13</c:v>
                </c:pt>
                <c:pt idx="511">
                  <c:v>13.26</c:v>
                </c:pt>
                <c:pt idx="512">
                  <c:v>13.01</c:v>
                </c:pt>
                <c:pt idx="513">
                  <c:v>12.85</c:v>
                </c:pt>
                <c:pt idx="514">
                  <c:v>12.9</c:v>
                </c:pt>
                <c:pt idx="515">
                  <c:v>12.43</c:v>
                </c:pt>
                <c:pt idx="516">
                  <c:v>12.47</c:v>
                </c:pt>
                <c:pt idx="517">
                  <c:v>12.72</c:v>
                </c:pt>
                <c:pt idx="518">
                  <c:v>12.84</c:v>
                </c:pt>
                <c:pt idx="519">
                  <c:v>13.25</c:v>
                </c:pt>
                <c:pt idx="520">
                  <c:v>13.31</c:v>
                </c:pt>
                <c:pt idx="521">
                  <c:v>13.32</c:v>
                </c:pt>
                <c:pt idx="522">
                  <c:v>13.26</c:v>
                </c:pt>
                <c:pt idx="523">
                  <c:v>13.3</c:v>
                </c:pt>
                <c:pt idx="524">
                  <c:v>13.16</c:v>
                </c:pt>
                <c:pt idx="525">
                  <c:v>12.81</c:v>
                </c:pt>
                <c:pt idx="526">
                  <c:v>13.03</c:v>
                </c:pt>
                <c:pt idx="527">
                  <c:v>12.68</c:v>
                </c:pt>
                <c:pt idx="528">
                  <c:v>12.76</c:v>
                </c:pt>
                <c:pt idx="529">
                  <c:v>12.82</c:v>
                </c:pt>
                <c:pt idx="530">
                  <c:v>13.04</c:v>
                </c:pt>
                <c:pt idx="531">
                  <c:v>13.24</c:v>
                </c:pt>
                <c:pt idx="532">
                  <c:v>13.1</c:v>
                </c:pt>
                <c:pt idx="533">
                  <c:v>13.22</c:v>
                </c:pt>
                <c:pt idx="534">
                  <c:v>13.21</c:v>
                </c:pt>
                <c:pt idx="535">
                  <c:v>13.26</c:v>
                </c:pt>
                <c:pt idx="536">
                  <c:v>13.49</c:v>
                </c:pt>
                <c:pt idx="537">
                  <c:v>13.66</c:v>
                </c:pt>
                <c:pt idx="538">
                  <c:v>13.31</c:v>
                </c:pt>
                <c:pt idx="539">
                  <c:v>12.78</c:v>
                </c:pt>
                <c:pt idx="540">
                  <c:v>12.62</c:v>
                </c:pt>
                <c:pt idx="541">
                  <c:v>13.01</c:v>
                </c:pt>
                <c:pt idx="542">
                  <c:v>13.24</c:v>
                </c:pt>
                <c:pt idx="543">
                  <c:v>13.73</c:v>
                </c:pt>
                <c:pt idx="544">
                  <c:v>13.86</c:v>
                </c:pt>
                <c:pt idx="545">
                  <c:v>13.83</c:v>
                </c:pt>
                <c:pt idx="546">
                  <c:v>13.83</c:v>
                </c:pt>
                <c:pt idx="547">
                  <c:v>13.92</c:v>
                </c:pt>
                <c:pt idx="548">
                  <c:v>14.14</c:v>
                </c:pt>
                <c:pt idx="549">
                  <c:v>14.06</c:v>
                </c:pt>
                <c:pt idx="550">
                  <c:v>14.07</c:v>
                </c:pt>
                <c:pt idx="551">
                  <c:v>13.72</c:v>
                </c:pt>
                <c:pt idx="552">
                  <c:v>13.64</c:v>
                </c:pt>
                <c:pt idx="553">
                  <c:v>13.76</c:v>
                </c:pt>
                <c:pt idx="554">
                  <c:v>14.41</c:v>
                </c:pt>
                <c:pt idx="555">
                  <c:v>14.57</c:v>
                </c:pt>
                <c:pt idx="556">
                  <c:v>14.89</c:v>
                </c:pt>
                <c:pt idx="557">
                  <c:v>15.3</c:v>
                </c:pt>
                <c:pt idx="558">
                  <c:v>15.31</c:v>
                </c:pt>
                <c:pt idx="559">
                  <c:v>15.82</c:v>
                </c:pt>
                <c:pt idx="560">
                  <c:v>16.190000000000001</c:v>
                </c:pt>
                <c:pt idx="561">
                  <c:v>15.99</c:v>
                </c:pt>
                <c:pt idx="562">
                  <c:v>15.55</c:v>
                </c:pt>
                <c:pt idx="563">
                  <c:v>14.94</c:v>
                </c:pt>
                <c:pt idx="564">
                  <c:v>15.47</c:v>
                </c:pt>
                <c:pt idx="565">
                  <c:v>15.98</c:v>
                </c:pt>
                <c:pt idx="566">
                  <c:v>16.04</c:v>
                </c:pt>
                <c:pt idx="567">
                  <c:v>16.100000000000001</c:v>
                </c:pt>
                <c:pt idx="568">
                  <c:v>16.14</c:v>
                </c:pt>
                <c:pt idx="569">
                  <c:v>16.09</c:v>
                </c:pt>
                <c:pt idx="570">
                  <c:v>15.86</c:v>
                </c:pt>
                <c:pt idx="571">
                  <c:v>15.91</c:v>
                </c:pt>
                <c:pt idx="572">
                  <c:v>16.27</c:v>
                </c:pt>
                <c:pt idx="573">
                  <c:v>16.48</c:v>
                </c:pt>
                <c:pt idx="574">
                  <c:v>16.190000000000001</c:v>
                </c:pt>
                <c:pt idx="575">
                  <c:v>15.69</c:v>
                </c:pt>
                <c:pt idx="576">
                  <c:v>15.44</c:v>
                </c:pt>
                <c:pt idx="577">
                  <c:v>16.11</c:v>
                </c:pt>
                <c:pt idx="578">
                  <c:v>16.68</c:v>
                </c:pt>
                <c:pt idx="579">
                  <c:v>16.86</c:v>
                </c:pt>
                <c:pt idx="580">
                  <c:v>16.41</c:v>
                </c:pt>
                <c:pt idx="581">
                  <c:v>16.39</c:v>
                </c:pt>
                <c:pt idx="582">
                  <c:v>16.61</c:v>
                </c:pt>
                <c:pt idx="583">
                  <c:v>16.61</c:v>
                </c:pt>
                <c:pt idx="584">
                  <c:v>16.82</c:v>
                </c:pt>
                <c:pt idx="585">
                  <c:v>16.93</c:v>
                </c:pt>
                <c:pt idx="586">
                  <c:v>17</c:v>
                </c:pt>
                <c:pt idx="587">
                  <c:v>16.260000000000002</c:v>
                </c:pt>
                <c:pt idx="588">
                  <c:v>15.95</c:v>
                </c:pt>
                <c:pt idx="589">
                  <c:v>16.383990000000001</c:v>
                </c:pt>
                <c:pt idx="590">
                  <c:v>17.21998</c:v>
                </c:pt>
                <c:pt idx="591">
                  <c:v>17.540970000000002</c:v>
                </c:pt>
                <c:pt idx="592">
                  <c:v>17.08541</c:v>
                </c:pt>
                <c:pt idx="593">
                  <c:v>17.087890000000002</c:v>
                </c:pt>
                <c:pt idx="594">
                  <c:v>17.101009999999999</c:v>
                </c:pt>
                <c:pt idx="595">
                  <c:v>17.140650000000001</c:v>
                </c:pt>
                <c:pt idx="596">
                  <c:v>17.48424</c:v>
                </c:pt>
                <c:pt idx="597">
                  <c:v>17.485859999999999</c:v>
                </c:pt>
                <c:pt idx="598">
                  <c:v>17.550920000000001</c:v>
                </c:pt>
                <c:pt idx="599">
                  <c:v>16.784520000000001</c:v>
                </c:pt>
                <c:pt idx="600">
                  <c:v>16.771799999999999</c:v>
                </c:pt>
                <c:pt idx="601">
                  <c:v>17.14115</c:v>
                </c:pt>
                <c:pt idx="602">
                  <c:v>17.695709999999998</c:v>
                </c:pt>
                <c:pt idx="603">
                  <c:v>18.191770000000002</c:v>
                </c:pt>
                <c:pt idx="604">
                  <c:v>17.686910000000001</c:v>
                </c:pt>
                <c:pt idx="605">
                  <c:v>17.698049999999999</c:v>
                </c:pt>
                <c:pt idx="606">
                  <c:v>17.692049999999998</c:v>
                </c:pt>
                <c:pt idx="607">
                  <c:v>17.716010000000001</c:v>
                </c:pt>
                <c:pt idx="608">
                  <c:v>17.99624</c:v>
                </c:pt>
                <c:pt idx="609">
                  <c:v>17.853649999999998</c:v>
                </c:pt>
                <c:pt idx="610">
                  <c:v>17.983820000000001</c:v>
                </c:pt>
                <c:pt idx="611">
                  <c:v>17.193180000000002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E-42A3-B101-E437944CA6AE}"/>
            </c:ext>
          </c:extLst>
        </c:ser>
        <c:ser>
          <c:idx val="1"/>
          <c:order val="1"/>
          <c:tx>
            <c:strRef>
              <c:f>'Electricity-M'!$A$657</c:f>
              <c:strCache>
                <c:ptCount val="1"/>
                <c:pt idx="0">
                  <c:v>Real Price (Apr 2025 $)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'Electricity-M'!$A$41:$A$652</c:f>
              <c:numCache>
                <c:formatCode>mmmm\ yyyy</c:formatCode>
                <c:ptCount val="612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  <c:pt idx="588">
                  <c:v>45658</c:v>
                </c:pt>
                <c:pt idx="589">
                  <c:v>45689</c:v>
                </c:pt>
                <c:pt idx="590">
                  <c:v>45717</c:v>
                </c:pt>
                <c:pt idx="591">
                  <c:v>45748</c:v>
                </c:pt>
                <c:pt idx="592">
                  <c:v>45778</c:v>
                </c:pt>
                <c:pt idx="593">
                  <c:v>45809</c:v>
                </c:pt>
                <c:pt idx="594">
                  <c:v>45839</c:v>
                </c:pt>
                <c:pt idx="595">
                  <c:v>45870</c:v>
                </c:pt>
                <c:pt idx="596">
                  <c:v>45901</c:v>
                </c:pt>
                <c:pt idx="597">
                  <c:v>45931</c:v>
                </c:pt>
                <c:pt idx="598">
                  <c:v>45962</c:v>
                </c:pt>
                <c:pt idx="599">
                  <c:v>45992</c:v>
                </c:pt>
                <c:pt idx="600">
                  <c:v>46023</c:v>
                </c:pt>
                <c:pt idx="601">
                  <c:v>46054</c:v>
                </c:pt>
                <c:pt idx="602">
                  <c:v>46082</c:v>
                </c:pt>
                <c:pt idx="603">
                  <c:v>46113</c:v>
                </c:pt>
                <c:pt idx="604">
                  <c:v>46143</c:v>
                </c:pt>
                <c:pt idx="605">
                  <c:v>46174</c:v>
                </c:pt>
                <c:pt idx="606">
                  <c:v>46204</c:v>
                </c:pt>
                <c:pt idx="607">
                  <c:v>46235</c:v>
                </c:pt>
                <c:pt idx="608">
                  <c:v>46266</c:v>
                </c:pt>
                <c:pt idx="609">
                  <c:v>46296</c:v>
                </c:pt>
                <c:pt idx="610">
                  <c:v>46327</c:v>
                </c:pt>
                <c:pt idx="611">
                  <c:v>46357</c:v>
                </c:pt>
              </c:numCache>
            </c:numRef>
          </c:cat>
          <c:val>
            <c:numRef>
              <c:f>'Electricity-M'!$D$41:$D$652</c:f>
              <c:numCache>
                <c:formatCode>0.00</c:formatCode>
                <c:ptCount val="612"/>
                <c:pt idx="6">
                  <c:v>21.954625789473685</c:v>
                </c:pt>
                <c:pt idx="7">
                  <c:v>20.719696509598609</c:v>
                </c:pt>
                <c:pt idx="8">
                  <c:v>21.168856597222224</c:v>
                </c:pt>
                <c:pt idx="9">
                  <c:v>21.613362176165804</c:v>
                </c:pt>
                <c:pt idx="10">
                  <c:v>20.98668055077453</c:v>
                </c:pt>
                <c:pt idx="11">
                  <c:v>19.779984246575346</c:v>
                </c:pt>
                <c:pt idx="12">
                  <c:v>19.67889403747871</c:v>
                </c:pt>
                <c:pt idx="13">
                  <c:v>20.020887183811134</c:v>
                </c:pt>
                <c:pt idx="14">
                  <c:v>21.53525503355705</c:v>
                </c:pt>
                <c:pt idx="15">
                  <c:v>21.926478833333334</c:v>
                </c:pt>
                <c:pt idx="16">
                  <c:v>22.386648837209304</c:v>
                </c:pt>
                <c:pt idx="17">
                  <c:v>22.275640661157027</c:v>
                </c:pt>
                <c:pt idx="18">
                  <c:v>22.165727960526318</c:v>
                </c:pt>
                <c:pt idx="19">
                  <c:v>23.107222913256962</c:v>
                </c:pt>
                <c:pt idx="20">
                  <c:v>22.508381566068515</c:v>
                </c:pt>
                <c:pt idx="21">
                  <c:v>22.398762824675323</c:v>
                </c:pt>
                <c:pt idx="22">
                  <c:v>21.736713870967744</c:v>
                </c:pt>
                <c:pt idx="23">
                  <c:v>20.601945425361158</c:v>
                </c:pt>
                <c:pt idx="24">
                  <c:v>19.958750717703349</c:v>
                </c:pt>
                <c:pt idx="25">
                  <c:v>19.863709047619047</c:v>
                </c:pt>
                <c:pt idx="26">
                  <c:v>20.750610883280757</c:v>
                </c:pt>
                <c:pt idx="27">
                  <c:v>21.592547574334898</c:v>
                </c:pt>
                <c:pt idx="28">
                  <c:v>22.386648837209304</c:v>
                </c:pt>
                <c:pt idx="29">
                  <c:v>22.214443846153848</c:v>
                </c:pt>
                <c:pt idx="30">
                  <c:v>22.044867938931301</c:v>
                </c:pt>
                <c:pt idx="31">
                  <c:v>21.911059939301975</c:v>
                </c:pt>
                <c:pt idx="32">
                  <c:v>21.713366165413536</c:v>
                </c:pt>
                <c:pt idx="33">
                  <c:v>21.519207898658721</c:v>
                </c:pt>
                <c:pt idx="34">
                  <c:v>20.916315851851856</c:v>
                </c:pt>
                <c:pt idx="35">
                  <c:v>19.847956701030927</c:v>
                </c:pt>
                <c:pt idx="36">
                  <c:v>19.205674890510949</c:v>
                </c:pt>
                <c:pt idx="37">
                  <c:v>19.011397832369944</c:v>
                </c:pt>
                <c:pt idx="38">
                  <c:v>19.739110014306153</c:v>
                </c:pt>
                <c:pt idx="39">
                  <c:v>20.452391643059492</c:v>
                </c:pt>
                <c:pt idx="40">
                  <c:v>21.122043557422973</c:v>
                </c:pt>
                <c:pt idx="41">
                  <c:v>21.776855540166206</c:v>
                </c:pt>
                <c:pt idx="42">
                  <c:v>21.538205068493152</c:v>
                </c:pt>
                <c:pt idx="43">
                  <c:v>21.333635956580736</c:v>
                </c:pt>
                <c:pt idx="44">
                  <c:v>21.564200268817206</c:v>
                </c:pt>
                <c:pt idx="45">
                  <c:v>21.334793882978722</c:v>
                </c:pt>
                <c:pt idx="46">
                  <c:v>20.265808421052633</c:v>
                </c:pt>
                <c:pt idx="47">
                  <c:v>19.611364239271783</c:v>
                </c:pt>
                <c:pt idx="48">
                  <c:v>19.33479371794872</c:v>
                </c:pt>
                <c:pt idx="49">
                  <c:v>19.090049493670886</c:v>
                </c:pt>
                <c:pt idx="50">
                  <c:v>19.629075780274658</c:v>
                </c:pt>
                <c:pt idx="51">
                  <c:v>20.228232756489493</c:v>
                </c:pt>
                <c:pt idx="52">
                  <c:v>21.208404161566708</c:v>
                </c:pt>
                <c:pt idx="53">
                  <c:v>21.780626424242424</c:v>
                </c:pt>
                <c:pt idx="54">
                  <c:v>22.142726513317196</c:v>
                </c:pt>
                <c:pt idx="55">
                  <c:v>21.983043389423081</c:v>
                </c:pt>
                <c:pt idx="56">
                  <c:v>21.799633015494642</c:v>
                </c:pt>
                <c:pt idx="57">
                  <c:v>21.593733293978751</c:v>
                </c:pt>
                <c:pt idx="58">
                  <c:v>20.991842056074766</c:v>
                </c:pt>
                <c:pt idx="59">
                  <c:v>20.426089699074076</c:v>
                </c:pt>
                <c:pt idx="60">
                  <c:v>19.870718119266055</c:v>
                </c:pt>
                <c:pt idx="61">
                  <c:v>20.054706250000002</c:v>
                </c:pt>
                <c:pt idx="62">
                  <c:v>21.005380812641082</c:v>
                </c:pt>
                <c:pt idx="63">
                  <c:v>21.607764309764313</c:v>
                </c:pt>
                <c:pt idx="64">
                  <c:v>22.53639230769231</c:v>
                </c:pt>
                <c:pt idx="65">
                  <c:v>23.046292265193372</c:v>
                </c:pt>
                <c:pt idx="66">
                  <c:v>23.145103606557377</c:v>
                </c:pt>
                <c:pt idx="67">
                  <c:v>22.969381561822125</c:v>
                </c:pt>
                <c:pt idx="68">
                  <c:v>22.747335982814178</c:v>
                </c:pt>
                <c:pt idx="69">
                  <c:v>22.674271734475372</c:v>
                </c:pt>
                <c:pt idx="70">
                  <c:v>21.893410660980813</c:v>
                </c:pt>
                <c:pt idx="71">
                  <c:v>21.482618384697133</c:v>
                </c:pt>
                <c:pt idx="72">
                  <c:v>21.074437076271188</c:v>
                </c:pt>
                <c:pt idx="73">
                  <c:v>21.685342344244987</c:v>
                </c:pt>
                <c:pt idx="74">
                  <c:v>22.363009292502642</c:v>
                </c:pt>
                <c:pt idx="75">
                  <c:v>22.630152736842106</c:v>
                </c:pt>
                <c:pt idx="76">
                  <c:v>23.086961105318043</c:v>
                </c:pt>
                <c:pt idx="77">
                  <c:v>23.486748762886599</c:v>
                </c:pt>
                <c:pt idx="78">
                  <c:v>23.695406769230772</c:v>
                </c:pt>
                <c:pt idx="79">
                  <c:v>23.646900307062438</c:v>
                </c:pt>
                <c:pt idx="80">
                  <c:v>23.646900307062438</c:v>
                </c:pt>
                <c:pt idx="81">
                  <c:v>23.550480733944955</c:v>
                </c:pt>
                <c:pt idx="82">
                  <c:v>22.592240510204086</c:v>
                </c:pt>
                <c:pt idx="83">
                  <c:v>22.004754452405322</c:v>
                </c:pt>
                <c:pt idx="84">
                  <c:v>21.959800919305415</c:v>
                </c:pt>
                <c:pt idx="85">
                  <c:v>21.937392959183676</c:v>
                </c:pt>
                <c:pt idx="86">
                  <c:v>22.569210703363918</c:v>
                </c:pt>
                <c:pt idx="87">
                  <c:v>22.409307388663972</c:v>
                </c:pt>
                <c:pt idx="88">
                  <c:v>23.289336290322584</c:v>
                </c:pt>
                <c:pt idx="89">
                  <c:v>23.888100804828976</c:v>
                </c:pt>
                <c:pt idx="90">
                  <c:v>24.113875250501003</c:v>
                </c:pt>
                <c:pt idx="91">
                  <c:v>24.041605894105899</c:v>
                </c:pt>
                <c:pt idx="92">
                  <c:v>24.289365338645421</c:v>
                </c:pt>
                <c:pt idx="93">
                  <c:v>23.874650297619048</c:v>
                </c:pt>
                <c:pt idx="94">
                  <c:v>23.169037487636007</c:v>
                </c:pt>
                <c:pt idx="95">
                  <c:v>22.151154832347139</c:v>
                </c:pt>
                <c:pt idx="96">
                  <c:v>21.370734965719887</c:v>
                </c:pt>
                <c:pt idx="97">
                  <c:v>21.892076998050683</c:v>
                </c:pt>
                <c:pt idx="98">
                  <c:v>22.451916034985427</c:v>
                </c:pt>
                <c:pt idx="99">
                  <c:v>22.675602032913847</c:v>
                </c:pt>
                <c:pt idx="100">
                  <c:v>23.561857777777782</c:v>
                </c:pt>
                <c:pt idx="101">
                  <c:v>24.444694985535204</c:v>
                </c:pt>
                <c:pt idx="102">
                  <c:v>24.659004803073969</c:v>
                </c:pt>
                <c:pt idx="103">
                  <c:v>24.895497413793102</c:v>
                </c:pt>
                <c:pt idx="104">
                  <c:v>24.824163610315185</c:v>
                </c:pt>
                <c:pt idx="105">
                  <c:v>24.424380589914371</c:v>
                </c:pt>
                <c:pt idx="106">
                  <c:v>23.159090978157646</c:v>
                </c:pt>
                <c:pt idx="107">
                  <c:v>22.202745876777254</c:v>
                </c:pt>
                <c:pt idx="108">
                  <c:v>22.160735004730373</c:v>
                </c:pt>
                <c:pt idx="109">
                  <c:v>21.733792662276578</c:v>
                </c:pt>
                <c:pt idx="110">
                  <c:v>22.533377808988764</c:v>
                </c:pt>
                <c:pt idx="111">
                  <c:v>23.091026261682245</c:v>
                </c:pt>
                <c:pt idx="112">
                  <c:v>23.945917910447761</c:v>
                </c:pt>
                <c:pt idx="113">
                  <c:v>24.476069395348837</c:v>
                </c:pt>
                <c:pt idx="114">
                  <c:v>24.430617084493964</c:v>
                </c:pt>
                <c:pt idx="115">
                  <c:v>24.385333271547729</c:v>
                </c:pt>
                <c:pt idx="116">
                  <c:v>24.340217021276597</c:v>
                </c:pt>
                <c:pt idx="117">
                  <c:v>23.95474589861751</c:v>
                </c:pt>
                <c:pt idx="118">
                  <c:v>22.667337706422018</c:v>
                </c:pt>
                <c:pt idx="119">
                  <c:v>21.684723470319639</c:v>
                </c:pt>
                <c:pt idx="120">
                  <c:v>20.20434100090992</c:v>
                </c:pt>
                <c:pt idx="121">
                  <c:v>20.884682242479492</c:v>
                </c:pt>
                <c:pt idx="122">
                  <c:v>21.234827369385886</c:v>
                </c:pt>
                <c:pt idx="123">
                  <c:v>21.903355344986203</c:v>
                </c:pt>
                <c:pt idx="124">
                  <c:v>22.049137587155965</c:v>
                </c:pt>
                <c:pt idx="125">
                  <c:v>22.613789424131625</c:v>
                </c:pt>
                <c:pt idx="126">
                  <c:v>22.710352283105024</c:v>
                </c:pt>
                <c:pt idx="127">
                  <c:v>22.543246441605842</c:v>
                </c:pt>
                <c:pt idx="128">
                  <c:v>22.490441481818181</c:v>
                </c:pt>
                <c:pt idx="129">
                  <c:v>21.721685462794916</c:v>
                </c:pt>
                <c:pt idx="130">
                  <c:v>21.507945833333334</c:v>
                </c:pt>
                <c:pt idx="131">
                  <c:v>20.300865099277978</c:v>
                </c:pt>
                <c:pt idx="132">
                  <c:v>19.961093617594255</c:v>
                </c:pt>
                <c:pt idx="133">
                  <c:v>19.947078130590338</c:v>
                </c:pt>
                <c:pt idx="134">
                  <c:v>20.419337272727272</c:v>
                </c:pt>
                <c:pt idx="135">
                  <c:v>20.670405306122451</c:v>
                </c:pt>
                <c:pt idx="136">
                  <c:v>21.211845053097349</c:v>
                </c:pt>
                <c:pt idx="137">
                  <c:v>22.05134220264317</c:v>
                </c:pt>
                <c:pt idx="138">
                  <c:v>21.993210369068542</c:v>
                </c:pt>
                <c:pt idx="139">
                  <c:v>21.784709781277339</c:v>
                </c:pt>
                <c:pt idx="140">
                  <c:v>21.428986904969488</c:v>
                </c:pt>
                <c:pt idx="141">
                  <c:v>21.289378600000003</c:v>
                </c:pt>
                <c:pt idx="142">
                  <c:v>20.548253613518199</c:v>
                </c:pt>
                <c:pt idx="143">
                  <c:v>19.679981634948099</c:v>
                </c:pt>
                <c:pt idx="144">
                  <c:v>19.141871344827589</c:v>
                </c:pt>
                <c:pt idx="145">
                  <c:v>19.302223296041312</c:v>
                </c:pt>
                <c:pt idx="146">
                  <c:v>19.665662163090129</c:v>
                </c:pt>
                <c:pt idx="147">
                  <c:v>19.986260153583622</c:v>
                </c:pt>
                <c:pt idx="148">
                  <c:v>20.699870417021277</c:v>
                </c:pt>
                <c:pt idx="149">
                  <c:v>21.319172474576273</c:v>
                </c:pt>
                <c:pt idx="150">
                  <c:v>21.391686666666669</c:v>
                </c:pt>
                <c:pt idx="151">
                  <c:v>21.382698563025212</c:v>
                </c:pt>
                <c:pt idx="152">
                  <c:v>21.05156779916318</c:v>
                </c:pt>
                <c:pt idx="153">
                  <c:v>20.606670642201834</c:v>
                </c:pt>
                <c:pt idx="154">
                  <c:v>19.898002809642559</c:v>
                </c:pt>
                <c:pt idx="155">
                  <c:v>19.353539221209612</c:v>
                </c:pt>
                <c:pt idx="156">
                  <c:v>18.98247443069307</c:v>
                </c:pt>
                <c:pt idx="157">
                  <c:v>18.946419851973687</c:v>
                </c:pt>
                <c:pt idx="158">
                  <c:v>19.010942487725043</c:v>
                </c:pt>
                <c:pt idx="159">
                  <c:v>19.601805491470348</c:v>
                </c:pt>
                <c:pt idx="160">
                  <c:v>20.025523977364589</c:v>
                </c:pt>
                <c:pt idx="161">
                  <c:v>20.736663223207092</c:v>
                </c:pt>
                <c:pt idx="162">
                  <c:v>20.876224337349395</c:v>
                </c:pt>
                <c:pt idx="163">
                  <c:v>20.901997453815259</c:v>
                </c:pt>
                <c:pt idx="164">
                  <c:v>20.620351810897436</c:v>
                </c:pt>
                <c:pt idx="165">
                  <c:v>20.137867711323764</c:v>
                </c:pt>
                <c:pt idx="166">
                  <c:v>19.165863828435267</c:v>
                </c:pt>
                <c:pt idx="167">
                  <c:v>18.470019247822645</c:v>
                </c:pt>
                <c:pt idx="168">
                  <c:v>18.069683560784316</c:v>
                </c:pt>
                <c:pt idx="169">
                  <c:v>18.776218726562501</c:v>
                </c:pt>
                <c:pt idx="170">
                  <c:v>18.913178646967342</c:v>
                </c:pt>
                <c:pt idx="171">
                  <c:v>19.167880605120253</c:v>
                </c:pt>
                <c:pt idx="172">
                  <c:v>19.83412001549187</c:v>
                </c:pt>
                <c:pt idx="173">
                  <c:v>20.057793964588146</c:v>
                </c:pt>
                <c:pt idx="174">
                  <c:v>20.162279386973182</c:v>
                </c:pt>
                <c:pt idx="175">
                  <c:v>20.140045425531913</c:v>
                </c:pt>
                <c:pt idx="176">
                  <c:v>19.809509086792453</c:v>
                </c:pt>
                <c:pt idx="177">
                  <c:v>19.387218275862068</c:v>
                </c:pt>
                <c:pt idx="178">
                  <c:v>18.767725100972328</c:v>
                </c:pt>
                <c:pt idx="179">
                  <c:v>18.219596020864383</c:v>
                </c:pt>
                <c:pt idx="180">
                  <c:v>17.675536198960653</c:v>
                </c:pt>
                <c:pt idx="181">
                  <c:v>18.114696090504452</c:v>
                </c:pt>
                <c:pt idx="182">
                  <c:v>18.54316459198813</c:v>
                </c:pt>
                <c:pt idx="183">
                  <c:v>18.977007009622504</c:v>
                </c:pt>
                <c:pt idx="184">
                  <c:v>19.285646718289087</c:v>
                </c:pt>
                <c:pt idx="185">
                  <c:v>19.677205897058823</c:v>
                </c:pt>
                <c:pt idx="186">
                  <c:v>19.789666079295152</c:v>
                </c:pt>
                <c:pt idx="187">
                  <c:v>19.802187254758419</c:v>
                </c:pt>
                <c:pt idx="188">
                  <c:v>19.650684430656934</c:v>
                </c:pt>
                <c:pt idx="189">
                  <c:v>19.481714642857142</c:v>
                </c:pt>
                <c:pt idx="190">
                  <c:v>18.535322119013063</c:v>
                </c:pt>
                <c:pt idx="191">
                  <c:v>18.133401541244577</c:v>
                </c:pt>
                <c:pt idx="192">
                  <c:v>17.888275943600867</c:v>
                </c:pt>
                <c:pt idx="193">
                  <c:v>18.034766139971143</c:v>
                </c:pt>
                <c:pt idx="194">
                  <c:v>18.500502559309851</c:v>
                </c:pt>
                <c:pt idx="195">
                  <c:v>18.529742934002872</c:v>
                </c:pt>
                <c:pt idx="196">
                  <c:v>19.316830873299931</c:v>
                </c:pt>
                <c:pt idx="197">
                  <c:v>19.788455331905784</c:v>
                </c:pt>
                <c:pt idx="198">
                  <c:v>19.572251395017794</c:v>
                </c:pt>
                <c:pt idx="199">
                  <c:v>19.598917471590909</c:v>
                </c:pt>
                <c:pt idx="200">
                  <c:v>19.602729170800849</c:v>
                </c:pt>
                <c:pt idx="201">
                  <c:v>19.180054982357095</c:v>
                </c:pt>
                <c:pt idx="202">
                  <c:v>18.426055228712176</c:v>
                </c:pt>
                <c:pt idx="203">
                  <c:v>17.746230576247367</c:v>
                </c:pt>
                <c:pt idx="204">
                  <c:v>17.414450805322129</c:v>
                </c:pt>
                <c:pt idx="205">
                  <c:v>17.512481432564641</c:v>
                </c:pt>
                <c:pt idx="206">
                  <c:v>17.488039727843685</c:v>
                </c:pt>
                <c:pt idx="207">
                  <c:v>18.163594867872046</c:v>
                </c:pt>
                <c:pt idx="208">
                  <c:v>19.070050769764219</c:v>
                </c:pt>
                <c:pt idx="209">
                  <c:v>19.457095460845462</c:v>
                </c:pt>
                <c:pt idx="210">
                  <c:v>19.407959321799307</c:v>
                </c:pt>
                <c:pt idx="211">
                  <c:v>19.367749461325968</c:v>
                </c:pt>
                <c:pt idx="212">
                  <c:v>19.473811310344832</c:v>
                </c:pt>
                <c:pt idx="213">
                  <c:v>19.327447671703297</c:v>
                </c:pt>
                <c:pt idx="214">
                  <c:v>18.065718945205482</c:v>
                </c:pt>
                <c:pt idx="215">
                  <c:v>17.370692932330826</c:v>
                </c:pt>
                <c:pt idx="216">
                  <c:v>17.01976984278879</c:v>
                </c:pt>
                <c:pt idx="217">
                  <c:v>17.192091738241309</c:v>
                </c:pt>
                <c:pt idx="218">
                  <c:v>17.668864242012233</c:v>
                </c:pt>
                <c:pt idx="219">
                  <c:v>18.136430000000001</c:v>
                </c:pt>
                <c:pt idx="220">
                  <c:v>18.599890271186442</c:v>
                </c:pt>
                <c:pt idx="221">
                  <c:v>19.070276450304259</c:v>
                </c:pt>
                <c:pt idx="222">
                  <c:v>19.070890471698114</c:v>
                </c:pt>
                <c:pt idx="223">
                  <c:v>19.101771214765101</c:v>
                </c:pt>
                <c:pt idx="224">
                  <c:v>19.020404588077696</c:v>
                </c:pt>
                <c:pt idx="225">
                  <c:v>18.427778273092372</c:v>
                </c:pt>
                <c:pt idx="226">
                  <c:v>17.800225253671563</c:v>
                </c:pt>
                <c:pt idx="227">
                  <c:v>17.272967514990011</c:v>
                </c:pt>
                <c:pt idx="228">
                  <c:v>16.736685083056482</c:v>
                </c:pt>
                <c:pt idx="229">
                  <c:v>17.032545745526839</c:v>
                </c:pt>
                <c:pt idx="230">
                  <c:v>17.274635859788361</c:v>
                </c:pt>
                <c:pt idx="231">
                  <c:v>17.777083484848486</c:v>
                </c:pt>
                <c:pt idx="232">
                  <c:v>17.995176259040107</c:v>
                </c:pt>
                <c:pt idx="233">
                  <c:v>18.359794068241474</c:v>
                </c:pt>
                <c:pt idx="234">
                  <c:v>18.503949148099611</c:v>
                </c:pt>
                <c:pt idx="235">
                  <c:v>18.425671249182475</c:v>
                </c:pt>
                <c:pt idx="236">
                  <c:v>17.961471724363165</c:v>
                </c:pt>
                <c:pt idx="237">
                  <c:v>18.081898013029317</c:v>
                </c:pt>
                <c:pt idx="238">
                  <c:v>17.244176824983736</c:v>
                </c:pt>
                <c:pt idx="239">
                  <c:v>16.721376907082522</c:v>
                </c:pt>
                <c:pt idx="240">
                  <c:v>16.074877666451197</c:v>
                </c:pt>
                <c:pt idx="241">
                  <c:v>16.167974793548389</c:v>
                </c:pt>
                <c:pt idx="242">
                  <c:v>16.693769627009647</c:v>
                </c:pt>
                <c:pt idx="243">
                  <c:v>16.937940243433701</c:v>
                </c:pt>
                <c:pt idx="244">
                  <c:v>17.520940294117647</c:v>
                </c:pt>
                <c:pt idx="245">
                  <c:v>17.712644192724955</c:v>
                </c:pt>
                <c:pt idx="246">
                  <c:v>17.842301713375797</c:v>
                </c:pt>
                <c:pt idx="247">
                  <c:v>18.084956475826971</c:v>
                </c:pt>
                <c:pt idx="248">
                  <c:v>17.885186347495246</c:v>
                </c:pt>
                <c:pt idx="249">
                  <c:v>17.585264544879898</c:v>
                </c:pt>
                <c:pt idx="250">
                  <c:v>16.680663043478262</c:v>
                </c:pt>
                <c:pt idx="251">
                  <c:v>16.114353532369581</c:v>
                </c:pt>
                <c:pt idx="252">
                  <c:v>15.842463055207027</c:v>
                </c:pt>
                <c:pt idx="253">
                  <c:v>16.033718810269256</c:v>
                </c:pt>
                <c:pt idx="254">
                  <c:v>16.545760150187736</c:v>
                </c:pt>
                <c:pt idx="255">
                  <c:v>16.816354058786747</c:v>
                </c:pt>
                <c:pt idx="256">
                  <c:v>17.358169762351473</c:v>
                </c:pt>
                <c:pt idx="257">
                  <c:v>17.846435224719102</c:v>
                </c:pt>
                <c:pt idx="258">
                  <c:v>17.484103004987531</c:v>
                </c:pt>
                <c:pt idx="259">
                  <c:v>17.560339800995028</c:v>
                </c:pt>
                <c:pt idx="260">
                  <c:v>17.417238678660052</c:v>
                </c:pt>
                <c:pt idx="261">
                  <c:v>17.066989640866876</c:v>
                </c:pt>
                <c:pt idx="262">
                  <c:v>16.371188775510205</c:v>
                </c:pt>
                <c:pt idx="263">
                  <c:v>15.924775395550061</c:v>
                </c:pt>
                <c:pt idx="264">
                  <c:v>15.588201302469136</c:v>
                </c:pt>
                <c:pt idx="265">
                  <c:v>15.786272475308641</c:v>
                </c:pt>
                <c:pt idx="266">
                  <c:v>15.865500944444443</c:v>
                </c:pt>
                <c:pt idx="267">
                  <c:v>16.281157330456228</c:v>
                </c:pt>
                <c:pt idx="268">
                  <c:v>16.754190018450188</c:v>
                </c:pt>
                <c:pt idx="269">
                  <c:v>16.812446615479118</c:v>
                </c:pt>
                <c:pt idx="270">
                  <c:v>16.869547022058825</c:v>
                </c:pt>
                <c:pt idx="271">
                  <c:v>16.829261450428397</c:v>
                </c:pt>
                <c:pt idx="272">
                  <c:v>16.544212715596331</c:v>
                </c:pt>
                <c:pt idx="273">
                  <c:v>16.151441275167787</c:v>
                </c:pt>
                <c:pt idx="274">
                  <c:v>15.72112987202925</c:v>
                </c:pt>
                <c:pt idx="275">
                  <c:v>15.458226131386862</c:v>
                </c:pt>
                <c:pt idx="276">
                  <c:v>14.767667115968429</c:v>
                </c:pt>
                <c:pt idx="277">
                  <c:v>15.430069071038252</c:v>
                </c:pt>
                <c:pt idx="278">
                  <c:v>15.381764987864081</c:v>
                </c:pt>
                <c:pt idx="279">
                  <c:v>15.647264478601567</c:v>
                </c:pt>
                <c:pt idx="280">
                  <c:v>15.985775487951807</c:v>
                </c:pt>
                <c:pt idx="281">
                  <c:v>16.295052885542169</c:v>
                </c:pt>
                <c:pt idx="282">
                  <c:v>16.342119358128375</c:v>
                </c:pt>
                <c:pt idx="283">
                  <c:v>16.168581843207662</c:v>
                </c:pt>
                <c:pt idx="284">
                  <c:v>15.986397544696068</c:v>
                </c:pt>
                <c:pt idx="285">
                  <c:v>15.976955746579415</c:v>
                </c:pt>
                <c:pt idx="286">
                  <c:v>15.414971359857484</c:v>
                </c:pt>
                <c:pt idx="287">
                  <c:v>15.09330498815166</c:v>
                </c:pt>
                <c:pt idx="288">
                  <c:v>14.518043697578264</c:v>
                </c:pt>
                <c:pt idx="289">
                  <c:v>14.552638605882354</c:v>
                </c:pt>
                <c:pt idx="290">
                  <c:v>15.180591678362573</c:v>
                </c:pt>
                <c:pt idx="291">
                  <c:v>15.302128115857226</c:v>
                </c:pt>
                <c:pt idx="292">
                  <c:v>15.631425245327103</c:v>
                </c:pt>
                <c:pt idx="293">
                  <c:v>15.950595632984903</c:v>
                </c:pt>
                <c:pt idx="294">
                  <c:v>15.997315188187608</c:v>
                </c:pt>
                <c:pt idx="295">
                  <c:v>16.034475037637524</c:v>
                </c:pt>
                <c:pt idx="296">
                  <c:v>15.72954379608295</c:v>
                </c:pt>
                <c:pt idx="297">
                  <c:v>15.665504870615298</c:v>
                </c:pt>
                <c:pt idx="298">
                  <c:v>15.012248536165329</c:v>
                </c:pt>
                <c:pt idx="299">
                  <c:v>14.371390870561285</c:v>
                </c:pt>
                <c:pt idx="300">
                  <c:v>14.12509150911162</c:v>
                </c:pt>
                <c:pt idx="301">
                  <c:v>14.658167113636363</c:v>
                </c:pt>
                <c:pt idx="302">
                  <c:v>15.160036888131744</c:v>
                </c:pt>
                <c:pt idx="303">
                  <c:v>15.388917448979594</c:v>
                </c:pt>
                <c:pt idx="304">
                  <c:v>15.980422442188384</c:v>
                </c:pt>
                <c:pt idx="305">
                  <c:v>16.377822009003943</c:v>
                </c:pt>
                <c:pt idx="306">
                  <c:v>16.333167750845547</c:v>
                </c:pt>
                <c:pt idx="307">
                  <c:v>16.296992406989855</c:v>
                </c:pt>
                <c:pt idx="308">
                  <c:v>16.07078987085907</c:v>
                </c:pt>
                <c:pt idx="309">
                  <c:v>15.971495788288289</c:v>
                </c:pt>
                <c:pt idx="310">
                  <c:v>15.329704473239438</c:v>
                </c:pt>
                <c:pt idx="311">
                  <c:v>14.994680028184892</c:v>
                </c:pt>
                <c:pt idx="312">
                  <c:v>14.572108446820486</c:v>
                </c:pt>
                <c:pt idx="313">
                  <c:v>14.763869140449438</c:v>
                </c:pt>
                <c:pt idx="314">
                  <c:v>14.686561350140057</c:v>
                </c:pt>
                <c:pt idx="315">
                  <c:v>14.978952933630787</c:v>
                </c:pt>
                <c:pt idx="316">
                  <c:v>15.444916947075212</c:v>
                </c:pt>
                <c:pt idx="317">
                  <c:v>15.597112299554567</c:v>
                </c:pt>
                <c:pt idx="318">
                  <c:v>15.7228897</c:v>
                </c:pt>
                <c:pt idx="319">
                  <c:v>15.501565739612191</c:v>
                </c:pt>
                <c:pt idx="320">
                  <c:v>15.245126255530973</c:v>
                </c:pt>
                <c:pt idx="321">
                  <c:v>14.998972356512143</c:v>
                </c:pt>
                <c:pt idx="322">
                  <c:v>14.691315388429754</c:v>
                </c:pt>
                <c:pt idx="323">
                  <c:v>14.261124444444444</c:v>
                </c:pt>
                <c:pt idx="324">
                  <c:v>14.058063526834612</c:v>
                </c:pt>
                <c:pt idx="325">
                  <c:v>14.01644828976035</c:v>
                </c:pt>
                <c:pt idx="326">
                  <c:v>14.569378765633497</c:v>
                </c:pt>
                <c:pt idx="327">
                  <c:v>15.448254072052402</c:v>
                </c:pt>
                <c:pt idx="328">
                  <c:v>15.771836779661019</c:v>
                </c:pt>
                <c:pt idx="329">
                  <c:v>16.210248634625891</c:v>
                </c:pt>
                <c:pt idx="330">
                  <c:v>16.087433385955364</c:v>
                </c:pt>
                <c:pt idx="331">
                  <c:v>16.035069192411928</c:v>
                </c:pt>
                <c:pt idx="332">
                  <c:v>15.463034446245274</c:v>
                </c:pt>
                <c:pt idx="333">
                  <c:v>15.358282341806381</c:v>
                </c:pt>
                <c:pt idx="334">
                  <c:v>15.124500627027029</c:v>
                </c:pt>
                <c:pt idx="335">
                  <c:v>14.357223665768196</c:v>
                </c:pt>
                <c:pt idx="336">
                  <c:v>14.192230123456792</c:v>
                </c:pt>
                <c:pt idx="337">
                  <c:v>14.316503743974291</c:v>
                </c:pt>
                <c:pt idx="338">
                  <c:v>14.783244714056654</c:v>
                </c:pt>
                <c:pt idx="339">
                  <c:v>15.290375821771612</c:v>
                </c:pt>
                <c:pt idx="340">
                  <c:v>15.464075297555793</c:v>
                </c:pt>
                <c:pt idx="341">
                  <c:v>15.780473991529909</c:v>
                </c:pt>
                <c:pt idx="342">
                  <c:v>15.882563765203596</c:v>
                </c:pt>
                <c:pt idx="343">
                  <c:v>16.111603329809725</c:v>
                </c:pt>
                <c:pt idx="344">
                  <c:v>15.874705305584829</c:v>
                </c:pt>
                <c:pt idx="345">
                  <c:v>15.21971417714885</c:v>
                </c:pt>
                <c:pt idx="346">
                  <c:v>14.997614439227961</c:v>
                </c:pt>
                <c:pt idx="347">
                  <c:v>14.361554898278561</c:v>
                </c:pt>
                <c:pt idx="348">
                  <c:v>14.235073329853863</c:v>
                </c:pt>
                <c:pt idx="349">
                  <c:v>14.576144085239086</c:v>
                </c:pt>
                <c:pt idx="350">
                  <c:v>14.72270925945106</c:v>
                </c:pt>
                <c:pt idx="351">
                  <c:v>15.256899912235417</c:v>
                </c:pt>
                <c:pt idx="352">
                  <c:v>15.828301213842977</c:v>
                </c:pt>
                <c:pt idx="353">
                  <c:v>16.184572436757872</c:v>
                </c:pt>
                <c:pt idx="354">
                  <c:v>16.051996793227296</c:v>
                </c:pt>
                <c:pt idx="355">
                  <c:v>16.215574824069353</c:v>
                </c:pt>
                <c:pt idx="356">
                  <c:v>15.995343174044267</c:v>
                </c:pt>
                <c:pt idx="357">
                  <c:v>15.681148513309896</c:v>
                </c:pt>
                <c:pt idx="358">
                  <c:v>15.776503897021707</c:v>
                </c:pt>
                <c:pt idx="359">
                  <c:v>14.982819409389199</c:v>
                </c:pt>
                <c:pt idx="360">
                  <c:v>15.375610210737582</c:v>
                </c:pt>
                <c:pt idx="361">
                  <c:v>15.77020030090271</c:v>
                </c:pt>
                <c:pt idx="362">
                  <c:v>15.858984531797695</c:v>
                </c:pt>
                <c:pt idx="363">
                  <c:v>16.499417518684606</c:v>
                </c:pt>
                <c:pt idx="364">
                  <c:v>16.912503392945851</c:v>
                </c:pt>
                <c:pt idx="365">
                  <c:v>17.252215089197225</c:v>
                </c:pt>
                <c:pt idx="366">
                  <c:v>17.332643114834895</c:v>
                </c:pt>
                <c:pt idx="367">
                  <c:v>17.224611295387636</c:v>
                </c:pt>
                <c:pt idx="368">
                  <c:v>17.30954527613412</c:v>
                </c:pt>
                <c:pt idx="369">
                  <c:v>16.814565002476474</c:v>
                </c:pt>
                <c:pt idx="370">
                  <c:v>16.170844326732674</c:v>
                </c:pt>
                <c:pt idx="371">
                  <c:v>15.546100206794684</c:v>
                </c:pt>
                <c:pt idx="372">
                  <c:v>15.867347227888734</c:v>
                </c:pt>
                <c:pt idx="373">
                  <c:v>15.538945663137897</c:v>
                </c:pt>
                <c:pt idx="374">
                  <c:v>16.052518077042983</c:v>
                </c:pt>
                <c:pt idx="375">
                  <c:v>16.565508387403838</c:v>
                </c:pt>
                <c:pt idx="376">
                  <c:v>16.714599313196775</c:v>
                </c:pt>
                <c:pt idx="377">
                  <c:v>17.171444246600462</c:v>
                </c:pt>
                <c:pt idx="378">
                  <c:v>17.110010794641699</c:v>
                </c:pt>
                <c:pt idx="379">
                  <c:v>17.104737733968328</c:v>
                </c:pt>
                <c:pt idx="380">
                  <c:v>16.863312768824294</c:v>
                </c:pt>
                <c:pt idx="381">
                  <c:v>16.59673381136766</c:v>
                </c:pt>
                <c:pt idx="382">
                  <c:v>16.284687052372956</c:v>
                </c:pt>
                <c:pt idx="383">
                  <c:v>15.67614201801887</c:v>
                </c:pt>
                <c:pt idx="384">
                  <c:v>15.334939917237742</c:v>
                </c:pt>
                <c:pt idx="385">
                  <c:v>15.328125593007568</c:v>
                </c:pt>
                <c:pt idx="386">
                  <c:v>15.709432203628053</c:v>
                </c:pt>
                <c:pt idx="387">
                  <c:v>16.393073959297382</c:v>
                </c:pt>
                <c:pt idx="388">
                  <c:v>16.997409111185458</c:v>
                </c:pt>
                <c:pt idx="389">
                  <c:v>17.367102822089276</c:v>
                </c:pt>
                <c:pt idx="390">
                  <c:v>17.683479156773938</c:v>
                </c:pt>
                <c:pt idx="391">
                  <c:v>17.739185042754585</c:v>
                </c:pt>
                <c:pt idx="392">
                  <c:v>17.474808115973815</c:v>
                </c:pt>
                <c:pt idx="393">
                  <c:v>17.46370788727851</c:v>
                </c:pt>
                <c:pt idx="394">
                  <c:v>17.191387998292306</c:v>
                </c:pt>
                <c:pt idx="395">
                  <c:v>16.484099934720287</c:v>
                </c:pt>
                <c:pt idx="396">
                  <c:v>16.62417270552486</c:v>
                </c:pt>
                <c:pt idx="397">
                  <c:v>16.865545492583625</c:v>
                </c:pt>
                <c:pt idx="398">
                  <c:v>17.033216706275439</c:v>
                </c:pt>
                <c:pt idx="399">
                  <c:v>17.34795401228909</c:v>
                </c:pt>
                <c:pt idx="400">
                  <c:v>17.744228455276918</c:v>
                </c:pt>
                <c:pt idx="401">
                  <c:v>17.642987536663718</c:v>
                </c:pt>
                <c:pt idx="402">
                  <c:v>17.708020011549603</c:v>
                </c:pt>
                <c:pt idx="403">
                  <c:v>17.782965870639838</c:v>
                </c:pt>
                <c:pt idx="404">
                  <c:v>17.778424949388729</c:v>
                </c:pt>
                <c:pt idx="405">
                  <c:v>17.265782230761772</c:v>
                </c:pt>
                <c:pt idx="406">
                  <c:v>16.632092020586096</c:v>
                </c:pt>
                <c:pt idx="407">
                  <c:v>16.091967084891902</c:v>
                </c:pt>
                <c:pt idx="408">
                  <c:v>15.476632719966162</c:v>
                </c:pt>
                <c:pt idx="409">
                  <c:v>16.082087329310895</c:v>
                </c:pt>
                <c:pt idx="410">
                  <c:v>16.401543033682533</c:v>
                </c:pt>
                <c:pt idx="411">
                  <c:v>17.283339066158241</c:v>
                </c:pt>
                <c:pt idx="412">
                  <c:v>17.587670040038663</c:v>
                </c:pt>
                <c:pt idx="413">
                  <c:v>17.59503875708452</c:v>
                </c:pt>
                <c:pt idx="414">
                  <c:v>17.753905526067875</c:v>
                </c:pt>
                <c:pt idx="415">
                  <c:v>17.713274225299763</c:v>
                </c:pt>
                <c:pt idx="416">
                  <c:v>17.567104959340281</c:v>
                </c:pt>
                <c:pt idx="417">
                  <c:v>17.374305741091607</c:v>
                </c:pt>
                <c:pt idx="418">
                  <c:v>16.979693911380298</c:v>
                </c:pt>
                <c:pt idx="419">
                  <c:v>16.096741617983238</c:v>
                </c:pt>
                <c:pt idx="420">
                  <c:v>15.769075537893276</c:v>
                </c:pt>
                <c:pt idx="421">
                  <c:v>15.993297902639954</c:v>
                </c:pt>
                <c:pt idx="422">
                  <c:v>16.572740403324875</c:v>
                </c:pt>
                <c:pt idx="423">
                  <c:v>16.710092466074354</c:v>
                </c:pt>
                <c:pt idx="424">
                  <c:v>17.028203557734223</c:v>
                </c:pt>
                <c:pt idx="425">
                  <c:v>17.085297282990666</c:v>
                </c:pt>
                <c:pt idx="426">
                  <c:v>17.211483737438719</c:v>
                </c:pt>
                <c:pt idx="427">
                  <c:v>17.157361489743749</c:v>
                </c:pt>
                <c:pt idx="428">
                  <c:v>17.233469114772042</c:v>
                </c:pt>
                <c:pt idx="429">
                  <c:v>17.094481252480708</c:v>
                </c:pt>
                <c:pt idx="430">
                  <c:v>16.639202681703928</c:v>
                </c:pt>
                <c:pt idx="431">
                  <c:v>16.09862742768118</c:v>
                </c:pt>
                <c:pt idx="432">
                  <c:v>16.068973995136982</c:v>
                </c:pt>
                <c:pt idx="433">
                  <c:v>16.17523268178812</c:v>
                </c:pt>
                <c:pt idx="434">
                  <c:v>16.407894032962279</c:v>
                </c:pt>
                <c:pt idx="435">
                  <c:v>16.688702134065199</c:v>
                </c:pt>
                <c:pt idx="436">
                  <c:v>16.695229698355586</c:v>
                </c:pt>
                <c:pt idx="437">
                  <c:v>16.975820382104288</c:v>
                </c:pt>
                <c:pt idx="438">
                  <c:v>16.844584627499017</c:v>
                </c:pt>
                <c:pt idx="439">
                  <c:v>16.984544059186323</c:v>
                </c:pt>
                <c:pt idx="440">
                  <c:v>17.084458541653138</c:v>
                </c:pt>
                <c:pt idx="441">
                  <c:v>16.664493127207106</c:v>
                </c:pt>
                <c:pt idx="442">
                  <c:v>16.304004665966126</c:v>
                </c:pt>
                <c:pt idx="443">
                  <c:v>16.125572443679424</c:v>
                </c:pt>
                <c:pt idx="444">
                  <c:v>15.872094311525862</c:v>
                </c:pt>
                <c:pt idx="445">
                  <c:v>16.020553793514985</c:v>
                </c:pt>
                <c:pt idx="446">
                  <c:v>16.038101243316312</c:v>
                </c:pt>
                <c:pt idx="447">
                  <c:v>16.514632756247927</c:v>
                </c:pt>
                <c:pt idx="448">
                  <c:v>17.158145006533186</c:v>
                </c:pt>
                <c:pt idx="449">
                  <c:v>17.310659562477145</c:v>
                </c:pt>
                <c:pt idx="450">
                  <c:v>17.428392206955774</c:v>
                </c:pt>
                <c:pt idx="451">
                  <c:v>17.221949784970185</c:v>
                </c:pt>
                <c:pt idx="452">
                  <c:v>17.187981720789232</c:v>
                </c:pt>
                <c:pt idx="453">
                  <c:v>16.972806439878632</c:v>
                </c:pt>
                <c:pt idx="454">
                  <c:v>16.585182101665954</c:v>
                </c:pt>
                <c:pt idx="455">
                  <c:v>16.021960369633479</c:v>
                </c:pt>
                <c:pt idx="456">
                  <c:v>15.887751372785695</c:v>
                </c:pt>
                <c:pt idx="457">
                  <c:v>16.26533592871062</c:v>
                </c:pt>
                <c:pt idx="458">
                  <c:v>16.65362764163574</c:v>
                </c:pt>
                <c:pt idx="459">
                  <c:v>16.70405696753895</c:v>
                </c:pt>
                <c:pt idx="460">
                  <c:v>17.403690749542037</c:v>
                </c:pt>
                <c:pt idx="461">
                  <c:v>17.570090532013101</c:v>
                </c:pt>
                <c:pt idx="462">
                  <c:v>17.685444412163474</c:v>
                </c:pt>
                <c:pt idx="463">
                  <c:v>17.620710485976584</c:v>
                </c:pt>
                <c:pt idx="464">
                  <c:v>17.497842464743954</c:v>
                </c:pt>
                <c:pt idx="465">
                  <c:v>17.028297940445608</c:v>
                </c:pt>
                <c:pt idx="466">
                  <c:v>16.897936746517683</c:v>
                </c:pt>
                <c:pt idx="467">
                  <c:v>16.529182402688658</c:v>
                </c:pt>
                <c:pt idx="468">
                  <c:v>16.539470706760898</c:v>
                </c:pt>
                <c:pt idx="469">
                  <c:v>16.756709116944702</c:v>
                </c:pt>
                <c:pt idx="470">
                  <c:v>16.766079808963624</c:v>
                </c:pt>
                <c:pt idx="471">
                  <c:v>17.142545088941755</c:v>
                </c:pt>
                <c:pt idx="472">
                  <c:v>17.505907692372606</c:v>
                </c:pt>
                <c:pt idx="473">
                  <c:v>17.444084861796625</c:v>
                </c:pt>
                <c:pt idx="474">
                  <c:v>17.44341725131704</c:v>
                </c:pt>
                <c:pt idx="475">
                  <c:v>17.403049673784729</c:v>
                </c:pt>
                <c:pt idx="476">
                  <c:v>17.604380495835755</c:v>
                </c:pt>
                <c:pt idx="477">
                  <c:v>17.168562277849521</c:v>
                </c:pt>
                <c:pt idx="478">
                  <c:v>17.134595692744636</c:v>
                </c:pt>
                <c:pt idx="479">
                  <c:v>16.626712101648295</c:v>
                </c:pt>
                <c:pt idx="480">
                  <c:v>16.188775381650483</c:v>
                </c:pt>
                <c:pt idx="481">
                  <c:v>16.413127978899116</c:v>
                </c:pt>
                <c:pt idx="482">
                  <c:v>16.927897211021506</c:v>
                </c:pt>
                <c:pt idx="483">
                  <c:v>16.688759368514429</c:v>
                </c:pt>
                <c:pt idx="484">
                  <c:v>17.131601610472661</c:v>
                </c:pt>
                <c:pt idx="485">
                  <c:v>17.004031974590173</c:v>
                </c:pt>
                <c:pt idx="486">
                  <c:v>16.945780334109397</c:v>
                </c:pt>
                <c:pt idx="487">
                  <c:v>17.181291916273462</c:v>
                </c:pt>
                <c:pt idx="488">
                  <c:v>17.123035090556272</c:v>
                </c:pt>
                <c:pt idx="489">
                  <c:v>16.538800774382505</c:v>
                </c:pt>
                <c:pt idx="490">
                  <c:v>16.903804033450953</c:v>
                </c:pt>
                <c:pt idx="491">
                  <c:v>16.173563467237067</c:v>
                </c:pt>
                <c:pt idx="492">
                  <c:v>16.082093330542079</c:v>
                </c:pt>
                <c:pt idx="493">
                  <c:v>16.819238408071932</c:v>
                </c:pt>
                <c:pt idx="494">
                  <c:v>16.958664560543191</c:v>
                </c:pt>
                <c:pt idx="495">
                  <c:v>16.714376808508025</c:v>
                </c:pt>
                <c:pt idx="496">
                  <c:v>17.187587789544434</c:v>
                </c:pt>
                <c:pt idx="497">
                  <c:v>17.347239180383596</c:v>
                </c:pt>
                <c:pt idx="498">
                  <c:v>17.183906699475521</c:v>
                </c:pt>
                <c:pt idx="499">
                  <c:v>17.209636047360544</c:v>
                </c:pt>
                <c:pt idx="500">
                  <c:v>17.291472331446425</c:v>
                </c:pt>
                <c:pt idx="501">
                  <c:v>16.653571967270281</c:v>
                </c:pt>
                <c:pt idx="502">
                  <c:v>16.790922105756945</c:v>
                </c:pt>
                <c:pt idx="503">
                  <c:v>16.121133492060288</c:v>
                </c:pt>
                <c:pt idx="504">
                  <c:v>15.756296400773131</c:v>
                </c:pt>
                <c:pt idx="505">
                  <c:v>16.241218611864756</c:v>
                </c:pt>
                <c:pt idx="506">
                  <c:v>16.675225044775765</c:v>
                </c:pt>
                <c:pt idx="507">
                  <c:v>16.516498475384353</c:v>
                </c:pt>
                <c:pt idx="508">
                  <c:v>16.786356566397654</c:v>
                </c:pt>
                <c:pt idx="509">
                  <c:v>16.656196603430828</c:v>
                </c:pt>
                <c:pt idx="510">
                  <c:v>16.770931114507952</c:v>
                </c:pt>
                <c:pt idx="511">
                  <c:v>16.906762130309183</c:v>
                </c:pt>
                <c:pt idx="512">
                  <c:v>16.55386844818425</c:v>
                </c:pt>
                <c:pt idx="513">
                  <c:v>16.312121615527037</c:v>
                </c:pt>
                <c:pt idx="514">
                  <c:v>16.387132592223093</c:v>
                </c:pt>
                <c:pt idx="515">
                  <c:v>15.7792749013914</c:v>
                </c:pt>
                <c:pt idx="516">
                  <c:v>15.842964634286371</c:v>
                </c:pt>
                <c:pt idx="517">
                  <c:v>16.112229307710834</c:v>
                </c:pt>
                <c:pt idx="518">
                  <c:v>16.202955249590016</c:v>
                </c:pt>
                <c:pt idx="519">
                  <c:v>16.657711679132404</c:v>
                </c:pt>
                <c:pt idx="520">
                  <c:v>16.72901354897844</c:v>
                </c:pt>
                <c:pt idx="521">
                  <c:v>16.747026977465882</c:v>
                </c:pt>
                <c:pt idx="522">
                  <c:v>16.633202547282664</c:v>
                </c:pt>
                <c:pt idx="523">
                  <c:v>16.668130614444845</c:v>
                </c:pt>
                <c:pt idx="524">
                  <c:v>16.46733591233475</c:v>
                </c:pt>
                <c:pt idx="525">
                  <c:v>15.984183053022498</c:v>
                </c:pt>
                <c:pt idx="526">
                  <c:v>16.213050147549819</c:v>
                </c:pt>
                <c:pt idx="527">
                  <c:v>15.731735699648146</c:v>
                </c:pt>
                <c:pt idx="528">
                  <c:v>15.800626055949399</c:v>
                </c:pt>
                <c:pt idx="529">
                  <c:v>15.867391884281583</c:v>
                </c:pt>
                <c:pt idx="530">
                  <c:v>16.213107425719553</c:v>
                </c:pt>
                <c:pt idx="531">
                  <c:v>16.593195272465941</c:v>
                </c:pt>
                <c:pt idx="532">
                  <c:v>16.432500254102784</c:v>
                </c:pt>
                <c:pt idx="533">
                  <c:v>16.503028555644605</c:v>
                </c:pt>
                <c:pt idx="534">
                  <c:v>16.40692819486592</c:v>
                </c:pt>
                <c:pt idx="535">
                  <c:v>16.407805449721575</c:v>
                </c:pt>
                <c:pt idx="536">
                  <c:v>16.648683627118775</c:v>
                </c:pt>
                <c:pt idx="537">
                  <c:v>16.837636123371709</c:v>
                </c:pt>
                <c:pt idx="538">
                  <c:v>16.368992656499728</c:v>
                </c:pt>
                <c:pt idx="539">
                  <c:v>15.649168402373638</c:v>
                </c:pt>
                <c:pt idx="540">
                  <c:v>15.418297686177606</c:v>
                </c:pt>
                <c:pt idx="541">
                  <c:v>15.838449511141127</c:v>
                </c:pt>
                <c:pt idx="542">
                  <c:v>16.040917858235133</c:v>
                </c:pt>
                <c:pt idx="543">
                  <c:v>16.523648828879516</c:v>
                </c:pt>
                <c:pt idx="544">
                  <c:v>16.569543143917379</c:v>
                </c:pt>
                <c:pt idx="545">
                  <c:v>16.392838827527612</c:v>
                </c:pt>
                <c:pt idx="546">
                  <c:v>16.317193017483866</c:v>
                </c:pt>
                <c:pt idx="547">
                  <c:v>16.375990555522964</c:v>
                </c:pt>
                <c:pt idx="548">
                  <c:v>16.562545144592654</c:v>
                </c:pt>
                <c:pt idx="549">
                  <c:v>16.314827858300063</c:v>
                </c:pt>
                <c:pt idx="550">
                  <c:v>16.191990183771843</c:v>
                </c:pt>
                <c:pt idx="551">
                  <c:v>15.677760147575198</c:v>
                </c:pt>
                <c:pt idx="552">
                  <c:v>15.490578717500409</c:v>
                </c:pt>
                <c:pt idx="553">
                  <c:v>15.517947906159391</c:v>
                </c:pt>
                <c:pt idx="554">
                  <c:v>16.08467432087857</c:v>
                </c:pt>
                <c:pt idx="555">
                  <c:v>16.200432185652605</c:v>
                </c:pt>
                <c:pt idx="556">
                  <c:v>16.401818121586413</c:v>
                </c:pt>
                <c:pt idx="557">
                  <c:v>16.637946297852729</c:v>
                </c:pt>
                <c:pt idx="558">
                  <c:v>16.656271929884046</c:v>
                </c:pt>
                <c:pt idx="559">
                  <c:v>17.198173362424704</c:v>
                </c:pt>
                <c:pt idx="560">
                  <c:v>17.525651377601456</c:v>
                </c:pt>
                <c:pt idx="561">
                  <c:v>17.218649794113009</c:v>
                </c:pt>
                <c:pt idx="562">
                  <c:v>16.703974834955879</c:v>
                </c:pt>
                <c:pt idx="563">
                  <c:v>16.043335459559316</c:v>
                </c:pt>
                <c:pt idx="564">
                  <c:v>16.521357173762549</c:v>
                </c:pt>
                <c:pt idx="565">
                  <c:v>17.008276924199606</c:v>
                </c:pt>
                <c:pt idx="566">
                  <c:v>17.062686062663481</c:v>
                </c:pt>
                <c:pt idx="567">
                  <c:v>17.057803756215787</c:v>
                </c:pt>
                <c:pt idx="568">
                  <c:v>17.074362519616507</c:v>
                </c:pt>
                <c:pt idx="569">
                  <c:v>16.977640758437222</c:v>
                </c:pt>
                <c:pt idx="570">
                  <c:v>16.706604264399324</c:v>
                </c:pt>
                <c:pt idx="571">
                  <c:v>16.675897872854726</c:v>
                </c:pt>
                <c:pt idx="572">
                  <c:v>16.984654300623998</c:v>
                </c:pt>
                <c:pt idx="573">
                  <c:v>17.188276870370192</c:v>
                </c:pt>
                <c:pt idx="574">
                  <c:v>16.862026333470741</c:v>
                </c:pt>
                <c:pt idx="575">
                  <c:v>16.306973478873466</c:v>
                </c:pt>
                <c:pt idx="576">
                  <c:v>15.992287236034267</c:v>
                </c:pt>
                <c:pt idx="577">
                  <c:v>16.620371173100295</c:v>
                </c:pt>
                <c:pt idx="578">
                  <c:v>17.148606099831149</c:v>
                </c:pt>
                <c:pt idx="579">
                  <c:v>17.283325957778516</c:v>
                </c:pt>
                <c:pt idx="580">
                  <c:v>16.815365884269017</c:v>
                </c:pt>
                <c:pt idx="581">
                  <c:v>16.795354554483588</c:v>
                </c:pt>
                <c:pt idx="582">
                  <c:v>16.997183154423631</c:v>
                </c:pt>
                <c:pt idx="583">
                  <c:v>16.966611805265956</c:v>
                </c:pt>
                <c:pt idx="584">
                  <c:v>17.141830726280052</c:v>
                </c:pt>
                <c:pt idx="585">
                  <c:v>17.214951100252247</c:v>
                </c:pt>
                <c:pt idx="586">
                  <c:v>17.237785867548961</c:v>
                </c:pt>
                <c:pt idx="587">
                  <c:v>16.427528637953674</c:v>
                </c:pt>
                <c:pt idx="588">
                  <c:v>16.039440887409665</c:v>
                </c:pt>
                <c:pt idx="589">
                  <c:v>16.440364964262372</c:v>
                </c:pt>
                <c:pt idx="590">
                  <c:v>17.271570369025561</c:v>
                </c:pt>
                <c:pt idx="591">
                  <c:v>17.540970000000002</c:v>
                </c:pt>
                <c:pt idx="592">
                  <c:v>17.037855379007237</c:v>
                </c:pt>
                <c:pt idx="593">
                  <c:v>16.993710375824104</c:v>
                </c:pt>
                <c:pt idx="594">
                  <c:v>16.95731358161019</c:v>
                </c:pt>
                <c:pt idx="595">
                  <c:v>16.954490267202225</c:v>
                </c:pt>
                <c:pt idx="596">
                  <c:v>17.255088339091941</c:v>
                </c:pt>
                <c:pt idx="597">
                  <c:v>17.223911854259928</c:v>
                </c:pt>
                <c:pt idx="598">
                  <c:v>17.253760382608302</c:v>
                </c:pt>
                <c:pt idx="599">
                  <c:v>16.469023336806085</c:v>
                </c:pt>
                <c:pt idx="600">
                  <c:v>16.42389776780033</c:v>
                </c:pt>
                <c:pt idx="601">
                  <c:v>16.758602451112875</c:v>
                </c:pt>
                <c:pt idx="602">
                  <c:v>17.276550453349554</c:v>
                </c:pt>
                <c:pt idx="603">
                  <c:v>17.747284928693631</c:v>
                </c:pt>
                <c:pt idx="604">
                  <c:v>17.232111568217427</c:v>
                </c:pt>
                <c:pt idx="605">
                  <c:v>17.218309574092309</c:v>
                </c:pt>
                <c:pt idx="606">
                  <c:v>17.184575955165865</c:v>
                </c:pt>
                <c:pt idx="607">
                  <c:v>17.180217931128382</c:v>
                </c:pt>
                <c:pt idx="608">
                  <c:v>17.422922539244617</c:v>
                </c:pt>
                <c:pt idx="609">
                  <c:v>17.247594161696025</c:v>
                </c:pt>
                <c:pt idx="610">
                  <c:v>17.348024615693109</c:v>
                </c:pt>
                <c:pt idx="611">
                  <c:v>16.565555755097705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E-42A3-B101-E437944C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33040"/>
        <c:axId val="1815741200"/>
      </c:lineChart>
      <c:dateAx>
        <c:axId val="1815733040"/>
        <c:scaling>
          <c:orientation val="minMax"/>
        </c:scaling>
        <c:delete val="0"/>
        <c:axPos val="b"/>
        <c:numFmt formatCode="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41200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815741200"/>
        <c:scaling>
          <c:orientation val="minMax"/>
          <c:max val="26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733040"/>
        <c:crosses val="autoZero"/>
        <c:crossBetween val="between"/>
        <c:majorUnit val="2"/>
      </c:valAx>
      <c:dateAx>
        <c:axId val="1815754256"/>
        <c:scaling>
          <c:orientation val="minMax"/>
        </c:scaling>
        <c:delete val="1"/>
        <c:axPos val="b"/>
        <c:numFmt formatCode="mmmm\ yyyy" sourceLinked="1"/>
        <c:majorTickMark val="out"/>
        <c:minorTickMark val="none"/>
        <c:tickLblPos val="none"/>
        <c:crossAx val="1815733584"/>
        <c:crosses val="autoZero"/>
        <c:auto val="1"/>
        <c:lblOffset val="100"/>
        <c:baseTimeUnit val="months"/>
      </c:dateAx>
      <c:valAx>
        <c:axId val="181573358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81575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367016816739301"/>
          <c:y val="0.16269265435476152"/>
          <c:w val="0.24054170344347189"/>
          <c:h val="7.9209056571856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ia.gov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ia.doe.gov/emeu/steo/pub/contents.html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ia.gov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ia.gov/steo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4</xdr:row>
      <xdr:rowOff>47625</xdr:rowOff>
    </xdr:from>
    <xdr:to>
      <xdr:col>0</xdr:col>
      <xdr:colOff>514350</xdr:colOff>
      <xdr:row>6</xdr:row>
      <xdr:rowOff>114300</xdr:rowOff>
    </xdr:to>
    <xdr:pic>
      <xdr:nvPicPr>
        <xdr:cNvPr id="91210" name="Picture 1" descr="STEO_log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953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0</xdr:row>
      <xdr:rowOff>76200</xdr:rowOff>
    </xdr:from>
    <xdr:to>
      <xdr:col>1</xdr:col>
      <xdr:colOff>3343275</xdr:colOff>
      <xdr:row>4</xdr:row>
      <xdr:rowOff>66675</xdr:rowOff>
    </xdr:to>
    <xdr:pic>
      <xdr:nvPicPr>
        <xdr:cNvPr id="91211" name="Picture 6" descr="eia_logo_taglin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B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76200"/>
          <a:ext cx="3276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30757" name="Chart 1">
          <a:extLst>
            <a:ext uri="{FF2B5EF4-FFF2-40B4-BE49-F238E27FC236}">
              <a16:creationId xmlns:a16="http://schemas.microsoft.com/office/drawing/2014/main" id="{00000000-0008-0000-0100-000025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0.84584</cdr:x>
      <cdr:y>0.10388</cdr:y>
    </cdr:from>
    <cdr:to>
      <cdr:x>0.96648</cdr:x>
      <cdr:y>0.14368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2624" y="569946"/>
          <a:ext cx="1027291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0.00682</cdr:x>
      <cdr:y>0.91862</cdr:y>
    </cdr:from>
    <cdr:to>
      <cdr:x>0.43375</cdr:x>
      <cdr:y>0.97586</cdr:y>
    </cdr:to>
    <cdr:sp macro="" textlink="'Crude Oil-A'!$A$101">
      <cdr:nvSpPr>
        <cdr:cNvPr id="31750" name="Text Box 6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61337" y="5051825"/>
          <a:ext cx="363949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16A40F77-A694-4E52-9F50-54AE73B8BB4D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0.92075</cdr:x>
      <cdr:y>0.89774</cdr:y>
    </cdr:from>
    <cdr:ext cx="562013" cy="427226"/>
    <cdr:pic>
      <cdr:nvPicPr>
        <cdr:cNvPr id="31754" name="Picture 10" descr="EIAlogo">
          <a:extLst xmlns:a="http://schemas.openxmlformats.org/drawingml/2006/main">
            <a:ext uri="{FF2B5EF4-FFF2-40B4-BE49-F238E27FC236}">
              <a16:creationId xmlns:a16="http://schemas.microsoft.com/office/drawing/2014/main" id="{519B6431-5734-121F-2825-B7814147E6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2418" y="4937061"/>
          <a:ext cx="562677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32805" name="Chart 1">
          <a:extLst>
            <a:ext uri="{FF2B5EF4-FFF2-40B4-BE49-F238E27FC236}">
              <a16:creationId xmlns:a16="http://schemas.microsoft.com/office/drawing/2014/main" id="{00000000-0008-0000-0200-00002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Crude Oil-Q'!$A$254">
      <cdr:nvSpPr>
        <cdr:cNvPr id="33794" name="Text Box 2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DAF774A-DFE9-4433-A961-D6CD5E163738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0.8404</cdr:x>
      <cdr:y>0.10388</cdr:y>
    </cdr:from>
    <cdr:to>
      <cdr:x>0.96104</cdr:x>
      <cdr:y>0.14368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300" y="569946"/>
          <a:ext cx="1027292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0.92198</cdr:x>
      <cdr:y>0.8997</cdr:y>
    </cdr:from>
    <cdr:ext cx="562098" cy="427281"/>
    <cdr:pic>
      <cdr:nvPicPr>
        <cdr:cNvPr id="33800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241F082A-E0AD-83DF-4896-49925DF9B5B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62955" y="4947862"/>
          <a:ext cx="562677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34853" name="Chart 1">
          <a:extLst>
            <a:ext uri="{FF2B5EF4-FFF2-40B4-BE49-F238E27FC236}">
              <a16:creationId xmlns:a16="http://schemas.microsoft.com/office/drawing/2014/main" id="{00000000-0008-0000-0300-000025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0.90658</cdr:y>
    </cdr:from>
    <cdr:to>
      <cdr:x>0.52299</cdr:x>
      <cdr:y>0.96382</cdr:y>
    </cdr:to>
    <cdr:sp macro="" textlink="'Crude Oil-M'!$A$678">
      <cdr:nvSpPr>
        <cdr:cNvPr id="35843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4985667"/>
          <a:ext cx="441080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EAB357C-E474-460A-9B8F-322F936A1B11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0.84573</cdr:x>
      <cdr:y>0.09645</cdr:y>
    </cdr:from>
    <cdr:to>
      <cdr:x>0.95178</cdr:x>
      <cdr:y>0.13649</cdr:y>
    </cdr:to>
    <cdr:sp macro="" textlink="">
      <cdr:nvSpPr>
        <cdr:cNvPr id="35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1675" y="530529"/>
          <a:ext cx="911483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0.91611</cdr:x>
      <cdr:y>0.89757</cdr:y>
    </cdr:from>
    <cdr:ext cx="557143" cy="428571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B473EDEA-A565-8F42-D304-62384711BE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00978" y="4924426"/>
          <a:ext cx="557143" cy="428571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3109" name="Chart 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0.84559</cdr:x>
      <cdr:y>0.10041</cdr:y>
    </cdr:from>
    <cdr:to>
      <cdr:x>0.96623</cdr:x>
      <cdr:y>0.14021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0495" y="550896"/>
          <a:ext cx="1027292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0.00559</cdr:x>
      <cdr:y>0.91862</cdr:y>
    </cdr:from>
    <cdr:to>
      <cdr:x>0.43251</cdr:x>
      <cdr:y>0.97586</cdr:y>
    </cdr:to>
    <cdr:sp macro="" textlink="'Gasoline-A'!$A$93">
      <cdr:nvSpPr>
        <cdr:cNvPr id="4109" name="Text Box 1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051825"/>
          <a:ext cx="363949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AA66A52-8CC6-4E32-9D01-6472108F825F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0.91728</cdr:x>
      <cdr:y>0.89774</cdr:y>
    </cdr:from>
    <cdr:ext cx="562098" cy="427226"/>
    <cdr:pic>
      <cdr:nvPicPr>
        <cdr:cNvPr id="4114" name="Picture 18" descr="EIAlogo">
          <a:extLst xmlns:a="http://schemas.openxmlformats.org/drawingml/2006/main">
            <a:ext uri="{FF2B5EF4-FFF2-40B4-BE49-F238E27FC236}">
              <a16:creationId xmlns:a16="http://schemas.microsoft.com/office/drawing/2014/main" id="{9992E626-B682-FCCC-35B1-7209729B49E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22914" y="4937061"/>
          <a:ext cx="562678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18469" name="Chart 1">
          <a:extLst>
            <a:ext uri="{FF2B5EF4-FFF2-40B4-BE49-F238E27FC236}">
              <a16:creationId xmlns:a16="http://schemas.microsoft.com/office/drawing/2014/main" id="{00000000-0008-0000-0500-000025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Gasoline-Q'!$A$246">
      <cdr:nvSpPr>
        <cdr:cNvPr id="19459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2FEBCD7-0334-420B-838B-15B03B647590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0.84461</cdr:x>
      <cdr:y>0.10215</cdr:y>
    </cdr:from>
    <cdr:to>
      <cdr:x>0.96524</cdr:x>
      <cdr:y>0.14195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150" y="560421"/>
          <a:ext cx="1027206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</cdr:x>
      <cdr:y>0.8997</cdr:y>
    </cdr:from>
    <cdr:ext cx="562098" cy="427281"/>
    <cdr:pic>
      <cdr:nvPicPr>
        <cdr:cNvPr id="19467" name="Picture 11" descr="EIAlogo">
          <a:extLst xmlns:a="http://schemas.openxmlformats.org/drawingml/2006/main">
            <a:ext uri="{FF2B5EF4-FFF2-40B4-BE49-F238E27FC236}">
              <a16:creationId xmlns:a16="http://schemas.microsoft.com/office/drawing/2014/main" id="{27C70F5E-CA0A-3EBD-43B5-CEC80CE646D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46096" y="4947862"/>
          <a:ext cx="562677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20517" name="Chart 1">
          <a:extLst>
            <a:ext uri="{FF2B5EF4-FFF2-40B4-BE49-F238E27FC236}">
              <a16:creationId xmlns:a16="http://schemas.microsoft.com/office/drawing/2014/main" id="{00000000-0008-0000-0600-000025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0.90658</cdr:y>
    </cdr:from>
    <cdr:to>
      <cdr:x>0.52299</cdr:x>
      <cdr:y>0.96382</cdr:y>
    </cdr:to>
    <cdr:sp macro="" textlink="'Gasoline-M'!$A$654">
      <cdr:nvSpPr>
        <cdr:cNvPr id="21507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4985667"/>
          <a:ext cx="441080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506D19A-B7DA-439C-9CC2-E5479C9E616C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0.84721</cdr:x>
      <cdr:y>0.0967</cdr:y>
    </cdr:from>
    <cdr:to>
      <cdr:x>0.95179</cdr:x>
      <cdr:y>0.13649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4277" y="530529"/>
          <a:ext cx="901095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0.92282</cdr:x>
      <cdr:y>0.89931</cdr:y>
    </cdr:from>
    <cdr:ext cx="557142" cy="428570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2B394052-28F4-2CE9-8EF3-EE5A483B66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58126" y="4933950"/>
          <a:ext cx="557142" cy="428570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45093" name="Chart 1">
          <a:extLst>
            <a:ext uri="{FF2B5EF4-FFF2-40B4-BE49-F238E27FC236}">
              <a16:creationId xmlns:a16="http://schemas.microsoft.com/office/drawing/2014/main" id="{00000000-0008-0000-0700-000025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0.84115</cdr:x>
      <cdr:y>0.10562</cdr:y>
    </cdr:from>
    <cdr:to>
      <cdr:x>0.96178</cdr:x>
      <cdr:y>0.14542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2687" y="579471"/>
          <a:ext cx="1027206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0.00559</cdr:x>
      <cdr:y>0.91862</cdr:y>
    </cdr:from>
    <cdr:to>
      <cdr:x>0.43251</cdr:x>
      <cdr:y>0.97586</cdr:y>
    </cdr:to>
    <cdr:sp macro="" textlink="'Diesel-A'!$A$90">
      <cdr:nvSpPr>
        <cdr:cNvPr id="46085" name="Text Box 5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051825"/>
          <a:ext cx="363949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C637FC2-FDE8-4747-BB33-BFA2D7913AA5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0.92075</cdr:x>
      <cdr:y>0.89774</cdr:y>
    </cdr:from>
    <cdr:ext cx="562013" cy="427226"/>
    <cdr:pic>
      <cdr:nvPicPr>
        <cdr:cNvPr id="46088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97B7F1E9-9655-F547-83AD-FD4D6A94FD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2418" y="4937061"/>
          <a:ext cx="562677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47141" name="Chart 1">
          <a:extLst>
            <a:ext uri="{FF2B5EF4-FFF2-40B4-BE49-F238E27FC236}">
              <a16:creationId xmlns:a16="http://schemas.microsoft.com/office/drawing/2014/main" id="{00000000-0008-0000-0800-000025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Diesel-Q'!$A$234">
      <cdr:nvSpPr>
        <cdr:cNvPr id="48130" name="Text Box 2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21AE286-EDE0-41DB-868D-3A639C791382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0.84719</cdr:x>
      <cdr:y>0.10388</cdr:y>
    </cdr:from>
    <cdr:to>
      <cdr:x>0.96783</cdr:x>
      <cdr:y>0.14368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4132" y="569946"/>
          <a:ext cx="1027291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0.92297</cdr:x>
      <cdr:y>0.8997</cdr:y>
    </cdr:from>
    <cdr:ext cx="562013" cy="427281"/>
    <cdr:pic>
      <cdr:nvPicPr>
        <cdr:cNvPr id="48136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976BC2D0-5B7C-360E-ADE2-36F4BCFFEA5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71385" y="4947862"/>
          <a:ext cx="562677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49189" name="Chart 1">
          <a:extLst>
            <a:ext uri="{FF2B5EF4-FFF2-40B4-BE49-F238E27FC236}">
              <a16:creationId xmlns:a16="http://schemas.microsoft.com/office/drawing/2014/main" id="{00000000-0008-0000-0900-000025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0.90658</cdr:y>
    </cdr:from>
    <cdr:to>
      <cdr:x>0.52299</cdr:x>
      <cdr:y>0.96382</cdr:y>
    </cdr:to>
    <cdr:sp macro="" textlink="'Diesel-M'!$A$618">
      <cdr:nvSpPr>
        <cdr:cNvPr id="50179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4985667"/>
          <a:ext cx="441080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B02AB82-16D5-4A48-A67D-7D8EF9084192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0.8409</cdr:x>
      <cdr:y>0.10538</cdr:y>
    </cdr:from>
    <cdr:to>
      <cdr:x>0.9519</cdr:x>
      <cdr:y>0.14517</cdr:y>
    </cdr:to>
    <cdr:sp macro="" textlink="">
      <cdr:nvSpPr>
        <cdr:cNvPr id="50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0558" y="578154"/>
          <a:ext cx="945204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0.91723</cdr:x>
      <cdr:y>0.89063</cdr:y>
    </cdr:from>
    <cdr:ext cx="557143" cy="428570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51BB0ACA-85D6-29C3-CB41-C98CFF41D2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10501" y="4886325"/>
          <a:ext cx="557143" cy="428570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36901" name="Chart 1">
          <a:extLst>
            <a:ext uri="{FF2B5EF4-FFF2-40B4-BE49-F238E27FC236}">
              <a16:creationId xmlns:a16="http://schemas.microsoft.com/office/drawing/2014/main" id="{00000000-0008-0000-0A00-000025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0.84719</cdr:x>
      <cdr:y>0.09868</cdr:y>
    </cdr:from>
    <cdr:to>
      <cdr:x>0.96783</cdr:x>
      <cdr:y>0.13847</cdr:y>
    </cdr:to>
    <cdr:sp macro="" textlink="">
      <cdr:nvSpPr>
        <cdr:cNvPr id="378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4132" y="541371"/>
          <a:ext cx="1027291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0.00559</cdr:x>
      <cdr:y>0.91862</cdr:y>
    </cdr:from>
    <cdr:to>
      <cdr:x>0.43251</cdr:x>
      <cdr:y>0.97586</cdr:y>
    </cdr:to>
    <cdr:sp macro="" textlink="'Heat Oil-A'!$A$90">
      <cdr:nvSpPr>
        <cdr:cNvPr id="37893" name="Text Box 5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051825"/>
          <a:ext cx="363949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2692923-BABD-4610-8C65-22712B750881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0.91951</cdr:x>
      <cdr:y>0.89774</cdr:y>
    </cdr:from>
    <cdr:ext cx="562013" cy="427226"/>
    <cdr:pic>
      <cdr:nvPicPr>
        <cdr:cNvPr id="37896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9AB92923-120F-E1DF-07E6-BC83A4DC96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41881" y="4937061"/>
          <a:ext cx="562677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40997" name="Chart 1">
          <a:extLst>
            <a:ext uri="{FF2B5EF4-FFF2-40B4-BE49-F238E27FC236}">
              <a16:creationId xmlns:a16="http://schemas.microsoft.com/office/drawing/2014/main" id="{00000000-0008-0000-0B00-000025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Heat Oil-Q'!$A$234">
      <cdr:nvSpPr>
        <cdr:cNvPr id="41986" name="Text Box 2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0BF4412-4A7C-4B59-A6D2-0C1B9E51B831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0.84967</cdr:x>
      <cdr:y>0.10215</cdr:y>
    </cdr:from>
    <cdr:to>
      <cdr:x>0.9703</cdr:x>
      <cdr:y>0.14195</cdr:y>
    </cdr:to>
    <cdr:sp macro="" textlink="">
      <cdr:nvSpPr>
        <cdr:cNvPr id="419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5250" y="560421"/>
          <a:ext cx="1027206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</cdr:x>
      <cdr:y>0.8997</cdr:y>
    </cdr:from>
    <cdr:ext cx="562098" cy="427281"/>
    <cdr:pic>
      <cdr:nvPicPr>
        <cdr:cNvPr id="41992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B1B64304-8B76-B24F-EF1B-C09B53FA3C9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46096" y="4947862"/>
          <a:ext cx="562677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43045" name="Chart 1">
          <a:extLst>
            <a:ext uri="{FF2B5EF4-FFF2-40B4-BE49-F238E27FC236}">
              <a16:creationId xmlns:a16="http://schemas.microsoft.com/office/drawing/2014/main" id="{00000000-0008-0000-0C00-000025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0.90658</cdr:y>
    </cdr:from>
    <cdr:to>
      <cdr:x>0.52299</cdr:x>
      <cdr:y>0.96382</cdr:y>
    </cdr:to>
    <cdr:sp macro="" textlink="'Heat Oil-M'!$A$620">
      <cdr:nvSpPr>
        <cdr:cNvPr id="44035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4985667"/>
          <a:ext cx="441080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41A08D8-B03D-4743-A289-C489DEFCBD09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0.84375</cdr:x>
      <cdr:y>0.0967</cdr:y>
    </cdr:from>
    <cdr:to>
      <cdr:x>0.95204</cdr:x>
      <cdr:y>0.13649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4814" y="530529"/>
          <a:ext cx="930558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0.9217</cdr:x>
      <cdr:y>0.89583</cdr:y>
    </cdr:from>
    <cdr:ext cx="557143" cy="428571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885D8C8F-6D78-9D15-59F9-E8EFD26BD3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8601" y="4914900"/>
          <a:ext cx="557143" cy="428571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77861" name="Chart 1">
          <a:extLst>
            <a:ext uri="{FF2B5EF4-FFF2-40B4-BE49-F238E27FC236}">
              <a16:creationId xmlns:a16="http://schemas.microsoft.com/office/drawing/2014/main" id="{00000000-0008-0000-0D00-000025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0.84408</cdr:x>
      <cdr:y>0.09173</cdr:y>
    </cdr:from>
    <cdr:to>
      <cdr:x>0.96471</cdr:x>
      <cdr:y>0.13153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7625" y="503271"/>
          <a:ext cx="1027206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0.00781</cdr:x>
      <cdr:y>0.91862</cdr:y>
    </cdr:from>
    <cdr:to>
      <cdr:x>0.43474</cdr:x>
      <cdr:y>0.97586</cdr:y>
    </cdr:to>
    <cdr:sp macro="" textlink="'Natural Gas-A'!$A$102">
      <cdr:nvSpPr>
        <cdr:cNvPr id="78853" name="Text Box 5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69767" y="5051825"/>
          <a:ext cx="3639490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408D133-9D2F-42D1-895D-20618E083595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0.92099</cdr:x>
      <cdr:y>0.89774</cdr:y>
    </cdr:from>
    <cdr:ext cx="562098" cy="427226"/>
    <cdr:pic>
      <cdr:nvPicPr>
        <cdr:cNvPr id="78856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34DA1991-B6E3-1333-D9A2-205E5A45CA1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4525" y="4937061"/>
          <a:ext cx="562678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79909" name="Chart 1">
          <a:extLst>
            <a:ext uri="{FF2B5EF4-FFF2-40B4-BE49-F238E27FC236}">
              <a16:creationId xmlns:a16="http://schemas.microsoft.com/office/drawing/2014/main" id="{00000000-0008-0000-0E00-0000253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Natural Gas-Q'!$A$226">
      <cdr:nvSpPr>
        <cdr:cNvPr id="80898" name="Text Box 2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69460EC-2C0D-4D7D-999C-D9B71BD8A92B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0.84164</cdr:x>
      <cdr:y>0.0952</cdr:y>
    </cdr:from>
    <cdr:to>
      <cdr:x>0.96228</cdr:x>
      <cdr:y>0.135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6859" y="522321"/>
          <a:ext cx="1027292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0.92075</cdr:x>
      <cdr:y>0.8997</cdr:y>
    </cdr:from>
    <cdr:ext cx="562013" cy="427281"/>
    <cdr:pic>
      <cdr:nvPicPr>
        <cdr:cNvPr id="80904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A68298E6-5006-BD96-8C1D-27C7617DD7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2418" y="4947862"/>
          <a:ext cx="562677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82981" name="Chart 1">
          <a:extLst>
            <a:ext uri="{FF2B5EF4-FFF2-40B4-BE49-F238E27FC236}">
              <a16:creationId xmlns:a16="http://schemas.microsoft.com/office/drawing/2014/main" id="{00000000-0008-0000-0F00-000025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0.92206</cdr:y>
    </cdr:from>
    <cdr:to>
      <cdr:x>0.52299</cdr:x>
      <cdr:y>0.9793</cdr:y>
    </cdr:to>
    <cdr:sp macro="" textlink="'Natural Gas-M'!$A$594">
      <cdr:nvSpPr>
        <cdr:cNvPr id="83971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070727"/>
          <a:ext cx="4410801" cy="31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13FAEDC3-DC1D-4B5F-AD8F-FB1316799F7E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0.84213</cdr:x>
      <cdr:y>0.10017</cdr:y>
    </cdr:from>
    <cdr:to>
      <cdr:x>0.95165</cdr:x>
      <cdr:y>0.13996</cdr:y>
    </cdr:to>
    <cdr:sp macro="" textlink="">
      <cdr:nvSpPr>
        <cdr:cNvPr id="839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1032" y="549579"/>
          <a:ext cx="932601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0.92058</cdr:x>
      <cdr:y>0.8941</cdr:y>
    </cdr:from>
    <cdr:ext cx="557143" cy="428571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65D40758-08C2-27B8-C9A5-68E3E15B15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39076" y="4905375"/>
          <a:ext cx="557143" cy="428571"/>
        </a:xfrm>
        <a:prstGeom xmlns:a="http://schemas.openxmlformats.org/drawingml/2006/main" prst="rect">
          <a:avLst/>
        </a:prstGeom>
      </cdr:spPr>
    </cdr:pic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85029" name="Chart 1">
          <a:extLst>
            <a:ext uri="{FF2B5EF4-FFF2-40B4-BE49-F238E27FC236}">
              <a16:creationId xmlns:a16="http://schemas.microsoft.com/office/drawing/2014/main" id="{00000000-0008-0000-1000-0000254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0.85004</cdr:x>
      <cdr:y>0.09868</cdr:y>
    </cdr:from>
    <cdr:to>
      <cdr:x>0.97068</cdr:x>
      <cdr:y>0.13847</cdr:y>
    </cdr:to>
    <cdr:sp macro="" textlink="">
      <cdr:nvSpPr>
        <cdr:cNvPr id="860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388" y="541371"/>
          <a:ext cx="1027292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relSizeAnchor xmlns:cdr="http://schemas.openxmlformats.org/drawingml/2006/chartDrawing">
    <cdr:from>
      <cdr:x>0.00559</cdr:x>
      <cdr:y>0.91862</cdr:y>
    </cdr:from>
    <cdr:to>
      <cdr:x>0.43251</cdr:x>
      <cdr:y>0.97586</cdr:y>
    </cdr:to>
    <cdr:sp macro="" textlink="'Electricity-A'!$A$109">
      <cdr:nvSpPr>
        <cdr:cNvPr id="86021" name="Text Box 5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051825"/>
          <a:ext cx="363949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11E54E9A-D813-4CFD-8A30-F0B778CE883C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absSizeAnchor xmlns:cdr="http://schemas.openxmlformats.org/drawingml/2006/chartDrawing">
    <cdr:from>
      <cdr:x>0.9205</cdr:x>
      <cdr:y>0.89774</cdr:y>
    </cdr:from>
    <cdr:ext cx="562013" cy="427226"/>
    <cdr:pic>
      <cdr:nvPicPr>
        <cdr:cNvPr id="86024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A5A64D2E-27D2-D469-63B0-106E2FED2E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0311" y="4937061"/>
          <a:ext cx="562677" cy="4280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87077" name="Chart 1">
          <a:extLst>
            <a:ext uri="{FF2B5EF4-FFF2-40B4-BE49-F238E27FC236}">
              <a16:creationId xmlns:a16="http://schemas.microsoft.com/office/drawing/2014/main" id="{00000000-0008-0000-1100-000025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0.92894</cdr:y>
    </cdr:from>
    <cdr:to>
      <cdr:x>0.52299</cdr:x>
      <cdr:y>0.97758</cdr:y>
    </cdr:to>
    <cdr:sp macro="" textlink="'Electricity-Q'!$A$246">
      <cdr:nvSpPr>
        <cdr:cNvPr id="88066" name="Text Box 2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5108532"/>
          <a:ext cx="4410801" cy="267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A87F031-EC77-4D91-9D69-A73B2CE655D1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0.85191</cdr:x>
      <cdr:y>0.09868</cdr:y>
    </cdr:from>
    <cdr:to>
      <cdr:x>0.97254</cdr:x>
      <cdr:y>0.13847</cdr:y>
    </cdr:to>
    <cdr:sp macro="" textlink="">
      <cdr:nvSpPr>
        <cdr:cNvPr id="880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4300" y="541371"/>
          <a:ext cx="1027206" cy="21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0.92272</cdr:x>
      <cdr:y>0.8997</cdr:y>
    </cdr:from>
    <cdr:ext cx="562098" cy="427281"/>
    <cdr:pic>
      <cdr:nvPicPr>
        <cdr:cNvPr id="88072" name="Picture 8" descr="EIAlogo">
          <a:extLst xmlns:a="http://schemas.openxmlformats.org/drawingml/2006/main">
            <a:ext uri="{FF2B5EF4-FFF2-40B4-BE49-F238E27FC236}">
              <a16:creationId xmlns:a16="http://schemas.microsoft.com/office/drawing/2014/main" id="{22420438-8AE7-0649-3DD6-0A789691565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69277" y="4947862"/>
          <a:ext cx="562678" cy="428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abs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95250</xdr:colOff>
      <xdr:row>36</xdr:row>
      <xdr:rowOff>142875</xdr:rowOff>
    </xdr:to>
    <xdr:graphicFrame macro="">
      <xdr:nvGraphicFramePr>
        <xdr:cNvPr id="89125" name="Chart 1">
          <a:extLst>
            <a:ext uri="{FF2B5EF4-FFF2-40B4-BE49-F238E27FC236}">
              <a16:creationId xmlns:a16="http://schemas.microsoft.com/office/drawing/2014/main" id="{00000000-0008-0000-1200-0000255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0.90658</cdr:y>
    </cdr:from>
    <cdr:to>
      <cdr:x>0.52299</cdr:x>
      <cdr:y>0.96382</cdr:y>
    </cdr:to>
    <cdr:sp macro="" textlink="'Electricity-M'!$A$654">
      <cdr:nvSpPr>
        <cdr:cNvPr id="90115" name="Text Box 3"/>
        <cdr:cNvSpPr txBox="1"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50800" y="4985667"/>
          <a:ext cx="4410801" cy="31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1FAF5CA6-013A-4922-8BF9-139BF0E9C317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EIA Short-Term Energy Outlook, April 2025</a:t>
          </a:fld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0.84945</cdr:x>
      <cdr:y>0.10017</cdr:y>
    </cdr:from>
    <cdr:to>
      <cdr:x>0.96219</cdr:x>
      <cdr:y>0.13996</cdr:y>
    </cdr:to>
    <cdr:sp macro="" textlink="">
      <cdr:nvSpPr>
        <cdr:cNvPr id="90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3388" y="549579"/>
          <a:ext cx="917955" cy="21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u="none" strike="noStrike" baseline="0">
              <a:solidFill>
                <a:srgbClr val="666699"/>
              </a:solidFill>
              <a:latin typeface="Arial"/>
              <a:cs typeface="Arial"/>
            </a:rPr>
            <a:t>Forecast</a:t>
          </a:r>
        </a:p>
      </cdr:txBody>
    </cdr:sp>
  </cdr:relSizeAnchor>
  <cdr:absSizeAnchor xmlns:cdr="http://schemas.openxmlformats.org/drawingml/2006/chartDrawing">
    <cdr:from>
      <cdr:x>0.91946</cdr:x>
      <cdr:y>0.8941</cdr:y>
    </cdr:from>
    <cdr:ext cx="557143" cy="428571"/>
    <cdr:pic>
      <cdr:nvPicPr>
        <cdr:cNvPr id="6" name="Picture 5" descr="EIAlogo.png">
          <a:extLst xmlns:a="http://schemas.openxmlformats.org/drawingml/2006/main">
            <a:ext uri="{FF2B5EF4-FFF2-40B4-BE49-F238E27FC236}">
              <a16:creationId xmlns:a16="http://schemas.microsoft.com/office/drawing/2014/main" id="{55C3957A-3EC4-1083-6440-7F46172B89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29551" y="4905375"/>
          <a:ext cx="557143" cy="428571"/>
        </a:xfrm>
        <a:prstGeom xmlns:a="http://schemas.openxmlformats.org/drawingml/2006/main" prst="rect">
          <a:avLst/>
        </a:prstGeom>
      </cdr:spPr>
    </cdr:pic>
  </cdr:abs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5</xdr:row>
      <xdr:rowOff>66675</xdr:rowOff>
    </xdr:from>
    <xdr:to>
      <xdr:col>1</xdr:col>
      <xdr:colOff>352425</xdr:colOff>
      <xdr:row>7</xdr:row>
      <xdr:rowOff>104775</xdr:rowOff>
    </xdr:to>
    <xdr:pic>
      <xdr:nvPicPr>
        <xdr:cNvPr id="1100" name="Picture 4" descr="STEO_log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763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6</xdr:col>
      <xdr:colOff>152400</xdr:colOff>
      <xdr:row>4</xdr:row>
      <xdr:rowOff>104775</xdr:rowOff>
    </xdr:to>
    <xdr:pic>
      <xdr:nvPicPr>
        <xdr:cNvPr id="1101" name="Picture 6" descr="eia_logo_taglin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114300"/>
          <a:ext cx="3276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ia.doe.gov/emeu/aer/natgas.html" TargetMode="External"/><Relationship Id="rId13" Type="http://schemas.openxmlformats.org/officeDocument/2006/relationships/hyperlink" Target="http://www.eia.doe.gov/emeu/steo/pub/contents.html" TargetMode="External"/><Relationship Id="rId3" Type="http://schemas.openxmlformats.org/officeDocument/2006/relationships/hyperlink" Target="http://www.eia.gov/oil_gas/petroleum/data_publications/petroleum_marketing_monthly/pmm.html" TargetMode="External"/><Relationship Id="rId7" Type="http://schemas.openxmlformats.org/officeDocument/2006/relationships/hyperlink" Target="http://www.eia.gov/oil_gas/natural_gas/data_publications/natural_gas_monthly/ngm.html" TargetMode="External"/><Relationship Id="rId12" Type="http://schemas.openxmlformats.org/officeDocument/2006/relationships/hyperlink" Target="http://www.eia.gov/FTPROOT/multifuel/00357392.pdf" TargetMode="External"/><Relationship Id="rId2" Type="http://schemas.openxmlformats.org/officeDocument/2006/relationships/hyperlink" Target="http://www.bls.gov/cpi/" TargetMode="External"/><Relationship Id="rId16" Type="http://schemas.openxmlformats.org/officeDocument/2006/relationships/drawing" Target="../drawings/drawing38.xml"/><Relationship Id="rId1" Type="http://schemas.openxmlformats.org/officeDocument/2006/relationships/hyperlink" Target="http://www.eia.gov/steo/" TargetMode="External"/><Relationship Id="rId6" Type="http://schemas.openxmlformats.org/officeDocument/2006/relationships/hyperlink" Target="http://www.eia.gov/oil_gas/petroleum/data_publications/weekly_petroleum_status_report/wpsr.html" TargetMode="External"/><Relationship Id="rId11" Type="http://schemas.openxmlformats.org/officeDocument/2006/relationships/hyperlink" Target="http://www.eia.doe.gov/emeu/mer/prices.html" TargetMode="External"/><Relationship Id="rId5" Type="http://schemas.openxmlformats.org/officeDocument/2006/relationships/hyperlink" Target="http://www.eia.gov/oil_gas/petroleum/data_publications/weekly_petroleum_status_report/wpsr.html" TargetMode="External"/><Relationship Id="rId15" Type="http://schemas.openxmlformats.org/officeDocument/2006/relationships/printerSettings" Target="../printerSettings/printerSettings20.bin"/><Relationship Id="rId10" Type="http://schemas.openxmlformats.org/officeDocument/2006/relationships/hyperlink" Target="http://www.eia.doe.gov/emeu/aer/elect.html" TargetMode="External"/><Relationship Id="rId4" Type="http://schemas.openxmlformats.org/officeDocument/2006/relationships/hyperlink" Target="http://www.eia.doe.gov/emeu/mer/prices.html" TargetMode="External"/><Relationship Id="rId9" Type="http://schemas.openxmlformats.org/officeDocument/2006/relationships/hyperlink" Target="http://www.eia.doe.gov/emeu/mer/prices.html" TargetMode="External"/><Relationship Id="rId14" Type="http://schemas.openxmlformats.org/officeDocument/2006/relationships/hyperlink" Target="http://www.ihsglobalinsigh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B6:B26"/>
  <sheetViews>
    <sheetView tabSelected="1" workbookViewId="0"/>
  </sheetViews>
  <sheetFormatPr defaultColWidth="9.33203125" defaultRowHeight="13.2" x14ac:dyDescent="0.25"/>
  <cols>
    <col min="1" max="1" width="8.5546875" style="18" customWidth="1"/>
    <col min="2" max="2" width="78" style="18" customWidth="1"/>
    <col min="3" max="16384" width="9.33203125" style="18"/>
  </cols>
  <sheetData>
    <row r="6" spans="2:2" ht="15.6" x14ac:dyDescent="0.3">
      <c r="B6" s="17" t="str">
        <f>"Short-Term Energy Outlook Real and Nominal Prices, "&amp;TEXT('Notes and Sources'!$G$7,"Mmmm yyyy")</f>
        <v>Short-Term Energy Outlook Real and Nominal Prices, April 2025</v>
      </c>
    </row>
    <row r="8" spans="2:2" x14ac:dyDescent="0.25">
      <c r="B8" s="19" t="s">
        <v>193</v>
      </c>
    </row>
    <row r="9" spans="2:2" x14ac:dyDescent="0.25">
      <c r="B9" s="19" t="s">
        <v>194</v>
      </c>
    </row>
    <row r="10" spans="2:2" x14ac:dyDescent="0.25">
      <c r="B10" s="19" t="s">
        <v>195</v>
      </c>
    </row>
    <row r="11" spans="2:2" x14ac:dyDescent="0.25">
      <c r="B11" s="19" t="s">
        <v>217</v>
      </c>
    </row>
    <row r="12" spans="2:2" x14ac:dyDescent="0.25">
      <c r="B12" s="19" t="s">
        <v>218</v>
      </c>
    </row>
    <row r="13" spans="2:2" x14ac:dyDescent="0.25">
      <c r="B13" s="19" t="s">
        <v>219</v>
      </c>
    </row>
    <row r="14" spans="2:2" x14ac:dyDescent="0.25">
      <c r="B14" s="19" t="s">
        <v>225</v>
      </c>
    </row>
    <row r="15" spans="2:2" x14ac:dyDescent="0.25">
      <c r="B15" s="19" t="s">
        <v>226</v>
      </c>
    </row>
    <row r="16" spans="2:2" x14ac:dyDescent="0.25">
      <c r="B16" s="19" t="s">
        <v>227</v>
      </c>
    </row>
    <row r="17" spans="2:2" x14ac:dyDescent="0.25">
      <c r="B17" s="19" t="s">
        <v>228</v>
      </c>
    </row>
    <row r="18" spans="2:2" x14ac:dyDescent="0.25">
      <c r="B18" s="19" t="s">
        <v>229</v>
      </c>
    </row>
    <row r="19" spans="2:2" x14ac:dyDescent="0.25">
      <c r="B19" s="19" t="s">
        <v>230</v>
      </c>
    </row>
    <row r="20" spans="2:2" x14ac:dyDescent="0.25">
      <c r="B20" s="19" t="s">
        <v>231</v>
      </c>
    </row>
    <row r="21" spans="2:2" x14ac:dyDescent="0.25">
      <c r="B21" s="19" t="s">
        <v>232</v>
      </c>
    </row>
    <row r="22" spans="2:2" x14ac:dyDescent="0.25">
      <c r="B22" s="19" t="s">
        <v>233</v>
      </c>
    </row>
    <row r="23" spans="2:2" x14ac:dyDescent="0.25">
      <c r="B23" s="19" t="s">
        <v>234</v>
      </c>
    </row>
    <row r="24" spans="2:2" x14ac:dyDescent="0.25">
      <c r="B24" s="19" t="s">
        <v>235</v>
      </c>
    </row>
    <row r="25" spans="2:2" x14ac:dyDescent="0.25">
      <c r="B25" s="19" t="s">
        <v>236</v>
      </c>
    </row>
    <row r="26" spans="2:2" x14ac:dyDescent="0.25">
      <c r="B26" s="19" t="s">
        <v>196</v>
      </c>
    </row>
  </sheetData>
  <phoneticPr fontId="0" type="noConversion"/>
  <hyperlinks>
    <hyperlink ref="B13" location="'Gasoline-M'!A5" display="Motor Gasoline Regular Grade Retail Prices (Monthly)" xr:uid="{00000000-0004-0000-0000-000000000000}"/>
    <hyperlink ref="B17" location="'Heat Oil-A'!A5" display="Heating Oil Prices (Annual)" xr:uid="{00000000-0004-0000-0000-000001000000}"/>
    <hyperlink ref="B10" location="'Crude Oil-M'!A5" display="Imported Crude Oil Prices (Monthly)" xr:uid="{00000000-0004-0000-0000-000002000000}"/>
    <hyperlink ref="B19" location="'Heat Oil-M'!A5" display="Heating Oil Prices (Monthly)" xr:uid="{00000000-0004-0000-0000-000003000000}"/>
    <hyperlink ref="B15" location="'Diesel-Q'!A5" display="On-highway Diesel Prices (Quarterly)" xr:uid="{00000000-0004-0000-0000-000004000000}"/>
    <hyperlink ref="B20" location="'Natural Gas-A'!A5" display="Residential Natural Gas Prices (Annual)" xr:uid="{00000000-0004-0000-0000-000005000000}"/>
    <hyperlink ref="B21" location="'Natural Gas-Q'!A5" display="Residential Natural Gas Prices (Quarterly)" xr:uid="{00000000-0004-0000-0000-000006000000}"/>
    <hyperlink ref="B23" location="'Electricity-A'!A5" display="Residential Electricity Prices (Annual)" xr:uid="{00000000-0004-0000-0000-000007000000}"/>
    <hyperlink ref="B24" location="'Electricity-Q'!A5" display="Residential Electricity Prices (Quarterly)" xr:uid="{00000000-0004-0000-0000-000008000000}"/>
    <hyperlink ref="B25" location="'Electricity-M'!A5" display="Residential Electricity Prices (Monthly)" xr:uid="{00000000-0004-0000-0000-000009000000}"/>
    <hyperlink ref="B26" location="'Notes and Sources'!A8" display="Notes and Sources" xr:uid="{00000000-0004-0000-0000-00000A000000}"/>
    <hyperlink ref="B14" location="'Diesel-A'!A5" display="On-highway Diesel Prices (Annual)" xr:uid="{00000000-0004-0000-0000-00000B000000}"/>
    <hyperlink ref="B18" location="'Heat Oil-Q'!A5" display="Heating Oil Prices (Quarterly)" xr:uid="{00000000-0004-0000-0000-00000C000000}"/>
    <hyperlink ref="B9" location="'Crude Oil-Q'!A5" display="Imported Crude Oil Prices (Quarterly)" xr:uid="{00000000-0004-0000-0000-00000D000000}"/>
    <hyperlink ref="B11" location="'Gasoline-A'!A5" display="Motor Gasoline Retail Prices (Annual)" xr:uid="{00000000-0004-0000-0000-00000E000000}"/>
    <hyperlink ref="B12" location="'Gasoline-Q'!A5" display="Motor Gasoline Retail Prices (Quarterly)" xr:uid="{00000000-0004-0000-0000-00000F000000}"/>
    <hyperlink ref="B8" location="'Crude Oil-A'!A5" display="Imported Crude Oil Prices (Annual)" xr:uid="{00000000-0004-0000-0000-000010000000}"/>
    <hyperlink ref="B16" location="'Diesel-M'!A5" display="On-highway Diesel Prices (Monthly)" xr:uid="{00000000-0004-0000-0000-000011000000}"/>
    <hyperlink ref="B22" location="'Natural Gas-M'!A5" display="Residential Natural Gas Prices (Monthly)" xr:uid="{00000000-0004-0000-0000-000012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169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170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1968</v>
      </c>
      <c r="B41" s="20">
        <v>0.34799999999999998</v>
      </c>
      <c r="C41" s="9">
        <v>2.9</v>
      </c>
      <c r="D41" s="9">
        <f t="shared" ref="D41:D56" si="0">C41*$B$100/B41</f>
        <v>26.739608333333337</v>
      </c>
    </row>
    <row r="42" spans="1:4" x14ac:dyDescent="0.25">
      <c r="A42" s="11">
        <v>1969</v>
      </c>
      <c r="B42" s="20">
        <v>0.36699999999999999</v>
      </c>
      <c r="C42" s="9">
        <v>2.8</v>
      </c>
      <c r="D42" s="9">
        <f t="shared" ref="D42" si="1">C42*$B$100/B42</f>
        <v>24.480949318801088</v>
      </c>
    </row>
    <row r="43" spans="1:4" x14ac:dyDescent="0.25">
      <c r="A43" s="11">
        <v>1970</v>
      </c>
      <c r="B43" s="20">
        <v>0.38800000000000001</v>
      </c>
      <c r="C43" s="9">
        <v>2.96</v>
      </c>
      <c r="D43" s="9">
        <f t="shared" si="0"/>
        <v>24.479146597938147</v>
      </c>
    </row>
    <row r="44" spans="1:4" x14ac:dyDescent="0.25">
      <c r="A44" s="11">
        <v>1971</v>
      </c>
      <c r="B44" s="20">
        <v>0.40500000000000003</v>
      </c>
      <c r="C44" s="9">
        <v>3.17</v>
      </c>
      <c r="D44" s="9">
        <f t="shared" si="0"/>
        <v>25.115424716049382</v>
      </c>
    </row>
    <row r="45" spans="1:4" x14ac:dyDescent="0.25">
      <c r="A45" s="11">
        <v>1972</v>
      </c>
      <c r="B45" s="20">
        <v>0.41799999999999998</v>
      </c>
      <c r="C45" s="9">
        <v>3.22</v>
      </c>
      <c r="D45" s="9">
        <f t="shared" si="0"/>
        <v>24.71814511961723</v>
      </c>
    </row>
    <row r="46" spans="1:4" x14ac:dyDescent="0.25">
      <c r="A46" s="11">
        <v>1973</v>
      </c>
      <c r="B46" s="20">
        <v>0.44400000000000001</v>
      </c>
      <c r="C46" s="9">
        <v>4.08</v>
      </c>
      <c r="D46" s="9">
        <f t="shared" si="0"/>
        <v>29.485838378378382</v>
      </c>
    </row>
    <row r="47" spans="1:4" x14ac:dyDescent="0.25">
      <c r="A47" s="11">
        <v>1974</v>
      </c>
      <c r="B47" s="20">
        <v>0.49299999999999999</v>
      </c>
      <c r="C47" s="9">
        <v>12.52</v>
      </c>
      <c r="D47" s="9">
        <f t="shared" si="0"/>
        <v>81.488007221095344</v>
      </c>
    </row>
    <row r="48" spans="1:4" x14ac:dyDescent="0.25">
      <c r="A48" s="11">
        <v>1975</v>
      </c>
      <c r="B48" s="20">
        <v>0.53825000000000001</v>
      </c>
      <c r="C48" s="9">
        <v>13.946718203</v>
      </c>
      <c r="D48" s="9">
        <f t="shared" si="0"/>
        <v>83.142728981014145</v>
      </c>
    </row>
    <row r="49" spans="1:4" x14ac:dyDescent="0.25">
      <c r="A49" s="11">
        <v>1976</v>
      </c>
      <c r="B49" s="20">
        <v>0.56933333333000002</v>
      </c>
      <c r="C49" s="9">
        <v>13.483572863999999</v>
      </c>
      <c r="D49" s="9">
        <f t="shared" si="0"/>
        <v>75.993187725407324</v>
      </c>
    </row>
    <row r="50" spans="1:4" x14ac:dyDescent="0.25">
      <c r="A50" s="11">
        <v>1977</v>
      </c>
      <c r="B50" s="20">
        <v>0.60616666666999997</v>
      </c>
      <c r="C50" s="9">
        <v>14.525864502999999</v>
      </c>
      <c r="D50" s="9">
        <f t="shared" si="0"/>
        <v>76.89289739016516</v>
      </c>
    </row>
    <row r="51" spans="1:4" x14ac:dyDescent="0.25">
      <c r="A51" s="11">
        <v>1978</v>
      </c>
      <c r="B51" s="20">
        <v>0.65241666666999998</v>
      </c>
      <c r="C51" s="9">
        <v>14.56930006</v>
      </c>
      <c r="D51" s="9">
        <f t="shared" si="0"/>
        <v>71.6555656280797</v>
      </c>
    </row>
    <row r="52" spans="1:4" x14ac:dyDescent="0.25">
      <c r="A52" s="11">
        <v>1979</v>
      </c>
      <c r="B52" s="20">
        <v>0.72583333333</v>
      </c>
      <c r="C52" s="9">
        <v>21.573135913000002</v>
      </c>
      <c r="D52" s="9">
        <f t="shared" si="0"/>
        <v>95.370192303877474</v>
      </c>
    </row>
    <row r="53" spans="1:4" x14ac:dyDescent="0.25">
      <c r="A53" s="11">
        <v>1980</v>
      </c>
      <c r="B53" s="20">
        <v>0.82383333332999997</v>
      </c>
      <c r="C53" s="9">
        <v>33.858791771</v>
      </c>
      <c r="D53" s="9">
        <f t="shared" si="0"/>
        <v>131.87679507021383</v>
      </c>
    </row>
    <row r="54" spans="1:4" x14ac:dyDescent="0.25">
      <c r="A54" s="11">
        <v>1981</v>
      </c>
      <c r="B54" s="20">
        <v>0.90933333332999999</v>
      </c>
      <c r="C54" s="9">
        <v>37.099725198999998</v>
      </c>
      <c r="D54" s="9">
        <f t="shared" si="0"/>
        <v>130.91332976382319</v>
      </c>
    </row>
    <row r="55" spans="1:4" x14ac:dyDescent="0.25">
      <c r="A55" s="11">
        <v>1982</v>
      </c>
      <c r="B55" s="20">
        <v>0.96533333333000004</v>
      </c>
      <c r="C55" s="9">
        <v>33.568900286999998</v>
      </c>
      <c r="D55" s="9">
        <f t="shared" si="0"/>
        <v>111.58250293817409</v>
      </c>
    </row>
    <row r="56" spans="1:4" x14ac:dyDescent="0.25">
      <c r="A56" s="11">
        <v>1983</v>
      </c>
      <c r="B56" s="20">
        <v>0.99583333333000001</v>
      </c>
      <c r="C56" s="9">
        <v>29.314416294000001</v>
      </c>
      <c r="D56" s="9">
        <f t="shared" si="0"/>
        <v>94.456289098178658</v>
      </c>
    </row>
    <row r="57" spans="1:4" x14ac:dyDescent="0.25">
      <c r="A57" s="11">
        <v>1984</v>
      </c>
      <c r="B57" s="20">
        <v>1.0393333333000001</v>
      </c>
      <c r="C57" s="9">
        <v>28.876823650999999</v>
      </c>
      <c r="D57" s="9">
        <f t="shared" ref="D57:D86" si="2">C57*$B$100/B57</f>
        <v>89.151951113138793</v>
      </c>
    </row>
    <row r="58" spans="1:4" x14ac:dyDescent="0.25">
      <c r="A58" s="11">
        <v>1985</v>
      </c>
      <c r="B58" s="20">
        <v>1.0760000000000001</v>
      </c>
      <c r="C58" s="9">
        <v>26.991316866999998</v>
      </c>
      <c r="D58" s="9">
        <f t="shared" si="2"/>
        <v>80.491142166298189</v>
      </c>
    </row>
    <row r="59" spans="1:4" x14ac:dyDescent="0.25">
      <c r="A59" s="11">
        <v>1986</v>
      </c>
      <c r="B59" s="20">
        <v>1.0969166667000001</v>
      </c>
      <c r="C59" s="9">
        <v>13.934331794</v>
      </c>
      <c r="D59" s="9">
        <f t="shared" si="2"/>
        <v>40.76137258585505</v>
      </c>
    </row>
    <row r="60" spans="1:4" x14ac:dyDescent="0.25">
      <c r="A60" s="11">
        <v>1987</v>
      </c>
      <c r="B60" s="20">
        <v>1.1361666667000001</v>
      </c>
      <c r="C60" s="9">
        <v>18.138013121</v>
      </c>
      <c r="D60" s="9">
        <f t="shared" si="2"/>
        <v>51.225234573279103</v>
      </c>
    </row>
    <row r="61" spans="1:4" x14ac:dyDescent="0.25">
      <c r="A61" s="11">
        <v>1988</v>
      </c>
      <c r="B61" s="20">
        <v>1.18275</v>
      </c>
      <c r="C61" s="9">
        <v>14.602182092</v>
      </c>
      <c r="D61" s="9">
        <f t="shared" si="2"/>
        <v>39.615130496090707</v>
      </c>
    </row>
    <row r="62" spans="1:4" x14ac:dyDescent="0.25">
      <c r="A62" s="11">
        <v>1989</v>
      </c>
      <c r="B62" s="20">
        <v>1.2394166666999999</v>
      </c>
      <c r="C62" s="9">
        <v>18.071612658999999</v>
      </c>
      <c r="D62" s="9">
        <f t="shared" si="2"/>
        <v>46.785994486259419</v>
      </c>
    </row>
    <row r="63" spans="1:4" x14ac:dyDescent="0.25">
      <c r="A63" s="11">
        <v>1990</v>
      </c>
      <c r="B63" s="20">
        <v>1.3065833333000001</v>
      </c>
      <c r="C63" s="9">
        <v>21.733567231999999</v>
      </c>
      <c r="D63" s="9">
        <f t="shared" si="2"/>
        <v>53.374053746918165</v>
      </c>
    </row>
    <row r="64" spans="1:4" x14ac:dyDescent="0.25">
      <c r="A64" s="11">
        <v>1991</v>
      </c>
      <c r="B64" s="20">
        <v>1.3616666666999999</v>
      </c>
      <c r="C64" s="9">
        <v>18.725637669000001</v>
      </c>
      <c r="D64" s="9">
        <f t="shared" si="2"/>
        <v>44.126765761943119</v>
      </c>
    </row>
    <row r="65" spans="1:4" x14ac:dyDescent="0.25">
      <c r="A65" s="11">
        <v>1992</v>
      </c>
      <c r="B65" s="20">
        <v>1.4030833332999999</v>
      </c>
      <c r="C65" s="9">
        <v>18.208122711000001</v>
      </c>
      <c r="D65" s="9">
        <f t="shared" si="2"/>
        <v>41.640697303327727</v>
      </c>
    </row>
    <row r="66" spans="1:4" x14ac:dyDescent="0.25">
      <c r="A66" s="11">
        <v>1993</v>
      </c>
      <c r="B66" s="20">
        <v>1.44475</v>
      </c>
      <c r="C66" s="9">
        <v>16.133509063000002</v>
      </c>
      <c r="D66" s="9">
        <f t="shared" si="2"/>
        <v>35.832113242033884</v>
      </c>
    </row>
    <row r="67" spans="1:4" x14ac:dyDescent="0.25">
      <c r="A67" s="11">
        <v>1994</v>
      </c>
      <c r="B67" s="20">
        <v>1.4822500000000001</v>
      </c>
      <c r="C67" s="9">
        <v>15.538111376</v>
      </c>
      <c r="D67" s="9">
        <f t="shared" si="2"/>
        <v>33.636674982003122</v>
      </c>
    </row>
    <row r="68" spans="1:4" x14ac:dyDescent="0.25">
      <c r="A68" s="11">
        <v>1995</v>
      </c>
      <c r="B68" s="20">
        <v>1.5238333333</v>
      </c>
      <c r="C68" s="9">
        <v>17.141829372</v>
      </c>
      <c r="D68" s="9">
        <f t="shared" si="2"/>
        <v>36.095743032328322</v>
      </c>
    </row>
    <row r="69" spans="1:4" x14ac:dyDescent="0.25">
      <c r="A69" s="11">
        <v>1996</v>
      </c>
      <c r="B69" s="20">
        <v>1.5685833333000001</v>
      </c>
      <c r="C69" s="9">
        <v>20.618924849999999</v>
      </c>
      <c r="D69" s="9">
        <f t="shared" si="2"/>
        <v>42.178847348850667</v>
      </c>
    </row>
    <row r="70" spans="1:4" x14ac:dyDescent="0.25">
      <c r="A70" s="11">
        <v>1997</v>
      </c>
      <c r="B70" s="20">
        <v>1.6052500000000001</v>
      </c>
      <c r="C70" s="9">
        <v>18.488877165000002</v>
      </c>
      <c r="D70" s="9">
        <f t="shared" si="2"/>
        <v>36.957632810979753</v>
      </c>
    </row>
    <row r="71" spans="1:4" x14ac:dyDescent="0.25">
      <c r="A71" s="11">
        <v>1998</v>
      </c>
      <c r="B71" s="20">
        <v>1.6300833333</v>
      </c>
      <c r="C71" s="9">
        <v>12.066664086999999</v>
      </c>
      <c r="D71" s="9">
        <f t="shared" si="2"/>
        <v>23.752739383433525</v>
      </c>
    </row>
    <row r="72" spans="1:4" x14ac:dyDescent="0.25">
      <c r="A72" s="11">
        <v>1999</v>
      </c>
      <c r="B72" s="20">
        <v>1.6658333332999999</v>
      </c>
      <c r="C72" s="9">
        <v>17.271496745</v>
      </c>
      <c r="D72" s="9">
        <f t="shared" si="2"/>
        <v>33.268614504923228</v>
      </c>
    </row>
    <row r="73" spans="1:4" x14ac:dyDescent="0.25">
      <c r="A73" s="11">
        <v>2000</v>
      </c>
      <c r="B73" s="20">
        <v>1.7219166667000001</v>
      </c>
      <c r="C73" s="9">
        <v>27.721609297000001</v>
      </c>
      <c r="D73" s="9">
        <f t="shared" si="2"/>
        <v>51.658595747870891</v>
      </c>
    </row>
    <row r="74" spans="1:4" x14ac:dyDescent="0.25">
      <c r="A74" s="11">
        <v>2001</v>
      </c>
      <c r="B74" s="20">
        <v>1.7704166667000001</v>
      </c>
      <c r="C74" s="9">
        <v>21.993048731999998</v>
      </c>
      <c r="D74" s="9">
        <f t="shared" si="2"/>
        <v>39.86082057705201</v>
      </c>
    </row>
    <row r="75" spans="1:4" x14ac:dyDescent="0.25">
      <c r="A75" s="11">
        <v>2002</v>
      </c>
      <c r="B75" s="20">
        <v>1.7986666667</v>
      </c>
      <c r="C75" s="9">
        <v>23.712193128999999</v>
      </c>
      <c r="D75" s="9">
        <f t="shared" si="2"/>
        <v>42.301651688944453</v>
      </c>
    </row>
    <row r="76" spans="1:4" x14ac:dyDescent="0.25">
      <c r="A76" s="11">
        <v>2003</v>
      </c>
      <c r="B76" s="20">
        <v>1.84</v>
      </c>
      <c r="C76" s="9">
        <v>27.727315847</v>
      </c>
      <c r="D76" s="9">
        <f t="shared" si="2"/>
        <v>48.353319514135208</v>
      </c>
    </row>
    <row r="77" spans="1:4" x14ac:dyDescent="0.25">
      <c r="A77" s="11">
        <v>2004</v>
      </c>
      <c r="B77" s="20">
        <v>1.8890833332999999</v>
      </c>
      <c r="C77" s="9">
        <v>35.892836543999998</v>
      </c>
      <c r="D77" s="9">
        <f t="shared" si="2"/>
        <v>60.966737098823167</v>
      </c>
    </row>
    <row r="78" spans="1:4" x14ac:dyDescent="0.25">
      <c r="A78" s="11">
        <v>2005</v>
      </c>
      <c r="B78" s="20">
        <v>1.9526666667000001</v>
      </c>
      <c r="C78" s="9">
        <v>48.887001327</v>
      </c>
      <c r="D78" s="9">
        <f t="shared" si="2"/>
        <v>80.334403635884641</v>
      </c>
    </row>
    <row r="79" spans="1:4" x14ac:dyDescent="0.25">
      <c r="A79" s="11">
        <v>2006</v>
      </c>
      <c r="B79" s="20">
        <v>2.0155833332999999</v>
      </c>
      <c r="C79" s="9">
        <v>59.048347649999997</v>
      </c>
      <c r="D79" s="9">
        <f t="shared" si="2"/>
        <v>94.003338654705701</v>
      </c>
    </row>
    <row r="80" spans="1:4" x14ac:dyDescent="0.25">
      <c r="A80" s="11">
        <v>2007</v>
      </c>
      <c r="B80" s="20">
        <v>2.0734416667</v>
      </c>
      <c r="C80" s="9">
        <v>67.185930995000007</v>
      </c>
      <c r="D80" s="9">
        <f t="shared" si="2"/>
        <v>103.9735340040272</v>
      </c>
    </row>
    <row r="81" spans="1:5" x14ac:dyDescent="0.25">
      <c r="A81" s="11">
        <v>2008</v>
      </c>
      <c r="B81" s="20">
        <v>2.1525425</v>
      </c>
      <c r="C81" s="9">
        <v>92.573664398000005</v>
      </c>
      <c r="D81" s="9">
        <f t="shared" si="2"/>
        <v>137.99775073341212</v>
      </c>
    </row>
    <row r="82" spans="1:5" x14ac:dyDescent="0.25">
      <c r="A82" s="11">
        <v>2009</v>
      </c>
      <c r="B82" s="20">
        <v>2.1456466666999998</v>
      </c>
      <c r="C82" s="9">
        <v>59.036944044999998</v>
      </c>
      <c r="D82" s="9">
        <f t="shared" si="2"/>
        <v>88.288055184116814</v>
      </c>
    </row>
    <row r="83" spans="1:5" x14ac:dyDescent="0.25">
      <c r="A83" s="11">
        <v>2010</v>
      </c>
      <c r="B83" s="20">
        <v>2.1807616667</v>
      </c>
      <c r="C83" s="9">
        <v>75.825637925999999</v>
      </c>
      <c r="D83" s="9">
        <f t="shared" si="2"/>
        <v>111.5691581006853</v>
      </c>
    </row>
    <row r="84" spans="1:5" x14ac:dyDescent="0.25">
      <c r="A84" s="11">
        <v>2011</v>
      </c>
      <c r="B84" s="20">
        <v>2.2492299999999998</v>
      </c>
      <c r="C84" s="9">
        <v>102.58033188</v>
      </c>
      <c r="D84" s="9">
        <f t="shared" si="2"/>
        <v>146.34116904938386</v>
      </c>
    </row>
    <row r="85" spans="1:5" x14ac:dyDescent="0.25">
      <c r="A85" s="11">
        <v>2012</v>
      </c>
      <c r="B85" s="20">
        <v>2.2958608332999999</v>
      </c>
      <c r="C85" s="9">
        <v>101.08643607</v>
      </c>
      <c r="D85" s="9">
        <f>C85*$B$100/B85</f>
        <v>141.2809523531501</v>
      </c>
    </row>
    <row r="86" spans="1:5" x14ac:dyDescent="0.25">
      <c r="A86" s="11">
        <v>2013</v>
      </c>
      <c r="B86" s="20">
        <v>2.3295175000000001</v>
      </c>
      <c r="C86" s="9">
        <v>98.121134243</v>
      </c>
      <c r="D86" s="9">
        <f t="shared" si="2"/>
        <v>135.15523444903462</v>
      </c>
    </row>
    <row r="87" spans="1:5" x14ac:dyDescent="0.25">
      <c r="A87" s="11">
        <v>2014</v>
      </c>
      <c r="B87" s="20">
        <v>2.3671500000000001</v>
      </c>
      <c r="C87" s="9">
        <v>89.634869330000001</v>
      </c>
      <c r="D87" s="9">
        <f t="shared" ref="D87:D99" si="3">C87*$B$100/B87</f>
        <v>121.50313916196501</v>
      </c>
    </row>
    <row r="88" spans="1:5" x14ac:dyDescent="0.25">
      <c r="A88" s="11">
        <v>2015</v>
      </c>
      <c r="B88" s="20">
        <v>2.3700174999999999</v>
      </c>
      <c r="C88" s="9">
        <v>46.342751346</v>
      </c>
      <c r="D88" s="9">
        <f t="shared" si="3"/>
        <v>62.743183292837109</v>
      </c>
    </row>
    <row r="89" spans="1:5" x14ac:dyDescent="0.25">
      <c r="A89" s="11">
        <v>2016</v>
      </c>
      <c r="B89" s="20">
        <v>2.4000541666999999</v>
      </c>
      <c r="C89" s="9">
        <v>38.702707109999999</v>
      </c>
      <c r="D89" s="9">
        <f t="shared" si="3"/>
        <v>51.743593653174791</v>
      </c>
    </row>
    <row r="90" spans="1:5" x14ac:dyDescent="0.25">
      <c r="A90" s="11">
        <v>2017</v>
      </c>
      <c r="B90" s="20">
        <v>2.4512100000000001</v>
      </c>
      <c r="C90" s="9">
        <v>48.982184339</v>
      </c>
      <c r="D90" s="9">
        <f t="shared" si="3"/>
        <v>64.120059458112223</v>
      </c>
    </row>
    <row r="91" spans="1:5" x14ac:dyDescent="0.25">
      <c r="A91" s="11">
        <v>2018</v>
      </c>
      <c r="B91" s="20">
        <v>2.5109949999999999</v>
      </c>
      <c r="C91" s="9">
        <v>61.340983965</v>
      </c>
      <c r="D91" s="9">
        <f t="shared" si="3"/>
        <v>78.386482777005</v>
      </c>
    </row>
    <row r="92" spans="1:5" x14ac:dyDescent="0.25">
      <c r="A92" s="11">
        <v>2019</v>
      </c>
      <c r="B92" s="20">
        <v>2.5565258332999998</v>
      </c>
      <c r="C92" s="9">
        <v>57.952591071999997</v>
      </c>
      <c r="D92" s="9">
        <f t="shared" ref="D92:D94" si="4">C92*$B$100/B92</f>
        <v>72.737598829587867</v>
      </c>
    </row>
    <row r="93" spans="1:5" x14ac:dyDescent="0.25">
      <c r="A93" s="11">
        <v>2020</v>
      </c>
      <c r="B93" s="20">
        <v>2.5885574999999998</v>
      </c>
      <c r="C93" s="9">
        <v>37.219147436999997</v>
      </c>
      <c r="D93" s="9">
        <f t="shared" si="4"/>
        <v>46.136526229730677</v>
      </c>
    </row>
    <row r="94" spans="1:5" x14ac:dyDescent="0.25">
      <c r="A94" s="11">
        <v>2021</v>
      </c>
      <c r="B94" s="20">
        <v>2.7096791667</v>
      </c>
      <c r="C94" s="9">
        <v>65.921221713999998</v>
      </c>
      <c r="D94" s="9">
        <f t="shared" si="4"/>
        <v>78.062716995410796</v>
      </c>
    </row>
    <row r="95" spans="1:5" x14ac:dyDescent="0.25">
      <c r="A95" s="11">
        <v>2022</v>
      </c>
      <c r="B95" s="20">
        <v>2.9262541667000002</v>
      </c>
      <c r="C95" s="9">
        <v>92.826857344000004</v>
      </c>
      <c r="D95" s="9">
        <f t="shared" ref="D95:D98" si="5">C95*$B$100/B95</f>
        <v>101.78830683017307</v>
      </c>
      <c r="E95" s="8" t="s">
        <v>182</v>
      </c>
    </row>
    <row r="96" spans="1:5" x14ac:dyDescent="0.25">
      <c r="A96" s="11">
        <v>2023</v>
      </c>
      <c r="B96" s="20">
        <v>3.0470416667000002</v>
      </c>
      <c r="C96" s="9">
        <v>74.623864417999997</v>
      </c>
      <c r="D96" s="9">
        <f t="shared" si="5"/>
        <v>78.584271242401101</v>
      </c>
      <c r="E96" s="8" t="s">
        <v>183</v>
      </c>
    </row>
    <row r="97" spans="1:5" x14ac:dyDescent="0.25">
      <c r="A97" s="11">
        <v>2024</v>
      </c>
      <c r="B97" s="20">
        <v>3.1369783333000001</v>
      </c>
      <c r="C97" s="9">
        <v>74.198985289000007</v>
      </c>
      <c r="D97" s="9">
        <f t="shared" si="5"/>
        <v>75.896672321793062</v>
      </c>
      <c r="E97">
        <v>0</v>
      </c>
    </row>
    <row r="98" spans="1:5" x14ac:dyDescent="0.25">
      <c r="A98" s="11">
        <v>2025</v>
      </c>
      <c r="B98" s="21">
        <v>3.2303220349999999</v>
      </c>
      <c r="C98" s="16">
        <v>61.658444391000003</v>
      </c>
      <c r="D98" s="16">
        <f t="shared" si="5"/>
        <v>61.246747621852641</v>
      </c>
      <c r="E98">
        <v>1</v>
      </c>
    </row>
    <row r="99" spans="1:5" x14ac:dyDescent="0.25">
      <c r="A99" s="11">
        <v>2026</v>
      </c>
      <c r="B99" s="21">
        <v>3.3025742500000002</v>
      </c>
      <c r="C99" s="16">
        <v>54.723927347</v>
      </c>
      <c r="D99" s="16">
        <f t="shared" si="3"/>
        <v>53.169301506686274</v>
      </c>
      <c r="E99">
        <v>1</v>
      </c>
    </row>
    <row r="100" spans="1:5" x14ac:dyDescent="0.25">
      <c r="A100" s="12" t="str">
        <f>"Base CPI ("&amp;TEXT('Notes and Sources'!$G$7,"m/yyyy")&amp;")"</f>
        <v>Base CPI (4/2025)</v>
      </c>
      <c r="B100" s="22">
        <v>3.2087530000000002</v>
      </c>
      <c r="C100" s="13"/>
      <c r="D100" s="13"/>
      <c r="E100" s="15"/>
    </row>
    <row r="101" spans="1:5" x14ac:dyDescent="0.25">
      <c r="A101" s="34" t="str">
        <f>A1&amp;" "&amp;TEXT(C1,"Mmmm yyyy")</f>
        <v>EIA Short-Term Energy Outlook, April 2025</v>
      </c>
      <c r="B101" s="34"/>
      <c r="C101" s="34"/>
      <c r="D101" s="34"/>
      <c r="E101" s="34"/>
    </row>
    <row r="102" spans="1:5" x14ac:dyDescent="0.25">
      <c r="A102" s="29" t="s">
        <v>184</v>
      </c>
      <c r="B102" s="29"/>
      <c r="C102" s="29"/>
      <c r="D102" s="29"/>
      <c r="E102" s="29"/>
    </row>
    <row r="103" spans="1:5" x14ac:dyDescent="0.25">
      <c r="A103" s="29" t="str">
        <f>"Real Price ("&amp;TEXT($C$1,"mmm yyyy")&amp;" $)"</f>
        <v>Real Price (Apr 2025 $)</v>
      </c>
      <c r="B103" s="29"/>
      <c r="C103" s="29"/>
      <c r="D103" s="29"/>
      <c r="E103" s="29"/>
    </row>
    <row r="104" spans="1:5" x14ac:dyDescent="0.25">
      <c r="A104" s="30" t="s">
        <v>167</v>
      </c>
      <c r="B104" s="30"/>
      <c r="C104" s="30"/>
      <c r="D104" s="30"/>
      <c r="E104" s="30"/>
    </row>
  </sheetData>
  <mergeCells count="7">
    <mergeCell ref="A103:E103"/>
    <mergeCell ref="A104:E104"/>
    <mergeCell ref="C39:D39"/>
    <mergeCell ref="A1:B1"/>
    <mergeCell ref="C1:D1"/>
    <mergeCell ref="A101:E101"/>
    <mergeCell ref="A102:E102"/>
  </mergeCells>
  <phoneticPr fontId="3" type="noConversion"/>
  <hyperlinks>
    <hyperlink ref="A3" location="Contents!B4" display="Return to Contents" xr:uid="{00000000-0004-0000-0100-000000000000}"/>
    <hyperlink ref="A104" location="'Notes and Sources'!A7" display="See Notes and Sources for more information" xr:uid="{00000000-0004-0000-01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7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172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170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2" t="s">
        <v>255</v>
      </c>
      <c r="B41" s="20">
        <v>0.47299999999999998</v>
      </c>
      <c r="C41" s="9">
        <v>11.53313138</v>
      </c>
      <c r="D41" s="9">
        <f t="shared" ref="D41:D72" si="0">C41*$B$253/B41</f>
        <v>78.238837029533073</v>
      </c>
    </row>
    <row r="42" spans="1:4" x14ac:dyDescent="0.25">
      <c r="A42" s="2" t="s">
        <v>256</v>
      </c>
      <c r="B42" s="20">
        <v>0.48566666667000002</v>
      </c>
      <c r="C42" s="9">
        <v>12.94757147</v>
      </c>
      <c r="D42" s="9">
        <f t="shared" si="0"/>
        <v>85.543360597374956</v>
      </c>
    </row>
    <row r="43" spans="1:4" x14ac:dyDescent="0.25">
      <c r="A43" s="2" t="s">
        <v>257</v>
      </c>
      <c r="B43" s="20">
        <v>0.49933333333000002</v>
      </c>
      <c r="C43" s="9">
        <v>12.65865513</v>
      </c>
      <c r="D43" s="9">
        <f t="shared" si="0"/>
        <v>81.345455857057487</v>
      </c>
    </row>
    <row r="44" spans="1:4" x14ac:dyDescent="0.25">
      <c r="A44" s="2" t="s">
        <v>258</v>
      </c>
      <c r="B44" s="20">
        <v>0.51466666667000005</v>
      </c>
      <c r="C44" s="9">
        <v>12.59843491</v>
      </c>
      <c r="D44" s="9">
        <f t="shared" si="0"/>
        <v>78.546500931033819</v>
      </c>
    </row>
    <row r="45" spans="1:4" x14ac:dyDescent="0.25">
      <c r="A45" s="2" t="s">
        <v>19</v>
      </c>
      <c r="B45" s="20">
        <v>0.52566666666999995</v>
      </c>
      <c r="C45" s="9">
        <v>13.024515604999999</v>
      </c>
      <c r="D45" s="9">
        <f t="shared" si="0"/>
        <v>79.503716272971886</v>
      </c>
    </row>
    <row r="46" spans="1:4" x14ac:dyDescent="0.25">
      <c r="A46" s="2" t="s">
        <v>20</v>
      </c>
      <c r="B46" s="20">
        <v>0.53200000000000003</v>
      </c>
      <c r="C46" s="9">
        <v>13.582592479000001</v>
      </c>
      <c r="D46" s="9">
        <f t="shared" si="0"/>
        <v>81.923278881144157</v>
      </c>
    </row>
    <row r="47" spans="1:4" x14ac:dyDescent="0.25">
      <c r="A47" s="2" t="s">
        <v>21</v>
      </c>
      <c r="B47" s="20">
        <v>0.54266666666999996</v>
      </c>
      <c r="C47" s="9">
        <v>14.109122048</v>
      </c>
      <c r="D47" s="9">
        <f t="shared" si="0"/>
        <v>83.426328682938689</v>
      </c>
    </row>
    <row r="48" spans="1:4" x14ac:dyDescent="0.25">
      <c r="A48" s="2" t="s">
        <v>22</v>
      </c>
      <c r="B48" s="20">
        <v>0.55266666666999997</v>
      </c>
      <c r="C48" s="9">
        <v>14.837788635000001</v>
      </c>
      <c r="D48" s="9">
        <f t="shared" si="0"/>
        <v>86.147404334683358</v>
      </c>
    </row>
    <row r="49" spans="1:4" x14ac:dyDescent="0.25">
      <c r="A49" s="11" t="s">
        <v>23</v>
      </c>
      <c r="B49" s="20">
        <v>0.55900000000000005</v>
      </c>
      <c r="C49" s="9">
        <v>13.352714812</v>
      </c>
      <c r="D49" s="9">
        <f t="shared" si="0"/>
        <v>76.646804492217228</v>
      </c>
    </row>
    <row r="50" spans="1:4" x14ac:dyDescent="0.25">
      <c r="A50" s="11" t="s">
        <v>24</v>
      </c>
      <c r="B50" s="20">
        <v>0.56399999999999995</v>
      </c>
      <c r="C50" s="9">
        <v>13.429560935</v>
      </c>
      <c r="D50" s="9">
        <f t="shared" si="0"/>
        <v>76.404510529900818</v>
      </c>
    </row>
    <row r="51" spans="1:4" x14ac:dyDescent="0.25">
      <c r="A51" s="11" t="s">
        <v>25</v>
      </c>
      <c r="B51" s="20">
        <v>0.57299999999999995</v>
      </c>
      <c r="C51" s="9">
        <v>13.51943749</v>
      </c>
      <c r="D51" s="9">
        <f t="shared" si="0"/>
        <v>75.707741019807983</v>
      </c>
    </row>
    <row r="52" spans="1:4" x14ac:dyDescent="0.25">
      <c r="A52" s="11" t="s">
        <v>26</v>
      </c>
      <c r="B52" s="20">
        <v>0.58133333333000003</v>
      </c>
      <c r="C52" s="9">
        <v>13.594780811</v>
      </c>
      <c r="D52" s="9">
        <f t="shared" si="0"/>
        <v>75.038349275038087</v>
      </c>
    </row>
    <row r="53" spans="1:4" x14ac:dyDescent="0.25">
      <c r="A53" s="11" t="s">
        <v>27</v>
      </c>
      <c r="B53" s="20">
        <v>0.59199999999999997</v>
      </c>
      <c r="C53" s="9">
        <v>14.384747919</v>
      </c>
      <c r="D53" s="9">
        <f t="shared" si="0"/>
        <v>77.968079458336177</v>
      </c>
    </row>
    <row r="54" spans="1:4" x14ac:dyDescent="0.25">
      <c r="A54" s="11" t="s">
        <v>28</v>
      </c>
      <c r="B54" s="20">
        <v>0.60233333333000005</v>
      </c>
      <c r="C54" s="9">
        <v>14.538393927</v>
      </c>
      <c r="D54" s="9">
        <f t="shared" si="0"/>
        <v>77.449001320477905</v>
      </c>
    </row>
    <row r="55" spans="1:4" x14ac:dyDescent="0.25">
      <c r="A55" s="11" t="s">
        <v>29</v>
      </c>
      <c r="B55" s="20">
        <v>0.61066666667000002</v>
      </c>
      <c r="C55" s="9">
        <v>14.537092471999999</v>
      </c>
      <c r="D55" s="9">
        <f t="shared" si="0"/>
        <v>76.38527142011921</v>
      </c>
    </row>
    <row r="56" spans="1:4" x14ac:dyDescent="0.25">
      <c r="A56" s="11" t="s">
        <v>30</v>
      </c>
      <c r="B56" s="20">
        <v>0.61966666667000003</v>
      </c>
      <c r="C56" s="9">
        <v>14.642956174</v>
      </c>
      <c r="D56" s="9">
        <f t="shared" si="0"/>
        <v>75.824039083278564</v>
      </c>
    </row>
    <row r="57" spans="1:4" x14ac:dyDescent="0.25">
      <c r="A57" s="11" t="s">
        <v>31</v>
      </c>
      <c r="B57" s="20">
        <v>0.63033333332999997</v>
      </c>
      <c r="C57" s="9">
        <v>14.504710196</v>
      </c>
      <c r="D57" s="9">
        <f t="shared" si="0"/>
        <v>73.837174546470195</v>
      </c>
    </row>
    <row r="58" spans="1:4" x14ac:dyDescent="0.25">
      <c r="A58" s="11" t="s">
        <v>32</v>
      </c>
      <c r="B58" s="20">
        <v>0.64466666667000005</v>
      </c>
      <c r="C58" s="9">
        <v>14.486095718</v>
      </c>
      <c r="D58" s="9">
        <f t="shared" si="0"/>
        <v>72.102848645055801</v>
      </c>
    </row>
    <row r="59" spans="1:4" x14ac:dyDescent="0.25">
      <c r="A59" s="11" t="s">
        <v>33</v>
      </c>
      <c r="B59" s="20">
        <v>0.65966666666999996</v>
      </c>
      <c r="C59" s="9">
        <v>14.493979951</v>
      </c>
      <c r="D59" s="9">
        <f t="shared" si="0"/>
        <v>70.501670009311937</v>
      </c>
    </row>
    <row r="60" spans="1:4" x14ac:dyDescent="0.25">
      <c r="A60" s="11" t="s">
        <v>34</v>
      </c>
      <c r="B60" s="20">
        <v>0.67500000000000004</v>
      </c>
      <c r="C60" s="9">
        <v>14.773566659</v>
      </c>
      <c r="D60" s="9">
        <f t="shared" si="0"/>
        <v>70.229224204098117</v>
      </c>
    </row>
    <row r="61" spans="1:4" x14ac:dyDescent="0.25">
      <c r="A61" s="11" t="s">
        <v>35</v>
      </c>
      <c r="B61" s="20">
        <v>0.69199999999999995</v>
      </c>
      <c r="C61" s="9">
        <v>15.913621966999999</v>
      </c>
      <c r="D61" s="9">
        <f t="shared" si="0"/>
        <v>73.79029223623867</v>
      </c>
    </row>
    <row r="62" spans="1:4" x14ac:dyDescent="0.25">
      <c r="A62" s="11" t="s">
        <v>36</v>
      </c>
      <c r="B62" s="20">
        <v>0.71399999999999997</v>
      </c>
      <c r="C62" s="9">
        <v>19.244762049999999</v>
      </c>
      <c r="D62" s="9">
        <f t="shared" si="0"/>
        <v>86.486957930285229</v>
      </c>
    </row>
    <row r="63" spans="1:4" x14ac:dyDescent="0.25">
      <c r="A63" s="11" t="s">
        <v>37</v>
      </c>
      <c r="B63" s="20">
        <v>0.73699999999999999</v>
      </c>
      <c r="C63" s="9">
        <v>24.026100183</v>
      </c>
      <c r="D63" s="9">
        <f t="shared" si="0"/>
        <v>104.60491321642037</v>
      </c>
    </row>
    <row r="64" spans="1:4" x14ac:dyDescent="0.25">
      <c r="A64" s="11" t="s">
        <v>38</v>
      </c>
      <c r="B64" s="20">
        <v>0.76033333332999997</v>
      </c>
      <c r="C64" s="9">
        <v>26.929249971000001</v>
      </c>
      <c r="D64" s="9">
        <f t="shared" si="0"/>
        <v>113.64661766669222</v>
      </c>
    </row>
    <row r="65" spans="1:4" x14ac:dyDescent="0.25">
      <c r="A65" s="11" t="s">
        <v>39</v>
      </c>
      <c r="B65" s="20">
        <v>0.79033333333</v>
      </c>
      <c r="C65" s="9">
        <v>32.127674781000003</v>
      </c>
      <c r="D65" s="9">
        <f t="shared" si="0"/>
        <v>130.43834606114666</v>
      </c>
    </row>
    <row r="66" spans="1:4" x14ac:dyDescent="0.25">
      <c r="A66" s="11" t="s">
        <v>40</v>
      </c>
      <c r="B66" s="20">
        <v>0.81699999999999995</v>
      </c>
      <c r="C66" s="9">
        <v>34.103416156999998</v>
      </c>
      <c r="D66" s="9">
        <f t="shared" si="0"/>
        <v>133.94056169402964</v>
      </c>
    </row>
    <row r="67" spans="1:4" x14ac:dyDescent="0.25">
      <c r="A67" s="11" t="s">
        <v>41</v>
      </c>
      <c r="B67" s="20">
        <v>0.83233333333000004</v>
      </c>
      <c r="C67" s="9">
        <v>34.470002162</v>
      </c>
      <c r="D67" s="9">
        <f t="shared" si="0"/>
        <v>132.88633101453777</v>
      </c>
    </row>
    <row r="68" spans="1:4" x14ac:dyDescent="0.25">
      <c r="A68" s="11" t="s">
        <v>42</v>
      </c>
      <c r="B68" s="20">
        <v>0.85566666667000002</v>
      </c>
      <c r="C68" s="9">
        <v>35.127800526999998</v>
      </c>
      <c r="D68" s="9">
        <f t="shared" si="0"/>
        <v>131.72937513514654</v>
      </c>
    </row>
    <row r="69" spans="1:4" x14ac:dyDescent="0.25">
      <c r="A69" s="11" t="s">
        <v>43</v>
      </c>
      <c r="B69" s="20">
        <v>0.87933333332999997</v>
      </c>
      <c r="C69" s="9">
        <v>38.720920339999999</v>
      </c>
      <c r="D69" s="9">
        <f t="shared" si="0"/>
        <v>141.29552991380632</v>
      </c>
    </row>
    <row r="70" spans="1:4" x14ac:dyDescent="0.25">
      <c r="A70" s="11" t="s">
        <v>44</v>
      </c>
      <c r="B70" s="20">
        <v>0.89766666666999995</v>
      </c>
      <c r="C70" s="9">
        <v>37.771952669000001</v>
      </c>
      <c r="D70" s="9">
        <f t="shared" si="0"/>
        <v>135.01767520467328</v>
      </c>
    </row>
    <row r="71" spans="1:4" x14ac:dyDescent="0.25">
      <c r="A71" s="11" t="s">
        <v>45</v>
      </c>
      <c r="B71" s="20">
        <v>0.92266666666999997</v>
      </c>
      <c r="C71" s="9">
        <v>35.932543031000002</v>
      </c>
      <c r="D71" s="9">
        <f t="shared" si="0"/>
        <v>124.96241536987047</v>
      </c>
    </row>
    <row r="72" spans="1:4" x14ac:dyDescent="0.25">
      <c r="A72" s="11" t="s">
        <v>46</v>
      </c>
      <c r="B72" s="20">
        <v>0.93766666666999998</v>
      </c>
      <c r="C72" s="9">
        <v>35.846812133999997</v>
      </c>
      <c r="D72" s="9">
        <f t="shared" si="0"/>
        <v>122.66999570742979</v>
      </c>
    </row>
    <row r="73" spans="1:4" x14ac:dyDescent="0.25">
      <c r="A73" s="11" t="s">
        <v>47</v>
      </c>
      <c r="B73" s="20">
        <v>0.94599999999999995</v>
      </c>
      <c r="C73" s="9">
        <v>35.077678802999998</v>
      </c>
      <c r="D73" s="9">
        <f t="shared" ref="D73:D104" si="1">C73*$B$253/B73</f>
        <v>118.98055717987597</v>
      </c>
    </row>
    <row r="74" spans="1:4" x14ac:dyDescent="0.25">
      <c r="A74" s="11" t="s">
        <v>48</v>
      </c>
      <c r="B74" s="20">
        <v>0.95966666667</v>
      </c>
      <c r="C74" s="9">
        <v>33.186329563999998</v>
      </c>
      <c r="D74" s="9">
        <f t="shared" si="1"/>
        <v>110.96221036516549</v>
      </c>
    </row>
    <row r="75" spans="1:4" x14ac:dyDescent="0.25">
      <c r="A75" s="11" t="s">
        <v>49</v>
      </c>
      <c r="B75" s="20">
        <v>0.97633333333000005</v>
      </c>
      <c r="C75" s="9">
        <v>33.155041365000002</v>
      </c>
      <c r="D75" s="9">
        <f t="shared" si="1"/>
        <v>108.96518106394443</v>
      </c>
    </row>
    <row r="76" spans="1:4" x14ac:dyDescent="0.25">
      <c r="A76" s="11" t="s">
        <v>50</v>
      </c>
      <c r="B76" s="20">
        <v>0.97933333333000006</v>
      </c>
      <c r="C76" s="9">
        <v>33.08711855</v>
      </c>
      <c r="D76" s="9">
        <f t="shared" si="1"/>
        <v>108.40884027470679</v>
      </c>
    </row>
    <row r="77" spans="1:4" x14ac:dyDescent="0.25">
      <c r="A77" s="11" t="s">
        <v>51</v>
      </c>
      <c r="B77" s="20">
        <v>0.98</v>
      </c>
      <c r="C77" s="9">
        <v>30.301096788999999</v>
      </c>
      <c r="D77" s="9">
        <f t="shared" si="1"/>
        <v>99.212995127545028</v>
      </c>
    </row>
    <row r="78" spans="1:4" x14ac:dyDescent="0.25">
      <c r="A78" s="11" t="s">
        <v>52</v>
      </c>
      <c r="B78" s="20">
        <v>0.99133333332999996</v>
      </c>
      <c r="C78" s="9">
        <v>28.596928039000002</v>
      </c>
      <c r="D78" s="9">
        <f t="shared" si="1"/>
        <v>92.56268860413644</v>
      </c>
    </row>
    <row r="79" spans="1:4" x14ac:dyDescent="0.25">
      <c r="A79" s="11" t="s">
        <v>53</v>
      </c>
      <c r="B79" s="20">
        <v>1.0009999999999999</v>
      </c>
      <c r="C79" s="9">
        <v>29.277370873999999</v>
      </c>
      <c r="D79" s="9">
        <f t="shared" si="1"/>
        <v>93.850001622437702</v>
      </c>
    </row>
    <row r="80" spans="1:4" x14ac:dyDescent="0.25">
      <c r="A80" s="11" t="s">
        <v>54</v>
      </c>
      <c r="B80" s="20">
        <v>1.0109999999999999</v>
      </c>
      <c r="C80" s="9">
        <v>29.361518290999999</v>
      </c>
      <c r="D80" s="9">
        <f t="shared" si="1"/>
        <v>93.188783284669768</v>
      </c>
    </row>
    <row r="81" spans="1:4" x14ac:dyDescent="0.25">
      <c r="A81" s="11" t="s">
        <v>55</v>
      </c>
      <c r="B81" s="20">
        <v>1.0253333333000001</v>
      </c>
      <c r="C81" s="9">
        <v>28.888234530999998</v>
      </c>
      <c r="D81" s="9">
        <f t="shared" si="1"/>
        <v>90.404950473728874</v>
      </c>
    </row>
    <row r="82" spans="1:4" x14ac:dyDescent="0.25">
      <c r="A82" s="11" t="s">
        <v>56</v>
      </c>
      <c r="B82" s="20">
        <v>1.0349999999999999</v>
      </c>
      <c r="C82" s="9">
        <v>29.190927175999999</v>
      </c>
      <c r="D82" s="9">
        <f t="shared" si="1"/>
        <v>90.499009805576364</v>
      </c>
    </row>
    <row r="83" spans="1:4" x14ac:dyDescent="0.25">
      <c r="A83" s="11" t="s">
        <v>57</v>
      </c>
      <c r="B83" s="20">
        <v>1.044</v>
      </c>
      <c r="C83" s="9">
        <v>28.879266493999999</v>
      </c>
      <c r="D83" s="9">
        <f t="shared" si="1"/>
        <v>88.760951149829495</v>
      </c>
    </row>
    <row r="84" spans="1:4" x14ac:dyDescent="0.25">
      <c r="A84" s="11" t="s">
        <v>58</v>
      </c>
      <c r="B84" s="20">
        <v>1.0529999999999999</v>
      </c>
      <c r="C84" s="9">
        <v>28.542271559</v>
      </c>
      <c r="D84" s="9">
        <f t="shared" si="1"/>
        <v>86.975403126074013</v>
      </c>
    </row>
    <row r="85" spans="1:4" x14ac:dyDescent="0.25">
      <c r="A85" s="11" t="s">
        <v>59</v>
      </c>
      <c r="B85" s="20">
        <v>1.0626666667</v>
      </c>
      <c r="C85" s="9">
        <v>27.256454618999999</v>
      </c>
      <c r="D85" s="9">
        <f t="shared" si="1"/>
        <v>82.30165984191035</v>
      </c>
    </row>
    <row r="86" spans="1:4" x14ac:dyDescent="0.25">
      <c r="A86" s="11" t="s">
        <v>60</v>
      </c>
      <c r="B86" s="20">
        <v>1.0723333333</v>
      </c>
      <c r="C86" s="9">
        <v>27.490118548000002</v>
      </c>
      <c r="D86" s="9">
        <f t="shared" si="1"/>
        <v>82.258937237170613</v>
      </c>
    </row>
    <row r="87" spans="1:4" x14ac:dyDescent="0.25">
      <c r="A87" s="11" t="s">
        <v>61</v>
      </c>
      <c r="B87" s="20">
        <v>1.079</v>
      </c>
      <c r="C87" s="9">
        <v>26.579805106999999</v>
      </c>
      <c r="D87" s="9">
        <f t="shared" si="1"/>
        <v>79.043586076461139</v>
      </c>
    </row>
    <row r="88" spans="1:4" x14ac:dyDescent="0.25">
      <c r="A88" s="11" t="s">
        <v>62</v>
      </c>
      <c r="B88" s="20">
        <v>1.0900000000000001</v>
      </c>
      <c r="C88" s="9">
        <v>26.707332783999998</v>
      </c>
      <c r="D88" s="9">
        <f t="shared" si="1"/>
        <v>78.621315773081051</v>
      </c>
    </row>
    <row r="89" spans="1:4" x14ac:dyDescent="0.25">
      <c r="A89" s="11" t="s">
        <v>63</v>
      </c>
      <c r="B89" s="20">
        <v>1.0956666666999999</v>
      </c>
      <c r="C89" s="9">
        <v>19.477832635999999</v>
      </c>
      <c r="D89" s="9">
        <f t="shared" si="1"/>
        <v>57.042489110764983</v>
      </c>
    </row>
    <row r="90" spans="1:4" x14ac:dyDescent="0.25">
      <c r="A90" s="11" t="s">
        <v>64</v>
      </c>
      <c r="B90" s="20">
        <v>1.0903333333</v>
      </c>
      <c r="C90" s="9">
        <v>12.834752808999999</v>
      </c>
      <c r="D90" s="9">
        <f t="shared" si="1"/>
        <v>37.771523920571283</v>
      </c>
    </row>
    <row r="91" spans="1:4" x14ac:dyDescent="0.25">
      <c r="A91" s="11" t="s">
        <v>65</v>
      </c>
      <c r="B91" s="20">
        <v>1.097</v>
      </c>
      <c r="C91" s="9">
        <v>11.880283272</v>
      </c>
      <c r="D91" s="9">
        <f t="shared" si="1"/>
        <v>34.750131804812959</v>
      </c>
    </row>
    <row r="92" spans="1:4" x14ac:dyDescent="0.25">
      <c r="A92" s="11" t="s">
        <v>66</v>
      </c>
      <c r="B92" s="20">
        <v>1.1046666667</v>
      </c>
      <c r="C92" s="9">
        <v>13.469154788999999</v>
      </c>
      <c r="D92" s="9">
        <f t="shared" si="1"/>
        <v>39.124192065809275</v>
      </c>
    </row>
    <row r="93" spans="1:4" x14ac:dyDescent="0.25">
      <c r="A93" s="11" t="s">
        <v>67</v>
      </c>
      <c r="B93" s="20">
        <v>1.1180000000000001</v>
      </c>
      <c r="C93" s="9">
        <v>16.866851237999999</v>
      </c>
      <c r="D93" s="9">
        <f t="shared" si="1"/>
        <v>48.409266109558324</v>
      </c>
    </row>
    <row r="94" spans="1:4" x14ac:dyDescent="0.25">
      <c r="A94" s="11" t="s">
        <v>68</v>
      </c>
      <c r="B94" s="20">
        <v>1.1306666667</v>
      </c>
      <c r="C94" s="9">
        <v>18.308442803999998</v>
      </c>
      <c r="D94" s="9">
        <f t="shared" si="1"/>
        <v>51.958081460139866</v>
      </c>
    </row>
    <row r="95" spans="1:4" x14ac:dyDescent="0.25">
      <c r="A95" s="11" t="s">
        <v>69</v>
      </c>
      <c r="B95" s="20">
        <v>1.1426666667000001</v>
      </c>
      <c r="C95" s="9">
        <v>19.063685935999999</v>
      </c>
      <c r="D95" s="9">
        <f t="shared" si="1"/>
        <v>53.533249215064203</v>
      </c>
    </row>
    <row r="96" spans="1:4" x14ac:dyDescent="0.25">
      <c r="A96" s="11" t="s">
        <v>70</v>
      </c>
      <c r="B96" s="20">
        <v>1.1533333333</v>
      </c>
      <c r="C96" s="9">
        <v>17.986016751000001</v>
      </c>
      <c r="D96" s="9">
        <f t="shared" si="1"/>
        <v>50.039900470655638</v>
      </c>
    </row>
    <row r="97" spans="1:4" x14ac:dyDescent="0.25">
      <c r="A97" s="11" t="s">
        <v>71</v>
      </c>
      <c r="B97" s="20">
        <v>1.1623333333000001</v>
      </c>
      <c r="C97" s="9">
        <v>15.192126931000001</v>
      </c>
      <c r="D97" s="9">
        <f t="shared" si="1"/>
        <v>41.939589504696038</v>
      </c>
    </row>
    <row r="98" spans="1:4" x14ac:dyDescent="0.25">
      <c r="A98" s="11" t="s">
        <v>72</v>
      </c>
      <c r="B98" s="20">
        <v>1.1756666667</v>
      </c>
      <c r="C98" s="9">
        <v>15.686863566</v>
      </c>
      <c r="D98" s="9">
        <f t="shared" si="1"/>
        <v>42.814236342415136</v>
      </c>
    </row>
    <row r="99" spans="1:4" x14ac:dyDescent="0.25">
      <c r="A99" s="11" t="s">
        <v>73</v>
      </c>
      <c r="B99" s="20">
        <v>1.19</v>
      </c>
      <c r="C99" s="9">
        <v>14.322856016999999</v>
      </c>
      <c r="D99" s="9">
        <f t="shared" si="1"/>
        <v>38.620594296736812</v>
      </c>
    </row>
    <row r="100" spans="1:4" x14ac:dyDescent="0.25">
      <c r="A100" s="11" t="s">
        <v>74</v>
      </c>
      <c r="B100" s="20">
        <v>1.2030000000000001</v>
      </c>
      <c r="C100" s="9">
        <v>13.282751711</v>
      </c>
      <c r="D100" s="9">
        <f t="shared" si="1"/>
        <v>35.428985370678618</v>
      </c>
    </row>
    <row r="101" spans="1:4" x14ac:dyDescent="0.25">
      <c r="A101" s="11" t="s">
        <v>75</v>
      </c>
      <c r="B101" s="20">
        <v>1.2166666666999999</v>
      </c>
      <c r="C101" s="9">
        <v>16.777307107999999</v>
      </c>
      <c r="D101" s="9">
        <f t="shared" si="1"/>
        <v>44.247316038280616</v>
      </c>
    </row>
    <row r="102" spans="1:4" x14ac:dyDescent="0.25">
      <c r="A102" s="11" t="s">
        <v>76</v>
      </c>
      <c r="B102" s="20">
        <v>1.2363333332999999</v>
      </c>
      <c r="C102" s="9">
        <v>18.965834148999999</v>
      </c>
      <c r="D102" s="9">
        <f t="shared" si="1"/>
        <v>49.223518919989473</v>
      </c>
    </row>
    <row r="103" spans="1:4" x14ac:dyDescent="0.25">
      <c r="A103" s="11" t="s">
        <v>77</v>
      </c>
      <c r="B103" s="20">
        <v>1.246</v>
      </c>
      <c r="C103" s="9">
        <v>17.607800889</v>
      </c>
      <c r="D103" s="9">
        <f t="shared" si="1"/>
        <v>45.344369121975461</v>
      </c>
    </row>
    <row r="104" spans="1:4" x14ac:dyDescent="0.25">
      <c r="A104" s="11" t="s">
        <v>78</v>
      </c>
      <c r="B104" s="20">
        <v>1.2586666666999999</v>
      </c>
      <c r="C104" s="9">
        <v>18.834051189</v>
      </c>
      <c r="D104" s="9">
        <f t="shared" si="1"/>
        <v>48.014156451210425</v>
      </c>
    </row>
    <row r="105" spans="1:4" x14ac:dyDescent="0.25">
      <c r="A105" s="11" t="s">
        <v>79</v>
      </c>
      <c r="B105" s="20">
        <v>1.2803333333</v>
      </c>
      <c r="C105" s="9">
        <v>19.745981473000001</v>
      </c>
      <c r="D105" s="9">
        <f t="shared" ref="D105:D136" si="2">C105*$B$253/B105</f>
        <v>49.48709499433695</v>
      </c>
    </row>
    <row r="106" spans="1:4" x14ac:dyDescent="0.25">
      <c r="A106" s="11" t="s">
        <v>80</v>
      </c>
      <c r="B106" s="20">
        <v>1.2929999999999999</v>
      </c>
      <c r="C106" s="9">
        <v>15.937427387</v>
      </c>
      <c r="D106" s="9">
        <f t="shared" si="2"/>
        <v>39.550864609681682</v>
      </c>
    </row>
    <row r="107" spans="1:4" x14ac:dyDescent="0.25">
      <c r="A107" s="11" t="s">
        <v>81</v>
      </c>
      <c r="B107" s="20">
        <v>1.3153333332999999</v>
      </c>
      <c r="C107" s="9">
        <v>23.085735657000001</v>
      </c>
      <c r="D107" s="9">
        <f t="shared" si="2"/>
        <v>56.317605333362636</v>
      </c>
    </row>
    <row r="108" spans="1:4" x14ac:dyDescent="0.25">
      <c r="A108" s="11" t="s">
        <v>82</v>
      </c>
      <c r="B108" s="20">
        <v>1.3376666666999999</v>
      </c>
      <c r="C108" s="9">
        <v>29.693996114000001</v>
      </c>
      <c r="D108" s="9">
        <f t="shared" si="2"/>
        <v>71.229029985356263</v>
      </c>
    </row>
    <row r="109" spans="1:4" x14ac:dyDescent="0.25">
      <c r="A109" s="11" t="s">
        <v>83</v>
      </c>
      <c r="B109" s="20">
        <v>1.3476666666999999</v>
      </c>
      <c r="C109" s="9">
        <v>19.450286092999999</v>
      </c>
      <c r="D109" s="9">
        <f t="shared" si="2"/>
        <v>46.310534640288168</v>
      </c>
    </row>
    <row r="110" spans="1:4" x14ac:dyDescent="0.25">
      <c r="A110" s="11" t="s">
        <v>84</v>
      </c>
      <c r="B110" s="20">
        <v>1.3556666666999999</v>
      </c>
      <c r="C110" s="9">
        <v>18.146832230000001</v>
      </c>
      <c r="D110" s="9">
        <f t="shared" si="2"/>
        <v>42.952079437234424</v>
      </c>
    </row>
    <row r="111" spans="1:4" x14ac:dyDescent="0.25">
      <c r="A111" s="11" t="s">
        <v>85</v>
      </c>
      <c r="B111" s="20">
        <v>1.3660000000000001</v>
      </c>
      <c r="C111" s="9">
        <v>18.614335636</v>
      </c>
      <c r="D111" s="9">
        <f t="shared" si="2"/>
        <v>43.72533331992819</v>
      </c>
    </row>
    <row r="112" spans="1:4" x14ac:dyDescent="0.25">
      <c r="A112" s="11" t="s">
        <v>86</v>
      </c>
      <c r="B112" s="20">
        <v>1.3773333333</v>
      </c>
      <c r="C112" s="9">
        <v>18.796819836000001</v>
      </c>
      <c r="D112" s="9">
        <f t="shared" si="2"/>
        <v>43.790671859160845</v>
      </c>
    </row>
    <row r="113" spans="1:4" x14ac:dyDescent="0.25">
      <c r="A113" s="11" t="s">
        <v>87</v>
      </c>
      <c r="B113" s="20">
        <v>1.3866666667000001</v>
      </c>
      <c r="C113" s="9">
        <v>16.155946175</v>
      </c>
      <c r="D113" s="9">
        <f t="shared" si="2"/>
        <v>37.384933237228566</v>
      </c>
    </row>
    <row r="114" spans="1:4" x14ac:dyDescent="0.25">
      <c r="A114" s="11" t="s">
        <v>88</v>
      </c>
      <c r="B114" s="20">
        <v>1.3973333333</v>
      </c>
      <c r="C114" s="9">
        <v>18.661184422000002</v>
      </c>
      <c r="D114" s="9">
        <f t="shared" si="2"/>
        <v>42.852431893421411</v>
      </c>
    </row>
    <row r="115" spans="1:4" x14ac:dyDescent="0.25">
      <c r="A115" s="11" t="s">
        <v>89</v>
      </c>
      <c r="B115" s="20">
        <v>1.4079999999999999</v>
      </c>
      <c r="C115" s="9">
        <v>19.426844710000001</v>
      </c>
      <c r="D115" s="9">
        <f t="shared" si="2"/>
        <v>44.272689093570058</v>
      </c>
    </row>
    <row r="116" spans="1:4" x14ac:dyDescent="0.25">
      <c r="A116" s="11" t="s">
        <v>90</v>
      </c>
      <c r="B116" s="20">
        <v>1.4203333332999999</v>
      </c>
      <c r="C116" s="9">
        <v>18.272901335</v>
      </c>
      <c r="D116" s="9">
        <f t="shared" si="2"/>
        <v>41.281314465215658</v>
      </c>
    </row>
    <row r="117" spans="1:4" x14ac:dyDescent="0.25">
      <c r="A117" s="11" t="s">
        <v>91</v>
      </c>
      <c r="B117" s="20">
        <v>1.4306666667000001</v>
      </c>
      <c r="C117" s="9">
        <v>17.345451849</v>
      </c>
      <c r="D117" s="9">
        <f t="shared" si="2"/>
        <v>38.903031679080286</v>
      </c>
    </row>
    <row r="118" spans="1:4" x14ac:dyDescent="0.25">
      <c r="A118" s="11" t="s">
        <v>92</v>
      </c>
      <c r="B118" s="20">
        <v>1.4410000000000001</v>
      </c>
      <c r="C118" s="9">
        <v>17.672368208000002</v>
      </c>
      <c r="D118" s="9">
        <f t="shared" si="2"/>
        <v>39.352022556922023</v>
      </c>
    </row>
    <row r="119" spans="1:4" x14ac:dyDescent="0.25">
      <c r="A119" s="11" t="s">
        <v>93</v>
      </c>
      <c r="B119" s="20">
        <v>1.4476666667</v>
      </c>
      <c r="C119" s="9">
        <v>15.601326465</v>
      </c>
      <c r="D119" s="9">
        <f t="shared" si="2"/>
        <v>34.580338312730007</v>
      </c>
    </row>
    <row r="120" spans="1:4" x14ac:dyDescent="0.25">
      <c r="A120" s="11" t="s">
        <v>94</v>
      </c>
      <c r="B120" s="20">
        <v>1.4596666667</v>
      </c>
      <c r="C120" s="9">
        <v>14.092182586</v>
      </c>
      <c r="D120" s="9">
        <f t="shared" si="2"/>
        <v>30.978533785117133</v>
      </c>
    </row>
    <row r="121" spans="1:4" x14ac:dyDescent="0.25">
      <c r="A121" s="11" t="s">
        <v>95</v>
      </c>
      <c r="B121" s="20">
        <v>1.4670000000000001</v>
      </c>
      <c r="C121" s="9">
        <v>13.009649579</v>
      </c>
      <c r="D121" s="9">
        <f t="shared" si="2"/>
        <v>28.455863746124734</v>
      </c>
    </row>
    <row r="122" spans="1:4" x14ac:dyDescent="0.25">
      <c r="A122" s="11" t="s">
        <v>96</v>
      </c>
      <c r="B122" s="20">
        <v>1.4753333333</v>
      </c>
      <c r="C122" s="9">
        <v>15.797116303999999</v>
      </c>
      <c r="D122" s="9">
        <f t="shared" si="2"/>
        <v>34.357689335486334</v>
      </c>
    </row>
    <row r="123" spans="1:4" x14ac:dyDescent="0.25">
      <c r="A123" s="11" t="s">
        <v>97</v>
      </c>
      <c r="B123" s="20">
        <v>1.4890000000000001</v>
      </c>
      <c r="C123" s="9">
        <v>16.704784961000001</v>
      </c>
      <c r="D123" s="9">
        <f t="shared" si="2"/>
        <v>35.998340401587399</v>
      </c>
    </row>
    <row r="124" spans="1:4" x14ac:dyDescent="0.25">
      <c r="A124" s="11" t="s">
        <v>98</v>
      </c>
      <c r="B124" s="20">
        <v>1.4976666667</v>
      </c>
      <c r="C124" s="9">
        <v>16.164525796</v>
      </c>
      <c r="D124" s="9">
        <f t="shared" si="2"/>
        <v>34.632519902295556</v>
      </c>
    </row>
    <row r="125" spans="1:4" x14ac:dyDescent="0.25">
      <c r="A125" s="11" t="s">
        <v>99</v>
      </c>
      <c r="B125" s="20">
        <v>1.5086666666999999</v>
      </c>
      <c r="C125" s="9">
        <v>16.997386593000002</v>
      </c>
      <c r="D125" s="9">
        <f t="shared" si="2"/>
        <v>36.15140204678093</v>
      </c>
    </row>
    <row r="126" spans="1:4" x14ac:dyDescent="0.25">
      <c r="A126" s="11" t="s">
        <v>100</v>
      </c>
      <c r="B126" s="20">
        <v>1.5209999999999999</v>
      </c>
      <c r="C126" s="9">
        <v>18.205092413999999</v>
      </c>
      <c r="D126" s="9">
        <f t="shared" si="2"/>
        <v>38.406078171400232</v>
      </c>
    </row>
    <row r="127" spans="1:4" x14ac:dyDescent="0.25">
      <c r="A127" s="11" t="s">
        <v>101</v>
      </c>
      <c r="B127" s="20">
        <v>1.5286666667</v>
      </c>
      <c r="C127" s="9">
        <v>16.585850179000001</v>
      </c>
      <c r="D127" s="9">
        <f t="shared" si="2"/>
        <v>34.814585598510448</v>
      </c>
    </row>
    <row r="128" spans="1:4" x14ac:dyDescent="0.25">
      <c r="A128" s="11" t="s">
        <v>102</v>
      </c>
      <c r="B128" s="20">
        <v>1.5369999999999999</v>
      </c>
      <c r="C128" s="9">
        <v>16.772395676999999</v>
      </c>
      <c r="D128" s="9">
        <f t="shared" si="2"/>
        <v>35.015273224307599</v>
      </c>
    </row>
    <row r="129" spans="1:4" x14ac:dyDescent="0.25">
      <c r="A129" s="11" t="s">
        <v>103</v>
      </c>
      <c r="B129" s="20">
        <v>1.5506666667</v>
      </c>
      <c r="C129" s="9">
        <v>18.409872046</v>
      </c>
      <c r="D129" s="9">
        <f t="shared" si="2"/>
        <v>38.095055130663461</v>
      </c>
    </row>
    <row r="130" spans="1:4" x14ac:dyDescent="0.25">
      <c r="A130" s="11" t="s">
        <v>104</v>
      </c>
      <c r="B130" s="20">
        <v>1.5640000000000001</v>
      </c>
      <c r="C130" s="9">
        <v>20.226256256999999</v>
      </c>
      <c r="D130" s="9">
        <f t="shared" si="2"/>
        <v>41.496841715740103</v>
      </c>
    </row>
    <row r="131" spans="1:4" x14ac:dyDescent="0.25">
      <c r="A131" s="11" t="s">
        <v>105</v>
      </c>
      <c r="B131" s="20">
        <v>1.573</v>
      </c>
      <c r="C131" s="9">
        <v>20.680479678000001</v>
      </c>
      <c r="D131" s="9">
        <f t="shared" si="2"/>
        <v>42.185982967718715</v>
      </c>
    </row>
    <row r="132" spans="1:4" x14ac:dyDescent="0.25">
      <c r="A132" s="11" t="s">
        <v>106</v>
      </c>
      <c r="B132" s="20">
        <v>1.5866666667</v>
      </c>
      <c r="C132" s="9">
        <v>23.041041135</v>
      </c>
      <c r="D132" s="9">
        <f t="shared" si="2"/>
        <v>46.596434787921076</v>
      </c>
    </row>
    <row r="133" spans="1:4" x14ac:dyDescent="0.25">
      <c r="A133" s="11" t="s">
        <v>107</v>
      </c>
      <c r="B133" s="20">
        <v>1.5963333333</v>
      </c>
      <c r="C133" s="9">
        <v>21.002378033999999</v>
      </c>
      <c r="D133" s="9">
        <f t="shared" si="2"/>
        <v>42.216398115559919</v>
      </c>
    </row>
    <row r="134" spans="1:4" x14ac:dyDescent="0.25">
      <c r="A134" s="11" t="s">
        <v>108</v>
      </c>
      <c r="B134" s="20">
        <v>1.6</v>
      </c>
      <c r="C134" s="9">
        <v>17.917867885</v>
      </c>
      <c r="D134" s="9">
        <f t="shared" si="2"/>
        <v>35.933757705998381</v>
      </c>
    </row>
    <row r="135" spans="1:4" x14ac:dyDescent="0.25">
      <c r="A135" s="11" t="s">
        <v>109</v>
      </c>
      <c r="B135" s="20">
        <v>1.6080000000000001</v>
      </c>
      <c r="C135" s="9">
        <v>17.770865468</v>
      </c>
      <c r="D135" s="9">
        <f t="shared" si="2"/>
        <v>35.461640474528238</v>
      </c>
    </row>
    <row r="136" spans="1:4" x14ac:dyDescent="0.25">
      <c r="A136" s="11" t="s">
        <v>110</v>
      </c>
      <c r="B136" s="20">
        <v>1.6166666667</v>
      </c>
      <c r="C136" s="9">
        <v>17.590243921999999</v>
      </c>
      <c r="D136" s="9">
        <f t="shared" si="2"/>
        <v>34.913039971722988</v>
      </c>
    </row>
    <row r="137" spans="1:4" x14ac:dyDescent="0.25">
      <c r="A137" s="11" t="s">
        <v>111</v>
      </c>
      <c r="B137" s="20">
        <v>1.62</v>
      </c>
      <c r="C137" s="9">
        <v>13.334003499</v>
      </c>
      <c r="D137" s="9">
        <f t="shared" ref="D137:D168" si="3">C137*$B$253/B137</f>
        <v>26.41081711693009</v>
      </c>
    </row>
    <row r="138" spans="1:4" x14ac:dyDescent="0.25">
      <c r="A138" s="11" t="s">
        <v>112</v>
      </c>
      <c r="B138" s="20">
        <v>1.6253333333</v>
      </c>
      <c r="C138" s="9">
        <v>12.348954818999999</v>
      </c>
      <c r="D138" s="9">
        <f t="shared" si="3"/>
        <v>24.379458053615686</v>
      </c>
    </row>
    <row r="139" spans="1:4" x14ac:dyDescent="0.25">
      <c r="A139" s="11" t="s">
        <v>113</v>
      </c>
      <c r="B139" s="20">
        <v>1.6336666666999999</v>
      </c>
      <c r="C139" s="9">
        <v>11.852316719999999</v>
      </c>
      <c r="D139" s="9">
        <f t="shared" si="3"/>
        <v>23.279630788496739</v>
      </c>
    </row>
    <row r="140" spans="1:4" x14ac:dyDescent="0.25">
      <c r="A140" s="11" t="s">
        <v>114</v>
      </c>
      <c r="B140" s="20">
        <v>1.6413333333</v>
      </c>
      <c r="C140" s="9">
        <v>10.848078783</v>
      </c>
      <c r="D140" s="9">
        <f t="shared" si="3"/>
        <v>21.207639321625418</v>
      </c>
    </row>
    <row r="141" spans="1:4" x14ac:dyDescent="0.25">
      <c r="A141" s="11" t="s">
        <v>115</v>
      </c>
      <c r="B141" s="20">
        <v>1.6473333333</v>
      </c>
      <c r="C141" s="9">
        <v>10.897660669</v>
      </c>
      <c r="D141" s="9">
        <f t="shared" si="3"/>
        <v>21.22697371429178</v>
      </c>
    </row>
    <row r="142" spans="1:4" x14ac:dyDescent="0.25">
      <c r="A142" s="11" t="s">
        <v>116</v>
      </c>
      <c r="B142" s="20">
        <v>1.6596666667</v>
      </c>
      <c r="C142" s="9">
        <v>15.432487755</v>
      </c>
      <c r="D142" s="9">
        <f t="shared" si="3"/>
        <v>29.836739132551696</v>
      </c>
    </row>
    <row r="143" spans="1:4" x14ac:dyDescent="0.25">
      <c r="A143" s="11" t="s">
        <v>117</v>
      </c>
      <c r="B143" s="20">
        <v>1.6719999999999999</v>
      </c>
      <c r="C143" s="9">
        <v>19.678383428</v>
      </c>
      <c r="D143" s="9">
        <f t="shared" si="3"/>
        <v>37.764995131426609</v>
      </c>
    </row>
    <row r="144" spans="1:4" x14ac:dyDescent="0.25">
      <c r="A144" s="11" t="s">
        <v>118</v>
      </c>
      <c r="B144" s="20">
        <v>1.6843333332999999</v>
      </c>
      <c r="C144" s="9">
        <v>23.009409563999998</v>
      </c>
      <c r="D144" s="9">
        <f t="shared" si="3"/>
        <v>43.834263982688405</v>
      </c>
    </row>
    <row r="145" spans="1:4" x14ac:dyDescent="0.25">
      <c r="A145" s="11" t="s">
        <v>119</v>
      </c>
      <c r="B145" s="20">
        <v>1.7010000000000001</v>
      </c>
      <c r="C145" s="9">
        <v>26.833256582000001</v>
      </c>
      <c r="D145" s="9">
        <f t="shared" si="3"/>
        <v>50.618043831429894</v>
      </c>
    </row>
    <row r="146" spans="1:4" x14ac:dyDescent="0.25">
      <c r="A146" s="11" t="s">
        <v>120</v>
      </c>
      <c r="B146" s="20">
        <v>1.7143333332999999</v>
      </c>
      <c r="C146" s="9">
        <v>26.541945937000001</v>
      </c>
      <c r="D146" s="9">
        <f t="shared" si="3"/>
        <v>49.679106738970958</v>
      </c>
    </row>
    <row r="147" spans="1:4" x14ac:dyDescent="0.25">
      <c r="A147" s="11" t="s">
        <v>121</v>
      </c>
      <c r="B147" s="20">
        <v>1.73</v>
      </c>
      <c r="C147" s="9">
        <v>29.102452459999999</v>
      </c>
      <c r="D147" s="9">
        <f t="shared" si="3"/>
        <v>53.97837088923837</v>
      </c>
    </row>
    <row r="148" spans="1:4" x14ac:dyDescent="0.25">
      <c r="A148" s="11" t="s">
        <v>122</v>
      </c>
      <c r="B148" s="20">
        <v>1.7423333333</v>
      </c>
      <c r="C148" s="9">
        <v>28.249284781</v>
      </c>
      <c r="D148" s="9">
        <f t="shared" si="3"/>
        <v>52.025049143268951</v>
      </c>
    </row>
    <row r="149" spans="1:4" x14ac:dyDescent="0.25">
      <c r="A149" s="11" t="s">
        <v>123</v>
      </c>
      <c r="B149" s="20">
        <v>1.7589999999999999</v>
      </c>
      <c r="C149" s="9">
        <v>24.092230287</v>
      </c>
      <c r="D149" s="9">
        <f t="shared" si="3"/>
        <v>43.948843780615192</v>
      </c>
    </row>
    <row r="150" spans="1:4" x14ac:dyDescent="0.25">
      <c r="A150" s="11" t="s">
        <v>124</v>
      </c>
      <c r="B150" s="20">
        <v>1.7713333333000001</v>
      </c>
      <c r="C150" s="9">
        <v>23.854549228</v>
      </c>
      <c r="D150" s="9">
        <f t="shared" si="3"/>
        <v>43.212282499303591</v>
      </c>
    </row>
    <row r="151" spans="1:4" x14ac:dyDescent="0.25">
      <c r="A151" s="11" t="s">
        <v>125</v>
      </c>
      <c r="B151" s="20">
        <v>1.7763333333</v>
      </c>
      <c r="C151" s="9">
        <v>23.017495379</v>
      </c>
      <c r="D151" s="9">
        <f t="shared" si="3"/>
        <v>41.578602374500854</v>
      </c>
    </row>
    <row r="152" spans="1:4" x14ac:dyDescent="0.25">
      <c r="A152" s="11" t="s">
        <v>126</v>
      </c>
      <c r="B152" s="20">
        <v>1.7749999999999999</v>
      </c>
      <c r="C152" s="9">
        <v>16.942789949000002</v>
      </c>
      <c r="D152" s="9">
        <f t="shared" si="3"/>
        <v>30.628297508294992</v>
      </c>
    </row>
    <row r="153" spans="1:4" x14ac:dyDescent="0.25">
      <c r="A153" s="11" t="s">
        <v>127</v>
      </c>
      <c r="B153" s="20">
        <v>1.7806666667</v>
      </c>
      <c r="C153" s="9">
        <v>19.231111881</v>
      </c>
      <c r="D153" s="9">
        <f t="shared" si="3"/>
        <v>34.654373609325674</v>
      </c>
    </row>
    <row r="154" spans="1:4" x14ac:dyDescent="0.25">
      <c r="A154" s="11" t="s">
        <v>128</v>
      </c>
      <c r="B154" s="20">
        <v>1.7946666667</v>
      </c>
      <c r="C154" s="9">
        <v>23.961912050999999</v>
      </c>
      <c r="D154" s="9">
        <f t="shared" si="3"/>
        <v>42.842416703912143</v>
      </c>
    </row>
    <row r="155" spans="1:4" x14ac:dyDescent="0.25">
      <c r="A155" s="11" t="s">
        <v>129</v>
      </c>
      <c r="B155" s="20">
        <v>1.8043333333</v>
      </c>
      <c r="C155" s="9">
        <v>25.904497494000001</v>
      </c>
      <c r="D155" s="9">
        <f t="shared" si="3"/>
        <v>46.067504553242514</v>
      </c>
    </row>
    <row r="156" spans="1:4" x14ac:dyDescent="0.25">
      <c r="A156" s="11" t="s">
        <v>130</v>
      </c>
      <c r="B156" s="20">
        <v>1.8149999999999999</v>
      </c>
      <c r="C156" s="9">
        <v>25.427344384000001</v>
      </c>
      <c r="D156" s="9">
        <f t="shared" si="3"/>
        <v>44.953205275037554</v>
      </c>
    </row>
    <row r="157" spans="1:4" x14ac:dyDescent="0.25">
      <c r="A157" s="11" t="s">
        <v>131</v>
      </c>
      <c r="B157" s="20">
        <v>1.8336666666999999</v>
      </c>
      <c r="C157" s="9">
        <v>30.492312831</v>
      </c>
      <c r="D157" s="9">
        <f t="shared" si="3"/>
        <v>53.358825816195854</v>
      </c>
    </row>
    <row r="158" spans="1:4" x14ac:dyDescent="0.25">
      <c r="A158" s="11" t="s">
        <v>132</v>
      </c>
      <c r="B158" s="20">
        <v>1.8306666667</v>
      </c>
      <c r="C158" s="9">
        <v>25.612100706</v>
      </c>
      <c r="D158" s="9">
        <f t="shared" si="3"/>
        <v>44.892337022132125</v>
      </c>
    </row>
    <row r="159" spans="1:4" x14ac:dyDescent="0.25">
      <c r="A159" s="11" t="s">
        <v>133</v>
      </c>
      <c r="B159" s="20">
        <v>1.8443333333</v>
      </c>
      <c r="C159" s="9">
        <v>27.373963701000001</v>
      </c>
      <c r="D159" s="9">
        <f t="shared" si="3"/>
        <v>47.624952909305456</v>
      </c>
    </row>
    <row r="160" spans="1:4" x14ac:dyDescent="0.25">
      <c r="A160" s="11" t="s">
        <v>134</v>
      </c>
      <c r="B160" s="20">
        <v>1.8513333332999999</v>
      </c>
      <c r="C160" s="9">
        <v>27.808042948000001</v>
      </c>
      <c r="D160" s="9">
        <f t="shared" si="3"/>
        <v>48.197231491788131</v>
      </c>
    </row>
    <row r="161" spans="1:4" x14ac:dyDescent="0.25">
      <c r="A161" s="11" t="s">
        <v>135</v>
      </c>
      <c r="B161" s="20">
        <v>1.867</v>
      </c>
      <c r="C161" s="9">
        <v>31.023718684999999</v>
      </c>
      <c r="D161" s="9">
        <f t="shared" si="3"/>
        <v>53.319469952677991</v>
      </c>
    </row>
    <row r="162" spans="1:4" x14ac:dyDescent="0.25">
      <c r="A162" s="11" t="s">
        <v>136</v>
      </c>
      <c r="B162" s="20">
        <v>1.8816666666999999</v>
      </c>
      <c r="C162" s="9">
        <v>33.860517655999999</v>
      </c>
      <c r="D162" s="9">
        <f t="shared" si="3"/>
        <v>57.741384025678443</v>
      </c>
    </row>
    <row r="163" spans="1:4" x14ac:dyDescent="0.25">
      <c r="A163" s="11" t="s">
        <v>137</v>
      </c>
      <c r="B163" s="20">
        <v>1.8936666666999999</v>
      </c>
      <c r="C163" s="9">
        <v>38.538237131000002</v>
      </c>
      <c r="D163" s="9">
        <f t="shared" si="3"/>
        <v>65.301716602691926</v>
      </c>
    </row>
    <row r="164" spans="1:4" x14ac:dyDescent="0.25">
      <c r="A164" s="11" t="s">
        <v>138</v>
      </c>
      <c r="B164" s="20">
        <v>1.9139999999999999</v>
      </c>
      <c r="C164" s="9">
        <v>39.821653400000002</v>
      </c>
      <c r="D164" s="9">
        <f t="shared" si="3"/>
        <v>66.759587153714847</v>
      </c>
    </row>
    <row r="165" spans="1:4" x14ac:dyDescent="0.25">
      <c r="A165" s="11" t="s">
        <v>139</v>
      </c>
      <c r="B165" s="20">
        <v>1.9236666667</v>
      </c>
      <c r="C165" s="9">
        <v>41.075950562999999</v>
      </c>
      <c r="D165" s="9">
        <f t="shared" si="3"/>
        <v>68.516329714743051</v>
      </c>
    </row>
    <row r="166" spans="1:4" x14ac:dyDescent="0.25">
      <c r="A166" s="11" t="s">
        <v>140</v>
      </c>
      <c r="B166" s="20">
        <v>1.9366666667000001</v>
      </c>
      <c r="C166" s="9">
        <v>45.920110061000003</v>
      </c>
      <c r="D166" s="9">
        <f t="shared" si="3"/>
        <v>76.082422159738996</v>
      </c>
    </row>
    <row r="167" spans="1:4" x14ac:dyDescent="0.25">
      <c r="A167" s="11" t="s">
        <v>141</v>
      </c>
      <c r="B167" s="20">
        <v>1.966</v>
      </c>
      <c r="C167" s="9">
        <v>56.648864310999997</v>
      </c>
      <c r="D167" s="9">
        <f t="shared" si="3"/>
        <v>92.457890795785445</v>
      </c>
    </row>
    <row r="168" spans="1:4" x14ac:dyDescent="0.25">
      <c r="A168" s="11" t="s">
        <v>142</v>
      </c>
      <c r="B168" s="20">
        <v>1.9843333332999999</v>
      </c>
      <c r="C168" s="9">
        <v>51.988706776000001</v>
      </c>
      <c r="D168" s="9">
        <f t="shared" si="3"/>
        <v>84.067992022381631</v>
      </c>
    </row>
    <row r="169" spans="1:4" x14ac:dyDescent="0.25">
      <c r="A169" s="11" t="s">
        <v>143</v>
      </c>
      <c r="B169" s="20">
        <v>1.9946666666999999</v>
      </c>
      <c r="C169" s="9">
        <v>54.700790972</v>
      </c>
      <c r="D169" s="9">
        <f t="shared" ref="D169:D200" si="4">C169*$B$253/B169</f>
        <v>87.995317746078584</v>
      </c>
    </row>
    <row r="170" spans="1:4" x14ac:dyDescent="0.25">
      <c r="A170" s="11" t="s">
        <v>144</v>
      </c>
      <c r="B170" s="20">
        <v>2.0126666666999999</v>
      </c>
      <c r="C170" s="9">
        <v>63.558795298</v>
      </c>
      <c r="D170" s="9">
        <f t="shared" si="4"/>
        <v>101.33047784968485</v>
      </c>
    </row>
    <row r="171" spans="1:4" x14ac:dyDescent="0.25">
      <c r="A171" s="11" t="s">
        <v>145</v>
      </c>
      <c r="B171" s="20">
        <v>2.0316666667000001</v>
      </c>
      <c r="C171" s="9">
        <v>63.909904509999997</v>
      </c>
      <c r="D171" s="9">
        <f t="shared" si="4"/>
        <v>100.93737382583008</v>
      </c>
    </row>
    <row r="172" spans="1:4" x14ac:dyDescent="0.25">
      <c r="A172" s="11" t="s">
        <v>146</v>
      </c>
      <c r="B172" s="20">
        <v>2.0233333333000001</v>
      </c>
      <c r="C172" s="9">
        <v>53.442199226</v>
      </c>
      <c r="D172" s="9">
        <f t="shared" si="4"/>
        <v>84.752627889217592</v>
      </c>
    </row>
    <row r="173" spans="1:4" x14ac:dyDescent="0.25">
      <c r="A173" s="11" t="s">
        <v>147</v>
      </c>
      <c r="B173" s="20">
        <v>2.0431699999999999</v>
      </c>
      <c r="C173" s="9">
        <v>53.192000055999998</v>
      </c>
      <c r="D173" s="9">
        <f t="shared" si="4"/>
        <v>83.536851928958527</v>
      </c>
    </row>
    <row r="174" spans="1:4" x14ac:dyDescent="0.25">
      <c r="A174" s="11" t="s">
        <v>148</v>
      </c>
      <c r="B174" s="20">
        <v>2.0663100000000001</v>
      </c>
      <c r="C174" s="9">
        <v>62.383008576999998</v>
      </c>
      <c r="D174" s="9">
        <f t="shared" si="4"/>
        <v>96.873976276780581</v>
      </c>
    </row>
    <row r="175" spans="1:4" x14ac:dyDescent="0.25">
      <c r="A175" s="11" t="s">
        <v>149</v>
      </c>
      <c r="B175" s="20">
        <v>2.0793900000000001</v>
      </c>
      <c r="C175" s="9">
        <v>70.432358805000007</v>
      </c>
      <c r="D175" s="9">
        <f t="shared" si="4"/>
        <v>108.68574082428991</v>
      </c>
    </row>
    <row r="176" spans="1:4" x14ac:dyDescent="0.25">
      <c r="A176" s="11" t="s">
        <v>150</v>
      </c>
      <c r="B176" s="20">
        <v>2.1048966667000002</v>
      </c>
      <c r="C176" s="9">
        <v>82.439279330999994</v>
      </c>
      <c r="D176" s="9">
        <f t="shared" si="4"/>
        <v>125.6723377712897</v>
      </c>
    </row>
    <row r="177" spans="1:4" x14ac:dyDescent="0.25">
      <c r="A177" s="11" t="s">
        <v>151</v>
      </c>
      <c r="B177" s="20">
        <v>2.1276966666999999</v>
      </c>
      <c r="C177" s="9">
        <v>89.700056185999998</v>
      </c>
      <c r="D177" s="9">
        <f t="shared" si="4"/>
        <v>135.2755441561157</v>
      </c>
    </row>
    <row r="178" spans="1:4" x14ac:dyDescent="0.25">
      <c r="A178" s="11" t="s">
        <v>152</v>
      </c>
      <c r="B178" s="20">
        <v>2.1553766667000001</v>
      </c>
      <c r="C178" s="9">
        <v>115.84063838</v>
      </c>
      <c r="D178" s="9">
        <f t="shared" si="4"/>
        <v>172.45431003613834</v>
      </c>
    </row>
    <row r="179" spans="1:4" x14ac:dyDescent="0.25">
      <c r="A179" s="11" t="s">
        <v>153</v>
      </c>
      <c r="B179" s="20">
        <v>2.1886100000000002</v>
      </c>
      <c r="C179" s="9">
        <v>112.83819320000001</v>
      </c>
      <c r="D179" s="9">
        <f t="shared" si="4"/>
        <v>165.43371863652254</v>
      </c>
    </row>
    <row r="180" spans="1:4" x14ac:dyDescent="0.25">
      <c r="A180" s="11" t="s">
        <v>154</v>
      </c>
      <c r="B180" s="20">
        <v>2.1384866667</v>
      </c>
      <c r="C180" s="9">
        <v>52.261450775</v>
      </c>
      <c r="D180" s="9">
        <f t="shared" si="4"/>
        <v>78.417176768004012</v>
      </c>
    </row>
    <row r="181" spans="1:4" x14ac:dyDescent="0.25">
      <c r="A181" s="11" t="s">
        <v>155</v>
      </c>
      <c r="B181" s="20">
        <v>2.1237766667</v>
      </c>
      <c r="C181" s="9">
        <v>40.482948493999999</v>
      </c>
      <c r="D181" s="9">
        <f t="shared" si="4"/>
        <v>61.164520952577803</v>
      </c>
    </row>
    <row r="182" spans="1:4" x14ac:dyDescent="0.25">
      <c r="A182" s="11" t="s">
        <v>156</v>
      </c>
      <c r="B182" s="20">
        <v>2.1350699999999998</v>
      </c>
      <c r="C182" s="9">
        <v>57.496338532000003</v>
      </c>
      <c r="D182" s="9">
        <f t="shared" si="4"/>
        <v>86.4100702803986</v>
      </c>
    </row>
    <row r="183" spans="1:4" x14ac:dyDescent="0.25">
      <c r="A183" s="11" t="s">
        <v>157</v>
      </c>
      <c r="B183" s="20">
        <v>2.1534399999999998</v>
      </c>
      <c r="C183" s="9">
        <v>66.375164515999998</v>
      </c>
      <c r="D183" s="9">
        <f t="shared" si="4"/>
        <v>98.902921960309357</v>
      </c>
    </row>
    <row r="184" spans="1:4" x14ac:dyDescent="0.25">
      <c r="A184" s="11" t="s">
        <v>158</v>
      </c>
      <c r="B184" s="20">
        <v>2.1703000000000001</v>
      </c>
      <c r="C184" s="9">
        <v>73.044835156999994</v>
      </c>
      <c r="D184" s="9">
        <f t="shared" si="4"/>
        <v>107.99559228886753</v>
      </c>
    </row>
    <row r="185" spans="1:4" x14ac:dyDescent="0.25">
      <c r="A185" s="11" t="s">
        <v>159</v>
      </c>
      <c r="B185" s="20">
        <v>2.17374</v>
      </c>
      <c r="C185" s="9">
        <v>75.275746893000004</v>
      </c>
      <c r="D185" s="9">
        <f t="shared" si="4"/>
        <v>111.11783316779122</v>
      </c>
    </row>
    <row r="186" spans="1:4" x14ac:dyDescent="0.25">
      <c r="A186" s="11" t="s">
        <v>160</v>
      </c>
      <c r="B186" s="20">
        <v>2.1729733332999999</v>
      </c>
      <c r="C186" s="9">
        <v>74.318890726999996</v>
      </c>
      <c r="D186" s="9">
        <f t="shared" si="4"/>
        <v>109.74408195556545</v>
      </c>
    </row>
    <row r="187" spans="1:4" x14ac:dyDescent="0.25">
      <c r="A187" s="11" t="s">
        <v>161</v>
      </c>
      <c r="B187" s="20">
        <v>2.1793433332999999</v>
      </c>
      <c r="C187" s="9">
        <v>73.316462611000006</v>
      </c>
      <c r="D187" s="9">
        <f t="shared" si="4"/>
        <v>107.94738752622689</v>
      </c>
    </row>
    <row r="188" spans="1:4" x14ac:dyDescent="0.25">
      <c r="A188" s="11" t="s">
        <v>162</v>
      </c>
      <c r="B188" s="20">
        <v>2.19699</v>
      </c>
      <c r="C188" s="9">
        <v>80.833789906999996</v>
      </c>
      <c r="D188" s="9">
        <f t="shared" si="4"/>
        <v>118.05955687802674</v>
      </c>
    </row>
    <row r="189" spans="1:4" x14ac:dyDescent="0.25">
      <c r="A189" s="11" t="s">
        <v>163</v>
      </c>
      <c r="B189" s="20">
        <v>2.2204366667</v>
      </c>
      <c r="C189" s="9">
        <v>93.995566655999994</v>
      </c>
      <c r="D189" s="9">
        <f t="shared" si="4"/>
        <v>135.83299222958198</v>
      </c>
    </row>
    <row r="190" spans="1:4" x14ac:dyDescent="0.25">
      <c r="A190" s="11" t="s">
        <v>164</v>
      </c>
      <c r="B190" s="20">
        <v>2.2456833333000001</v>
      </c>
      <c r="C190" s="9">
        <v>108.72754415</v>
      </c>
      <c r="D190" s="9">
        <f t="shared" si="4"/>
        <v>155.35575666461887</v>
      </c>
    </row>
    <row r="191" spans="1:4" x14ac:dyDescent="0.25">
      <c r="A191" s="11" t="s">
        <v>165</v>
      </c>
      <c r="B191" s="20">
        <v>2.2603266667000002</v>
      </c>
      <c r="C191" s="9">
        <v>102.05216806</v>
      </c>
      <c r="D191" s="9">
        <f t="shared" si="4"/>
        <v>144.87295365015089</v>
      </c>
    </row>
    <row r="192" spans="1:4" x14ac:dyDescent="0.25">
      <c r="A192" s="11" t="s">
        <v>166</v>
      </c>
      <c r="B192" s="20">
        <v>2.2704733333</v>
      </c>
      <c r="C192" s="9">
        <v>105.34282897999999</v>
      </c>
      <c r="D192" s="9">
        <f t="shared" si="4"/>
        <v>148.87605749888766</v>
      </c>
    </row>
    <row r="193" spans="1:4" x14ac:dyDescent="0.25">
      <c r="A193" s="11" t="s">
        <v>213</v>
      </c>
      <c r="B193" s="20">
        <v>2.2832599999999998</v>
      </c>
      <c r="C193" s="9">
        <v>108.1394748</v>
      </c>
      <c r="D193" s="9">
        <f t="shared" si="4"/>
        <v>151.97255861484214</v>
      </c>
    </row>
    <row r="194" spans="1:4" x14ac:dyDescent="0.25">
      <c r="A194" s="11" t="s">
        <v>214</v>
      </c>
      <c r="B194" s="20">
        <v>2.2880799999999999</v>
      </c>
      <c r="C194" s="9">
        <v>101.18306376</v>
      </c>
      <c r="D194" s="9">
        <f t="shared" si="4"/>
        <v>141.89690019102974</v>
      </c>
    </row>
    <row r="195" spans="1:4" x14ac:dyDescent="0.25">
      <c r="A195" s="11" t="s">
        <v>215</v>
      </c>
      <c r="B195" s="20">
        <v>2.2984100000000001</v>
      </c>
      <c r="C195" s="9">
        <v>97.177817390000001</v>
      </c>
      <c r="D195" s="9">
        <f t="shared" si="4"/>
        <v>135.66753237395184</v>
      </c>
    </row>
    <row r="196" spans="1:4" x14ac:dyDescent="0.25">
      <c r="A196" s="11" t="s">
        <v>216</v>
      </c>
      <c r="B196" s="20">
        <v>2.3136933332999998</v>
      </c>
      <c r="C196" s="9">
        <v>97.642869512000004</v>
      </c>
      <c r="D196" s="9">
        <f t="shared" si="4"/>
        <v>135.41632590882938</v>
      </c>
    </row>
    <row r="197" spans="1:4" x14ac:dyDescent="0.25">
      <c r="A197" s="11" t="s">
        <v>243</v>
      </c>
      <c r="B197" s="20">
        <v>2.3229933332999999</v>
      </c>
      <c r="C197" s="9">
        <v>98.711920653999996</v>
      </c>
      <c r="D197" s="9">
        <f t="shared" si="4"/>
        <v>136.3508741044584</v>
      </c>
    </row>
    <row r="198" spans="1:4" x14ac:dyDescent="0.25">
      <c r="A198" s="11" t="s">
        <v>244</v>
      </c>
      <c r="B198" s="20">
        <v>2.3204500000000001</v>
      </c>
      <c r="C198" s="9">
        <v>97.385304552999997</v>
      </c>
      <c r="D198" s="9">
        <f t="shared" si="4"/>
        <v>134.66585711407373</v>
      </c>
    </row>
    <row r="199" spans="1:4" x14ac:dyDescent="0.25">
      <c r="A199" s="11" t="s">
        <v>245</v>
      </c>
      <c r="B199" s="20">
        <v>2.3330000000000002</v>
      </c>
      <c r="C199" s="9">
        <v>103.06653350000001</v>
      </c>
      <c r="D199" s="9">
        <f t="shared" si="4"/>
        <v>141.75527156782061</v>
      </c>
    </row>
    <row r="200" spans="1:4" x14ac:dyDescent="0.25">
      <c r="A200" s="11" t="s">
        <v>246</v>
      </c>
      <c r="B200" s="20">
        <v>2.3416266666999999</v>
      </c>
      <c r="C200" s="9">
        <v>92.953698277000001</v>
      </c>
      <c r="D200" s="9">
        <f t="shared" si="4"/>
        <v>127.37532521687463</v>
      </c>
    </row>
    <row r="201" spans="1:4" x14ac:dyDescent="0.25">
      <c r="A201" s="11" t="s">
        <v>247</v>
      </c>
      <c r="B201" s="20">
        <v>2.3562099999999999</v>
      </c>
      <c r="C201" s="9">
        <v>94.177982764000006</v>
      </c>
      <c r="D201" s="9">
        <f t="shared" ref="D201:D224" si="5">C201*$B$253/B201</f>
        <v>128.25422382891733</v>
      </c>
    </row>
    <row r="202" spans="1:4" x14ac:dyDescent="0.25">
      <c r="A202" s="11" t="s">
        <v>248</v>
      </c>
      <c r="B202" s="20">
        <v>2.3687233333000002</v>
      </c>
      <c r="C202" s="9">
        <v>98.640333173000002</v>
      </c>
      <c r="D202" s="9">
        <f t="shared" si="5"/>
        <v>133.62154226298441</v>
      </c>
    </row>
    <row r="203" spans="1:4" x14ac:dyDescent="0.25">
      <c r="A203" s="11" t="s">
        <v>249</v>
      </c>
      <c r="B203" s="20">
        <v>2.3747833332999999</v>
      </c>
      <c r="C203" s="9">
        <v>93.851153397000004</v>
      </c>
      <c r="D203" s="9">
        <f t="shared" si="5"/>
        <v>126.80953491349146</v>
      </c>
    </row>
    <row r="204" spans="1:4" x14ac:dyDescent="0.25">
      <c r="A204" s="11" t="s">
        <v>250</v>
      </c>
      <c r="B204" s="20">
        <v>2.3688833332999999</v>
      </c>
      <c r="C204" s="9">
        <v>71.430436717000006</v>
      </c>
      <c r="D204" s="9">
        <f t="shared" si="5"/>
        <v>96.755557728413152</v>
      </c>
    </row>
    <row r="205" spans="1:4" x14ac:dyDescent="0.25">
      <c r="A205" s="11" t="s">
        <v>251</v>
      </c>
      <c r="B205" s="20">
        <v>2.3535499999999998</v>
      </c>
      <c r="C205" s="9">
        <v>46.373521259</v>
      </c>
      <c r="D205" s="9">
        <f t="shared" si="5"/>
        <v>63.224140324352589</v>
      </c>
    </row>
    <row r="206" spans="1:4" x14ac:dyDescent="0.25">
      <c r="A206" s="11" t="s">
        <v>252</v>
      </c>
      <c r="B206" s="20">
        <v>2.3696000000000002</v>
      </c>
      <c r="C206" s="9">
        <v>56.068872196000001</v>
      </c>
      <c r="D206" s="9">
        <f t="shared" si="5"/>
        <v>75.924696938526154</v>
      </c>
    </row>
    <row r="207" spans="1:4" x14ac:dyDescent="0.25">
      <c r="A207" s="11" t="s">
        <v>253</v>
      </c>
      <c r="B207" s="20">
        <v>2.3785500000000002</v>
      </c>
      <c r="C207" s="9">
        <v>45.586301094</v>
      </c>
      <c r="D207" s="9">
        <f t="shared" si="5"/>
        <v>61.497626871108778</v>
      </c>
    </row>
    <row r="208" spans="1:4" x14ac:dyDescent="0.25">
      <c r="A208" s="11" t="s">
        <v>254</v>
      </c>
      <c r="B208" s="20">
        <v>2.3783699999999999</v>
      </c>
      <c r="C208" s="9">
        <v>37.876982722999998</v>
      </c>
      <c r="D208" s="9">
        <f t="shared" si="5"/>
        <v>51.101334924075907</v>
      </c>
    </row>
    <row r="209" spans="1:4" x14ac:dyDescent="0.25">
      <c r="A209" s="11" t="s">
        <v>259</v>
      </c>
      <c r="B209" s="20">
        <v>2.3768933333</v>
      </c>
      <c r="C209" s="9">
        <v>28.854523986</v>
      </c>
      <c r="D209" s="9">
        <f t="shared" si="5"/>
        <v>38.952963983076465</v>
      </c>
    </row>
    <row r="210" spans="1:4" x14ac:dyDescent="0.25">
      <c r="A210" s="11" t="s">
        <v>260</v>
      </c>
      <c r="B210" s="20">
        <v>2.3959033333000002</v>
      </c>
      <c r="C210" s="9">
        <v>40.321342733999998</v>
      </c>
      <c r="D210" s="9">
        <f t="shared" si="5"/>
        <v>54.001022354915847</v>
      </c>
    </row>
    <row r="211" spans="1:4" x14ac:dyDescent="0.25">
      <c r="A211" s="11" t="s">
        <v>261</v>
      </c>
      <c r="B211" s="20">
        <v>2.4060733333000002</v>
      </c>
      <c r="C211" s="9">
        <v>41.190826319000003</v>
      </c>
      <c r="D211" s="9">
        <f t="shared" si="5"/>
        <v>54.932318850936078</v>
      </c>
    </row>
    <row r="212" spans="1:4" x14ac:dyDescent="0.25">
      <c r="A212" s="11" t="s">
        <v>262</v>
      </c>
      <c r="B212" s="20">
        <v>2.4213466666999999</v>
      </c>
      <c r="C212" s="9">
        <v>44.443114246999997</v>
      </c>
      <c r="D212" s="9">
        <f t="shared" si="5"/>
        <v>58.895728616902225</v>
      </c>
    </row>
    <row r="213" spans="1:4" x14ac:dyDescent="0.25">
      <c r="A213" s="11" t="s">
        <v>263</v>
      </c>
      <c r="B213" s="20">
        <v>2.4383866667</v>
      </c>
      <c r="C213" s="9">
        <v>47.937687216999997</v>
      </c>
      <c r="D213" s="9">
        <f t="shared" si="5"/>
        <v>63.08277508701422</v>
      </c>
    </row>
    <row r="214" spans="1:4" x14ac:dyDescent="0.25">
      <c r="A214" s="11" t="s">
        <v>264</v>
      </c>
      <c r="B214" s="20">
        <v>2.4411999999999998</v>
      </c>
      <c r="C214" s="9">
        <v>46.246610787000002</v>
      </c>
      <c r="D214" s="9">
        <f t="shared" si="5"/>
        <v>60.78729768254081</v>
      </c>
    </row>
    <row r="215" spans="1:4" x14ac:dyDescent="0.25">
      <c r="A215" s="11" t="s">
        <v>265</v>
      </c>
      <c r="B215" s="20">
        <v>2.4528699999999999</v>
      </c>
      <c r="C215" s="9">
        <v>47.427646611999997</v>
      </c>
      <c r="D215" s="9">
        <f t="shared" si="5"/>
        <v>62.043077435491831</v>
      </c>
    </row>
    <row r="216" spans="1:4" x14ac:dyDescent="0.25">
      <c r="A216" s="11" t="s">
        <v>266</v>
      </c>
      <c r="B216" s="20">
        <v>2.4723833332999998</v>
      </c>
      <c r="C216" s="9">
        <v>55.084180402999998</v>
      </c>
      <c r="D216" s="9">
        <f t="shared" si="5"/>
        <v>71.49034162301578</v>
      </c>
    </row>
    <row r="217" spans="1:4" x14ac:dyDescent="0.25">
      <c r="A217" s="11" t="s">
        <v>267</v>
      </c>
      <c r="B217" s="20">
        <v>2.4932166667</v>
      </c>
      <c r="C217" s="9">
        <v>58.278107853999998</v>
      </c>
      <c r="D217" s="9">
        <f t="shared" si="5"/>
        <v>75.003530943966354</v>
      </c>
    </row>
    <row r="218" spans="1:4" x14ac:dyDescent="0.25">
      <c r="A218" s="11" t="s">
        <v>268</v>
      </c>
      <c r="B218" s="20">
        <v>2.5067900000000001</v>
      </c>
      <c r="C218" s="9">
        <v>64.610132794999998</v>
      </c>
      <c r="D218" s="9">
        <f t="shared" si="5"/>
        <v>82.702562813939196</v>
      </c>
    </row>
    <row r="219" spans="1:4" x14ac:dyDescent="0.25">
      <c r="A219" s="11" t="s">
        <v>269</v>
      </c>
      <c r="B219" s="20">
        <v>2.5168633332999999</v>
      </c>
      <c r="C219" s="9">
        <v>66.237859911000001</v>
      </c>
      <c r="D219" s="9">
        <f t="shared" si="5"/>
        <v>84.446751196588309</v>
      </c>
    </row>
    <row r="220" spans="1:4" x14ac:dyDescent="0.25">
      <c r="A220" s="11" t="s">
        <v>270</v>
      </c>
      <c r="B220" s="20">
        <v>2.52711</v>
      </c>
      <c r="C220" s="9">
        <v>55.324543616</v>
      </c>
      <c r="D220" s="9">
        <f t="shared" si="5"/>
        <v>70.247355794354363</v>
      </c>
    </row>
    <row r="221" spans="1:4" x14ac:dyDescent="0.25">
      <c r="A221" s="11" t="s">
        <v>271</v>
      </c>
      <c r="B221" s="20">
        <v>2.5338566667000002</v>
      </c>
      <c r="C221" s="9">
        <v>55.391700964999998</v>
      </c>
      <c r="D221" s="9">
        <f t="shared" si="5"/>
        <v>70.145359436619714</v>
      </c>
    </row>
    <row r="222" spans="1:4" x14ac:dyDescent="0.25">
      <c r="A222" s="11" t="s">
        <v>272</v>
      </c>
      <c r="B222" s="20">
        <v>2.5524733333</v>
      </c>
      <c r="C222" s="9">
        <v>62.926211160999998</v>
      </c>
      <c r="D222" s="9">
        <f t="shared" si="5"/>
        <v>79.105495915384978</v>
      </c>
    </row>
    <row r="223" spans="1:4" x14ac:dyDescent="0.25">
      <c r="A223" s="11" t="s">
        <v>273</v>
      </c>
      <c r="B223" s="20">
        <v>2.5608933333000001</v>
      </c>
      <c r="C223" s="9">
        <v>57.306131593000003</v>
      </c>
      <c r="D223" s="9">
        <f t="shared" si="5"/>
        <v>71.80354576911715</v>
      </c>
    </row>
    <row r="224" spans="1:4" x14ac:dyDescent="0.25">
      <c r="A224" s="11" t="s">
        <v>274</v>
      </c>
      <c r="B224" s="20">
        <v>2.5788799999999998</v>
      </c>
      <c r="C224" s="9">
        <v>55.595875098999997</v>
      </c>
      <c r="D224" s="9">
        <f t="shared" si="5"/>
        <v>69.174770059693174</v>
      </c>
    </row>
    <row r="225" spans="1:5" x14ac:dyDescent="0.25">
      <c r="A225" s="11" t="s">
        <v>275</v>
      </c>
      <c r="B225" s="20">
        <v>2.5881766666999999</v>
      </c>
      <c r="C225" s="9">
        <v>43.752120582000003</v>
      </c>
      <c r="D225" s="9">
        <f t="shared" ref="D225:D228" si="6">C225*$B$253/B225</f>
        <v>54.242722291772779</v>
      </c>
    </row>
    <row r="226" spans="1:5" x14ac:dyDescent="0.25">
      <c r="A226" s="11" t="s">
        <v>276</v>
      </c>
      <c r="B226" s="20">
        <v>2.5629200000000001</v>
      </c>
      <c r="C226" s="9">
        <v>26.237424243</v>
      </c>
      <c r="D226" s="9">
        <f t="shared" si="6"/>
        <v>32.849021331917882</v>
      </c>
    </row>
    <row r="227" spans="1:5" x14ac:dyDescent="0.25">
      <c r="A227" s="11" t="s">
        <v>277</v>
      </c>
      <c r="B227" s="20">
        <v>2.5922166667000002</v>
      </c>
      <c r="C227" s="9">
        <v>39.866757456000002</v>
      </c>
      <c r="D227" s="9">
        <f t="shared" si="6"/>
        <v>49.348721204722118</v>
      </c>
    </row>
    <row r="228" spans="1:5" x14ac:dyDescent="0.25">
      <c r="A228" s="11" t="s">
        <v>278</v>
      </c>
      <c r="B228" s="20">
        <v>2.6109166667000001</v>
      </c>
      <c r="C228" s="9">
        <v>40.693649250999997</v>
      </c>
      <c r="D228" s="9">
        <f t="shared" si="6"/>
        <v>50.0115039213917</v>
      </c>
    </row>
    <row r="229" spans="1:5" x14ac:dyDescent="0.25">
      <c r="A229" s="11" t="s">
        <v>279</v>
      </c>
      <c r="B229" s="20">
        <v>2.6368633333</v>
      </c>
      <c r="C229" s="9">
        <v>55.286814864</v>
      </c>
      <c r="D229" s="9">
        <f t="shared" ref="D229:D232" si="7">C229*$B$253/B229</f>
        <v>67.277560734741854</v>
      </c>
    </row>
    <row r="230" spans="1:5" x14ac:dyDescent="0.25">
      <c r="A230" s="11" t="s">
        <v>280</v>
      </c>
      <c r="B230" s="20">
        <v>2.6857966666999999</v>
      </c>
      <c r="C230" s="9">
        <v>64.748218919999999</v>
      </c>
      <c r="D230" s="9">
        <f t="shared" si="7"/>
        <v>77.355461893353151</v>
      </c>
    </row>
    <row r="231" spans="1:5" x14ac:dyDescent="0.25">
      <c r="A231" s="11" t="s">
        <v>281</v>
      </c>
      <c r="B231" s="20">
        <v>2.7288633333000001</v>
      </c>
      <c r="C231" s="9">
        <v>68.422612919000002</v>
      </c>
      <c r="D231" s="9">
        <f t="shared" si="7"/>
        <v>80.455207042625261</v>
      </c>
    </row>
    <row r="232" spans="1:5" x14ac:dyDescent="0.25">
      <c r="A232" s="11" t="s">
        <v>282</v>
      </c>
      <c r="B232" s="20">
        <v>2.7871933332999999</v>
      </c>
      <c r="C232" s="9">
        <v>73.659959708000002</v>
      </c>
      <c r="D232" s="9">
        <f t="shared" si="7"/>
        <v>84.800940741732134</v>
      </c>
    </row>
    <row r="233" spans="1:5" x14ac:dyDescent="0.25">
      <c r="A233" s="11" t="s">
        <v>284</v>
      </c>
      <c r="B233" s="20">
        <v>2.8484466667000001</v>
      </c>
      <c r="C233" s="9">
        <v>90.063290358000003</v>
      </c>
      <c r="D233" s="9">
        <f t="shared" ref="D233:D240" si="8">C233*$B$253/B233</f>
        <v>101.45559560744982</v>
      </c>
    </row>
    <row r="234" spans="1:5" x14ac:dyDescent="0.25">
      <c r="A234" s="11" t="s">
        <v>285</v>
      </c>
      <c r="B234" s="20">
        <v>2.9165100000000002</v>
      </c>
      <c r="C234" s="9">
        <v>108.09559212000001</v>
      </c>
      <c r="D234" s="9">
        <f t="shared" si="8"/>
        <v>118.92709282732662</v>
      </c>
    </row>
    <row r="235" spans="1:5" x14ac:dyDescent="0.25">
      <c r="A235" s="11" t="s">
        <v>286</v>
      </c>
      <c r="B235" s="20">
        <v>2.9550766667000001</v>
      </c>
      <c r="C235" s="9">
        <v>92.178549122000007</v>
      </c>
      <c r="D235" s="9">
        <f t="shared" si="8"/>
        <v>100.09154732393695</v>
      </c>
    </row>
    <row r="236" spans="1:5" x14ac:dyDescent="0.25">
      <c r="A236" s="11" t="s">
        <v>287</v>
      </c>
      <c r="B236" s="20">
        <v>2.9849833333000002</v>
      </c>
      <c r="C236" s="9">
        <v>78.135605108999997</v>
      </c>
      <c r="D236" s="9">
        <f t="shared" si="8"/>
        <v>83.993050984020741</v>
      </c>
    </row>
    <row r="237" spans="1:5" x14ac:dyDescent="0.25">
      <c r="A237" s="11" t="s">
        <v>288</v>
      </c>
      <c r="B237" s="20">
        <v>3.0119166666999999</v>
      </c>
      <c r="C237" s="9">
        <v>69.630876095999994</v>
      </c>
      <c r="D237" s="9">
        <f t="shared" si="8"/>
        <v>74.181429066716845</v>
      </c>
    </row>
    <row r="238" spans="1:5" x14ac:dyDescent="0.25">
      <c r="A238" s="11" t="s">
        <v>289</v>
      </c>
      <c r="B238" s="20">
        <v>3.0342433333000001</v>
      </c>
      <c r="C238" s="9">
        <v>71.344104138000006</v>
      </c>
      <c r="D238" s="9">
        <f t="shared" si="8"/>
        <v>75.447346517243133</v>
      </c>
    </row>
    <row r="239" spans="1:5" x14ac:dyDescent="0.25">
      <c r="A239" s="11" t="s">
        <v>290</v>
      </c>
      <c r="B239" s="20">
        <v>3.0604233333000002</v>
      </c>
      <c r="C239" s="9">
        <v>81.092271401999994</v>
      </c>
      <c r="D239" s="9">
        <f t="shared" si="8"/>
        <v>85.022573938294741</v>
      </c>
      <c r="E239" s="8" t="s">
        <v>182</v>
      </c>
    </row>
    <row r="240" spans="1:5" x14ac:dyDescent="0.25">
      <c r="A240" s="11" t="s">
        <v>291</v>
      </c>
      <c r="B240" s="20">
        <v>3.0815833332999998</v>
      </c>
      <c r="C240" s="9">
        <v>76.210959815999999</v>
      </c>
      <c r="D240" s="9">
        <f t="shared" si="8"/>
        <v>79.356006147850835</v>
      </c>
      <c r="E240" s="8" t="s">
        <v>183</v>
      </c>
    </row>
    <row r="241" spans="1:5" x14ac:dyDescent="0.25">
      <c r="A241" s="11" t="s">
        <v>292</v>
      </c>
      <c r="B241" s="20">
        <v>3.1097433333</v>
      </c>
      <c r="C241" s="9">
        <v>72.401165892999998</v>
      </c>
      <c r="D241" s="9">
        <f t="shared" ref="D241:D252" si="9">C241*$B$253/B241</f>
        <v>74.706312824901403</v>
      </c>
      <c r="E241">
        <f>MAX('Crude Oil-M'!E641:E643)</f>
        <v>0</v>
      </c>
    </row>
    <row r="242" spans="1:5" x14ac:dyDescent="0.25">
      <c r="A242" s="11" t="s">
        <v>293</v>
      </c>
      <c r="B242" s="20">
        <v>3.1309566666999999</v>
      </c>
      <c r="C242" s="9">
        <v>79.615249243999997</v>
      </c>
      <c r="D242" s="9">
        <f t="shared" si="9"/>
        <v>81.593486289508846</v>
      </c>
      <c r="E242">
        <f>MAX('Crude Oil-M'!E644:E646)</f>
        <v>0</v>
      </c>
    </row>
    <row r="243" spans="1:5" x14ac:dyDescent="0.25">
      <c r="A243" s="11" t="s">
        <v>294</v>
      </c>
      <c r="B243" s="20">
        <v>3.1418266667000001</v>
      </c>
      <c r="C243" s="9">
        <v>74.846195190000003</v>
      </c>
      <c r="D243" s="9">
        <f t="shared" si="9"/>
        <v>76.440548391790145</v>
      </c>
      <c r="E243">
        <f>MAX('Crude Oil-M'!E647:E649)</f>
        <v>0</v>
      </c>
    </row>
    <row r="244" spans="1:5" x14ac:dyDescent="0.25">
      <c r="A244" s="11" t="s">
        <v>295</v>
      </c>
      <c r="B244" s="20">
        <v>3.1653866666999999</v>
      </c>
      <c r="C244" s="9">
        <v>69.356187560999999</v>
      </c>
      <c r="D244" s="9">
        <f t="shared" si="9"/>
        <v>70.306379074039796</v>
      </c>
      <c r="E244">
        <f>MAX('Crude Oil-M'!E650:E652)</f>
        <v>0</v>
      </c>
    </row>
    <row r="245" spans="1:5" x14ac:dyDescent="0.25">
      <c r="A245" s="11" t="s">
        <v>296</v>
      </c>
      <c r="B245" s="20">
        <v>3.1959261399000001</v>
      </c>
      <c r="C245" s="9">
        <v>69.756234554000002</v>
      </c>
      <c r="D245" s="9">
        <f t="shared" ref="D245" si="10">C245*$B$253/B245</f>
        <v>70.036201431380633</v>
      </c>
      <c r="E245">
        <f>MAX('Crude Oil-M'!E653:E655)</f>
        <v>1</v>
      </c>
    </row>
    <row r="246" spans="1:5" x14ac:dyDescent="0.25">
      <c r="A246" s="11" t="s">
        <v>297</v>
      </c>
      <c r="B246" s="20">
        <v>3.2176659999999999</v>
      </c>
      <c r="C246" s="9">
        <v>59.557054694999998</v>
      </c>
      <c r="D246" s="9">
        <f t="shared" ref="D246" si="11">C246*$B$253/B246</f>
        <v>59.392080447052408</v>
      </c>
      <c r="E246">
        <f>MAX('Crude Oil-M'!E656:E658)</f>
        <v>1</v>
      </c>
    </row>
    <row r="247" spans="1:5" x14ac:dyDescent="0.25">
      <c r="A247" s="11" t="s">
        <v>298</v>
      </c>
      <c r="B247" s="20">
        <v>3.2437649999999998</v>
      </c>
      <c r="C247" s="9">
        <v>58.933521216999999</v>
      </c>
      <c r="D247" s="9">
        <f t="shared" ref="D247" si="12">C247*$B$253/B247</f>
        <v>58.297414580159916</v>
      </c>
      <c r="E247">
        <f>MAX('Crude Oil-M'!E659:E661)</f>
        <v>1</v>
      </c>
    </row>
    <row r="248" spans="1:5" x14ac:dyDescent="0.25">
      <c r="A248" s="11" t="s">
        <v>299</v>
      </c>
      <c r="B248" s="20">
        <v>3.2639309999999999</v>
      </c>
      <c r="C248" s="9">
        <v>57.25</v>
      </c>
      <c r="D248" s="9">
        <f t="shared" ref="D248" si="13">C248*$B$253/B248</f>
        <v>56.282166887106378</v>
      </c>
      <c r="E248">
        <f>MAX('Crude Oil-M'!E662:E664)</f>
        <v>1</v>
      </c>
    </row>
    <row r="249" spans="1:5" x14ac:dyDescent="0.25">
      <c r="A249" s="11" t="s">
        <v>300</v>
      </c>
      <c r="B249" s="20">
        <v>3.2817750000000001</v>
      </c>
      <c r="C249" s="9">
        <v>56.25</v>
      </c>
      <c r="D249" s="9">
        <f t="shared" si="9"/>
        <v>54.998394542587469</v>
      </c>
      <c r="E249">
        <f>MAX('Crude Oil-M'!E665:E667)</f>
        <v>1</v>
      </c>
    </row>
    <row r="250" spans="1:5" x14ac:dyDescent="0.25">
      <c r="A250" s="11" t="s">
        <v>301</v>
      </c>
      <c r="B250" s="20">
        <v>3.293571</v>
      </c>
      <c r="C250" s="9">
        <v>55.25</v>
      </c>
      <c r="D250" s="9">
        <f t="shared" si="9"/>
        <v>53.82716912736965</v>
      </c>
      <c r="E250">
        <f>MAX('Crude Oil-M'!E668:E670)</f>
        <v>1</v>
      </c>
    </row>
    <row r="251" spans="1:5" x14ac:dyDescent="0.25">
      <c r="A251" s="11" t="s">
        <v>302</v>
      </c>
      <c r="B251" s="20">
        <v>3.308891</v>
      </c>
      <c r="C251" s="9">
        <v>54.25</v>
      </c>
      <c r="D251" s="9">
        <f t="shared" si="9"/>
        <v>52.608215335591289</v>
      </c>
      <c r="E251">
        <f>MAX('Crude Oil-M'!E671:E673)</f>
        <v>1</v>
      </c>
    </row>
    <row r="252" spans="1:5" x14ac:dyDescent="0.25">
      <c r="A252" s="11" t="s">
        <v>303</v>
      </c>
      <c r="B252" s="20">
        <v>3.32606</v>
      </c>
      <c r="C252" s="9">
        <v>53.25</v>
      </c>
      <c r="D252" s="9">
        <f t="shared" si="9"/>
        <v>51.371922710353999</v>
      </c>
      <c r="E252">
        <f>MAX('Crude Oil-M'!E674:E676)</f>
        <v>1</v>
      </c>
    </row>
    <row r="253" spans="1:5" x14ac:dyDescent="0.25">
      <c r="A253" s="12" t="str">
        <f>"Base CPI ("&amp;TEXT('Notes and Sources'!$G$7,"m/yyyy")&amp;")"</f>
        <v>Base CPI (4/2025)</v>
      </c>
      <c r="B253" s="22">
        <v>3.2087530000000002</v>
      </c>
      <c r="C253" s="13"/>
      <c r="D253" s="13"/>
      <c r="E253" s="15"/>
    </row>
    <row r="254" spans="1:5" x14ac:dyDescent="0.25">
      <c r="A254" s="34" t="str">
        <f>A1&amp;" "&amp;TEXT(C1,"Mmmm yyyy")</f>
        <v>EIA Short-Term Energy Outlook, April 2025</v>
      </c>
      <c r="B254" s="34"/>
      <c r="C254" s="34"/>
      <c r="D254" s="34"/>
      <c r="E254" s="34"/>
    </row>
    <row r="255" spans="1:5" x14ac:dyDescent="0.25">
      <c r="A255" s="29" t="s">
        <v>184</v>
      </c>
      <c r="B255" s="29"/>
      <c r="C255" s="29"/>
      <c r="D255" s="29"/>
      <c r="E255" s="29"/>
    </row>
    <row r="256" spans="1:5" x14ac:dyDescent="0.25">
      <c r="A256" s="29" t="str">
        <f>"Real Price ("&amp;TEXT($C$1,"mmm yyyy")&amp;" $)"</f>
        <v>Real Price (Apr 2025 $)</v>
      </c>
      <c r="B256" s="29"/>
      <c r="C256" s="29"/>
      <c r="D256" s="29"/>
      <c r="E256" s="29"/>
    </row>
    <row r="257" spans="1:5" x14ac:dyDescent="0.25">
      <c r="A257" s="30" t="s">
        <v>167</v>
      </c>
      <c r="B257" s="30"/>
      <c r="C257" s="30"/>
      <c r="D257" s="30"/>
      <c r="E257" s="30"/>
    </row>
  </sheetData>
  <mergeCells count="7">
    <mergeCell ref="A256:E256"/>
    <mergeCell ref="A257:E257"/>
    <mergeCell ref="C39:D39"/>
    <mergeCell ref="A1:B1"/>
    <mergeCell ref="C1:D1"/>
    <mergeCell ref="A254:E254"/>
    <mergeCell ref="A255:E255"/>
  </mergeCells>
  <phoneticPr fontId="3" type="noConversion"/>
  <conditionalFormatting sqref="B189:D190 B193:D194 B197:D198 B201:D202 B205:D206 B225:D226 B229:D230 B237:D238 B241:D252">
    <cfRule type="expression" dxfId="143" priority="10" stopIfTrue="1">
      <formula>$E189=1</formula>
    </cfRule>
  </conditionalFormatting>
  <conditionalFormatting sqref="B191:D192 B195:D196 B199:D200">
    <cfRule type="expression" dxfId="142" priority="11" stopIfTrue="1">
      <formula>#REF!=1</formula>
    </cfRule>
  </conditionalFormatting>
  <conditionalFormatting sqref="B203:D204">
    <cfRule type="expression" dxfId="141" priority="43" stopIfTrue="1">
      <formula>#REF!=1</formula>
    </cfRule>
  </conditionalFormatting>
  <conditionalFormatting sqref="B207:D208">
    <cfRule type="expression" dxfId="140" priority="66" stopIfTrue="1">
      <formula>#REF!=1</formula>
    </cfRule>
  </conditionalFormatting>
  <conditionalFormatting sqref="B209:D210 B217:D218">
    <cfRule type="expression" dxfId="139" priority="105" stopIfTrue="1">
      <formula>$E213=1</formula>
    </cfRule>
  </conditionalFormatting>
  <conditionalFormatting sqref="B211:D216">
    <cfRule type="expression" dxfId="138" priority="90" stopIfTrue="1">
      <formula>#REF!=1</formula>
    </cfRule>
  </conditionalFormatting>
  <conditionalFormatting sqref="B219:D224">
    <cfRule type="expression" dxfId="137" priority="137" stopIfTrue="1">
      <formula>#REF!=1</formula>
    </cfRule>
  </conditionalFormatting>
  <conditionalFormatting sqref="B227:D228">
    <cfRule type="expression" dxfId="136" priority="203" stopIfTrue="1">
      <formula>#REF!=1</formula>
    </cfRule>
  </conditionalFormatting>
  <conditionalFormatting sqref="B231:D232">
    <cfRule type="expression" dxfId="135" priority="227" stopIfTrue="1">
      <formula>#REF!=1</formula>
    </cfRule>
  </conditionalFormatting>
  <conditionalFormatting sqref="B233:D234">
    <cfRule type="expression" dxfId="134" priority="4" stopIfTrue="1">
      <formula>$E233=1</formula>
    </cfRule>
  </conditionalFormatting>
  <conditionalFormatting sqref="B235:D236">
    <cfRule type="expression" dxfId="133" priority="230" stopIfTrue="1">
      <formula>#REF!=1</formula>
    </cfRule>
  </conditionalFormatting>
  <conditionalFormatting sqref="B239:D240">
    <cfRule type="expression" dxfId="132" priority="274" stopIfTrue="1">
      <formula>#REF!=1</formula>
    </cfRule>
  </conditionalFormatting>
  <hyperlinks>
    <hyperlink ref="A3" location="Contents!B4" display="Return to Contents" xr:uid="{00000000-0004-0000-0200-000000000000}"/>
    <hyperlink ref="A257" location="'Notes and Sources'!A7" display="See Notes and Sources for more information" xr:uid="{00000000-0004-0000-02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81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173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170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27030</v>
      </c>
      <c r="B41" s="20">
        <v>0.46800000000000003</v>
      </c>
      <c r="C41" s="9">
        <v>9.59</v>
      </c>
      <c r="D41" s="9">
        <f t="shared" ref="D41:D104" si="0">C41*$B$677/B41</f>
        <v>65.752011260683759</v>
      </c>
    </row>
    <row r="42" spans="1:4" x14ac:dyDescent="0.25">
      <c r="A42" s="10">
        <v>27061</v>
      </c>
      <c r="B42" s="20">
        <v>0.47299999999999998</v>
      </c>
      <c r="C42" s="9">
        <v>12.45</v>
      </c>
      <c r="D42" s="9">
        <f t="shared" si="0"/>
        <v>84.458720613107829</v>
      </c>
    </row>
    <row r="43" spans="1:4" x14ac:dyDescent="0.25">
      <c r="A43" s="10">
        <v>27089</v>
      </c>
      <c r="B43" s="20">
        <v>0.47799999999999998</v>
      </c>
      <c r="C43" s="9">
        <v>12.73</v>
      </c>
      <c r="D43" s="9">
        <f t="shared" si="0"/>
        <v>85.454865460251057</v>
      </c>
    </row>
    <row r="44" spans="1:4" x14ac:dyDescent="0.25">
      <c r="A44" s="10">
        <v>27120</v>
      </c>
      <c r="B44" s="20">
        <v>0.48099999999999998</v>
      </c>
      <c r="C44" s="9">
        <v>12.72</v>
      </c>
      <c r="D44" s="9">
        <f t="shared" si="0"/>
        <v>84.855172889812906</v>
      </c>
    </row>
    <row r="45" spans="1:4" x14ac:dyDescent="0.25">
      <c r="A45" s="10">
        <v>27150</v>
      </c>
      <c r="B45" s="20">
        <v>0.48599999999999999</v>
      </c>
      <c r="C45" s="9">
        <v>13.02</v>
      </c>
      <c r="D45" s="9">
        <f t="shared" si="0"/>
        <v>85.962889012345684</v>
      </c>
    </row>
    <row r="46" spans="1:4" x14ac:dyDescent="0.25">
      <c r="A46" s="10">
        <v>27181</v>
      </c>
      <c r="B46" s="20">
        <v>0.49</v>
      </c>
      <c r="C46" s="9">
        <v>13.06</v>
      </c>
      <c r="D46" s="9">
        <f t="shared" si="0"/>
        <v>85.523090163265309</v>
      </c>
    </row>
    <row r="47" spans="1:4" x14ac:dyDescent="0.25">
      <c r="A47" s="10">
        <v>27211</v>
      </c>
      <c r="B47" s="20">
        <v>0.49299999999999999</v>
      </c>
      <c r="C47" s="9">
        <v>12.75</v>
      </c>
      <c r="D47" s="9">
        <f t="shared" si="0"/>
        <v>82.984991379310358</v>
      </c>
    </row>
    <row r="48" spans="1:4" x14ac:dyDescent="0.25">
      <c r="A48" s="10">
        <v>27242</v>
      </c>
      <c r="B48" s="20">
        <v>0.499</v>
      </c>
      <c r="C48" s="9">
        <v>12.68</v>
      </c>
      <c r="D48" s="9">
        <f t="shared" si="0"/>
        <v>81.537050180360723</v>
      </c>
    </row>
    <row r="49" spans="1:4" x14ac:dyDescent="0.25">
      <c r="A49" s="10">
        <v>27273</v>
      </c>
      <c r="B49" s="20">
        <v>0.50600000000000001</v>
      </c>
      <c r="C49" s="9">
        <v>12.53</v>
      </c>
      <c r="D49" s="9">
        <f t="shared" si="0"/>
        <v>79.45785590909091</v>
      </c>
    </row>
    <row r="50" spans="1:4" x14ac:dyDescent="0.25">
      <c r="A50" s="10">
        <v>27303</v>
      </c>
      <c r="B50" s="20">
        <v>0.51</v>
      </c>
      <c r="C50" s="9">
        <v>12.44</v>
      </c>
      <c r="D50" s="9">
        <f t="shared" si="0"/>
        <v>78.268406509803924</v>
      </c>
    </row>
    <row r="51" spans="1:4" x14ac:dyDescent="0.25">
      <c r="A51" s="10">
        <v>27334</v>
      </c>
      <c r="B51" s="20">
        <v>0.51500000000000001</v>
      </c>
      <c r="C51" s="9">
        <v>12.53</v>
      </c>
      <c r="D51" s="9">
        <f t="shared" si="0"/>
        <v>78.069272019417468</v>
      </c>
    </row>
    <row r="52" spans="1:4" x14ac:dyDescent="0.25">
      <c r="A52" s="10">
        <v>27364</v>
      </c>
      <c r="B52" s="20">
        <v>0.51900000000000002</v>
      </c>
      <c r="C52" s="9">
        <v>12.82</v>
      </c>
      <c r="D52" s="9">
        <f t="shared" si="0"/>
        <v>79.260526897880538</v>
      </c>
    </row>
    <row r="53" spans="1:4" x14ac:dyDescent="0.25">
      <c r="A53" s="10">
        <v>27395</v>
      </c>
      <c r="B53" s="20">
        <v>0.52300000000000002</v>
      </c>
      <c r="C53" s="9">
        <v>12.77</v>
      </c>
      <c r="D53" s="9">
        <f t="shared" si="0"/>
        <v>78.347563690248563</v>
      </c>
    </row>
    <row r="54" spans="1:4" x14ac:dyDescent="0.25">
      <c r="A54" s="10">
        <v>27426</v>
      </c>
      <c r="B54" s="20">
        <v>0.52600000000000002</v>
      </c>
      <c r="C54" s="9">
        <v>13.05</v>
      </c>
      <c r="D54" s="9">
        <f t="shared" si="0"/>
        <v>79.608795912547535</v>
      </c>
    </row>
    <row r="55" spans="1:4" x14ac:dyDescent="0.25">
      <c r="A55" s="10">
        <v>27454</v>
      </c>
      <c r="B55" s="20">
        <v>0.52800000000000002</v>
      </c>
      <c r="C55" s="9">
        <v>13.28</v>
      </c>
      <c r="D55" s="9">
        <f t="shared" si="0"/>
        <v>80.704999696969693</v>
      </c>
    </row>
    <row r="56" spans="1:4" x14ac:dyDescent="0.25">
      <c r="A56" s="10">
        <v>27485</v>
      </c>
      <c r="B56" s="20">
        <v>0.53</v>
      </c>
      <c r="C56" s="9">
        <v>13.26</v>
      </c>
      <c r="D56" s="9">
        <f t="shared" si="0"/>
        <v>80.279367509433968</v>
      </c>
    </row>
    <row r="57" spans="1:4" x14ac:dyDescent="0.25">
      <c r="A57" s="10">
        <v>27515</v>
      </c>
      <c r="B57" s="20">
        <v>0.53100000000000003</v>
      </c>
      <c r="C57" s="9">
        <v>13.27</v>
      </c>
      <c r="D57" s="9">
        <f t="shared" si="0"/>
        <v>80.188610753295663</v>
      </c>
    </row>
    <row r="58" spans="1:4" x14ac:dyDescent="0.25">
      <c r="A58" s="10">
        <v>27546</v>
      </c>
      <c r="B58" s="20">
        <v>0.53500000000000003</v>
      </c>
      <c r="C58" s="9">
        <v>14.15</v>
      </c>
      <c r="D58" s="9">
        <f t="shared" si="0"/>
        <v>84.867018598130841</v>
      </c>
    </row>
    <row r="59" spans="1:4" x14ac:dyDescent="0.25">
      <c r="A59" s="10">
        <v>27576</v>
      </c>
      <c r="B59" s="20">
        <v>0.54</v>
      </c>
      <c r="C59" s="9">
        <v>14.03</v>
      </c>
      <c r="D59" s="9">
        <f t="shared" si="0"/>
        <v>83.368156648148144</v>
      </c>
    </row>
    <row r="60" spans="1:4" x14ac:dyDescent="0.25">
      <c r="A60" s="10">
        <v>27607</v>
      </c>
      <c r="B60" s="20">
        <v>0.54200000000000004</v>
      </c>
      <c r="C60" s="9">
        <v>14.25</v>
      </c>
      <c r="D60" s="9">
        <f t="shared" si="0"/>
        <v>84.3629709409594</v>
      </c>
    </row>
    <row r="61" spans="1:4" x14ac:dyDescent="0.25">
      <c r="A61" s="10">
        <v>27638</v>
      </c>
      <c r="B61" s="20">
        <v>0.54600000000000004</v>
      </c>
      <c r="C61" s="9">
        <v>14.04</v>
      </c>
      <c r="D61" s="9">
        <f t="shared" si="0"/>
        <v>82.510791428571423</v>
      </c>
    </row>
    <row r="62" spans="1:4" x14ac:dyDescent="0.25">
      <c r="A62" s="10">
        <v>27668</v>
      </c>
      <c r="B62" s="20">
        <v>0.54900000000000004</v>
      </c>
      <c r="C62" s="9">
        <v>14.66</v>
      </c>
      <c r="D62" s="9">
        <f t="shared" si="0"/>
        <v>85.683641129326048</v>
      </c>
    </row>
    <row r="63" spans="1:4" x14ac:dyDescent="0.25">
      <c r="A63" s="10">
        <v>27699</v>
      </c>
      <c r="B63" s="20">
        <v>0.55300000000000005</v>
      </c>
      <c r="C63" s="9">
        <v>15.04</v>
      </c>
      <c r="D63" s="9">
        <f t="shared" si="0"/>
        <v>87.268797685352624</v>
      </c>
    </row>
    <row r="64" spans="1:4" x14ac:dyDescent="0.25">
      <c r="A64" s="10">
        <v>27729</v>
      </c>
      <c r="B64" s="20">
        <v>0.55600000000000005</v>
      </c>
      <c r="C64" s="9">
        <v>14.81</v>
      </c>
      <c r="D64" s="9">
        <f t="shared" si="0"/>
        <v>85.470561025179862</v>
      </c>
    </row>
    <row r="65" spans="1:4" x14ac:dyDescent="0.25">
      <c r="A65" s="10">
        <v>27760</v>
      </c>
      <c r="B65" s="20">
        <v>0.55800000000000005</v>
      </c>
      <c r="C65" s="9">
        <v>13.27</v>
      </c>
      <c r="D65" s="9">
        <f t="shared" si="0"/>
        <v>76.308516684587815</v>
      </c>
    </row>
    <row r="66" spans="1:4" x14ac:dyDescent="0.25">
      <c r="A66" s="10">
        <v>27791</v>
      </c>
      <c r="B66" s="20">
        <v>0.55900000000000005</v>
      </c>
      <c r="C66" s="9">
        <v>13.26</v>
      </c>
      <c r="D66" s="9">
        <f t="shared" si="0"/>
        <v>76.114606046511625</v>
      </c>
    </row>
    <row r="67" spans="1:4" x14ac:dyDescent="0.25">
      <c r="A67" s="10">
        <v>27820</v>
      </c>
      <c r="B67" s="20">
        <v>0.56000000000000005</v>
      </c>
      <c r="C67" s="9">
        <v>13.51</v>
      </c>
      <c r="D67" s="9">
        <f t="shared" si="0"/>
        <v>77.411166124999994</v>
      </c>
    </row>
    <row r="68" spans="1:4" x14ac:dyDescent="0.25">
      <c r="A68" s="10">
        <v>27851</v>
      </c>
      <c r="B68" s="20">
        <v>0.56100000000000005</v>
      </c>
      <c r="C68" s="9">
        <v>13.39</v>
      </c>
      <c r="D68" s="9">
        <f t="shared" si="0"/>
        <v>76.586814028520493</v>
      </c>
    </row>
    <row r="69" spans="1:4" x14ac:dyDescent="0.25">
      <c r="A69" s="10">
        <v>27881</v>
      </c>
      <c r="B69" s="20">
        <v>0.56399999999999995</v>
      </c>
      <c r="C69" s="9">
        <v>13.41</v>
      </c>
      <c r="D69" s="9">
        <f t="shared" si="0"/>
        <v>76.293222925531921</v>
      </c>
    </row>
    <row r="70" spans="1:4" x14ac:dyDescent="0.25">
      <c r="A70" s="10">
        <v>27912</v>
      </c>
      <c r="B70" s="20">
        <v>0.56699999999999995</v>
      </c>
      <c r="C70" s="9">
        <v>13.48</v>
      </c>
      <c r="D70" s="9">
        <f t="shared" si="0"/>
        <v>76.285697425044106</v>
      </c>
    </row>
    <row r="71" spans="1:4" x14ac:dyDescent="0.25">
      <c r="A71" s="10">
        <v>27942</v>
      </c>
      <c r="B71" s="20">
        <v>0.56999999999999995</v>
      </c>
      <c r="C71" s="9">
        <v>13.51</v>
      </c>
      <c r="D71" s="9">
        <f t="shared" si="0"/>
        <v>76.053075491228086</v>
      </c>
    </row>
    <row r="72" spans="1:4" x14ac:dyDescent="0.25">
      <c r="A72" s="10">
        <v>27973</v>
      </c>
      <c r="B72" s="20">
        <v>0.57299999999999995</v>
      </c>
      <c r="C72" s="9">
        <v>13.58</v>
      </c>
      <c r="D72" s="9">
        <f t="shared" si="0"/>
        <v>76.046886108202443</v>
      </c>
    </row>
    <row r="73" spans="1:4" x14ac:dyDescent="0.25">
      <c r="A73" s="10">
        <v>28004</v>
      </c>
      <c r="B73" s="20">
        <v>0.57599999999999996</v>
      </c>
      <c r="C73" s="9">
        <v>13.47</v>
      </c>
      <c r="D73" s="9">
        <f t="shared" si="0"/>
        <v>75.038025885416687</v>
      </c>
    </row>
    <row r="74" spans="1:4" x14ac:dyDescent="0.25">
      <c r="A74" s="10">
        <v>28034</v>
      </c>
      <c r="B74" s="20">
        <v>0.57899999999999996</v>
      </c>
      <c r="C74" s="9">
        <v>13.49</v>
      </c>
      <c r="D74" s="9">
        <f t="shared" si="0"/>
        <v>74.760065578583777</v>
      </c>
    </row>
    <row r="75" spans="1:4" x14ac:dyDescent="0.25">
      <c r="A75" s="10">
        <v>28065</v>
      </c>
      <c r="B75" s="20">
        <v>0.58099999999999996</v>
      </c>
      <c r="C75" s="9">
        <v>13.58</v>
      </c>
      <c r="D75" s="9">
        <f t="shared" si="0"/>
        <v>74.999768915662656</v>
      </c>
    </row>
    <row r="76" spans="1:4" x14ac:dyDescent="0.25">
      <c r="A76" s="10">
        <v>28095</v>
      </c>
      <c r="B76" s="20">
        <v>0.58399999999999996</v>
      </c>
      <c r="C76" s="9">
        <v>13.71</v>
      </c>
      <c r="D76" s="9">
        <f t="shared" si="0"/>
        <v>75.328773339041106</v>
      </c>
    </row>
    <row r="77" spans="1:4" x14ac:dyDescent="0.25">
      <c r="A77" s="10">
        <v>28126</v>
      </c>
      <c r="B77" s="20">
        <v>0.58699999999999997</v>
      </c>
      <c r="C77" s="9">
        <v>14.11</v>
      </c>
      <c r="D77" s="9">
        <f t="shared" si="0"/>
        <v>77.130331908006823</v>
      </c>
    </row>
    <row r="78" spans="1:4" x14ac:dyDescent="0.25">
      <c r="A78" s="10">
        <v>28157</v>
      </c>
      <c r="B78" s="20">
        <v>0.59299999999999997</v>
      </c>
      <c r="C78" s="9">
        <v>14.5</v>
      </c>
      <c r="D78" s="9">
        <f t="shared" si="0"/>
        <v>78.460233558178757</v>
      </c>
    </row>
    <row r="79" spans="1:4" x14ac:dyDescent="0.25">
      <c r="A79" s="10">
        <v>28185</v>
      </c>
      <c r="B79" s="20">
        <v>0.59599999999999997</v>
      </c>
      <c r="C79" s="9">
        <v>14.54</v>
      </c>
      <c r="D79" s="9">
        <f t="shared" si="0"/>
        <v>78.280652046979867</v>
      </c>
    </row>
    <row r="80" spans="1:4" x14ac:dyDescent="0.25">
      <c r="A80" s="10">
        <v>28216</v>
      </c>
      <c r="B80" s="20">
        <v>0.6</v>
      </c>
      <c r="C80" s="9">
        <v>14.36</v>
      </c>
      <c r="D80" s="9">
        <f t="shared" si="0"/>
        <v>76.796155133333343</v>
      </c>
    </row>
    <row r="81" spans="1:4" x14ac:dyDescent="0.25">
      <c r="A81" s="10">
        <v>28246</v>
      </c>
      <c r="B81" s="20">
        <v>0.60199999999999998</v>
      </c>
      <c r="C81" s="9">
        <v>14.62</v>
      </c>
      <c r="D81" s="9">
        <f t="shared" si="0"/>
        <v>77.926858571428582</v>
      </c>
    </row>
    <row r="82" spans="1:4" x14ac:dyDescent="0.25">
      <c r="A82" s="10">
        <v>28277</v>
      </c>
      <c r="B82" s="20">
        <v>0.60499999999999998</v>
      </c>
      <c r="C82" s="9">
        <v>14.63</v>
      </c>
      <c r="D82" s="9">
        <f t="shared" si="0"/>
        <v>77.593481636363649</v>
      </c>
    </row>
    <row r="83" spans="1:4" x14ac:dyDescent="0.25">
      <c r="A83" s="10">
        <v>28307</v>
      </c>
      <c r="B83" s="20">
        <v>0.60799999999999998</v>
      </c>
      <c r="C83" s="9">
        <v>14.44</v>
      </c>
      <c r="D83" s="9">
        <f t="shared" si="0"/>
        <v>76.207883750000008</v>
      </c>
    </row>
    <row r="84" spans="1:4" x14ac:dyDescent="0.25">
      <c r="A84" s="10">
        <v>28338</v>
      </c>
      <c r="B84" s="20">
        <v>0.61099999999999999</v>
      </c>
      <c r="C84" s="9">
        <v>14.68</v>
      </c>
      <c r="D84" s="9">
        <f t="shared" si="0"/>
        <v>77.09409826513911</v>
      </c>
    </row>
    <row r="85" spans="1:4" x14ac:dyDescent="0.25">
      <c r="A85" s="10">
        <v>28369</v>
      </c>
      <c r="B85" s="20">
        <v>0.61299999999999999</v>
      </c>
      <c r="C85" s="9">
        <v>14.5</v>
      </c>
      <c r="D85" s="9">
        <f t="shared" si="0"/>
        <v>75.900356443719417</v>
      </c>
    </row>
    <row r="86" spans="1:4" x14ac:dyDescent="0.25">
      <c r="A86" s="10">
        <v>28399</v>
      </c>
      <c r="B86" s="20">
        <v>0.61599999999999999</v>
      </c>
      <c r="C86" s="9">
        <v>14.56</v>
      </c>
      <c r="D86" s="9">
        <f t="shared" si="0"/>
        <v>75.843252727272741</v>
      </c>
    </row>
    <row r="87" spans="1:4" x14ac:dyDescent="0.25">
      <c r="A87" s="10">
        <v>28430</v>
      </c>
      <c r="B87" s="20">
        <v>0.62</v>
      </c>
      <c r="C87" s="9">
        <v>14.61</v>
      </c>
      <c r="D87" s="9">
        <f t="shared" si="0"/>
        <v>75.61271182258065</v>
      </c>
    </row>
    <row r="88" spans="1:4" x14ac:dyDescent="0.25">
      <c r="A88" s="10">
        <v>28460</v>
      </c>
      <c r="B88" s="20">
        <v>0.623</v>
      </c>
      <c r="C88" s="9">
        <v>14.76</v>
      </c>
      <c r="D88" s="9">
        <f t="shared" si="0"/>
        <v>76.02117861958267</v>
      </c>
    </row>
    <row r="89" spans="1:4" x14ac:dyDescent="0.25">
      <c r="A89" s="10">
        <v>28491</v>
      </c>
      <c r="B89" s="20">
        <v>0.627</v>
      </c>
      <c r="C89" s="9">
        <v>14.52</v>
      </c>
      <c r="D89" s="9">
        <f t="shared" si="0"/>
        <v>74.307964210526322</v>
      </c>
    </row>
    <row r="90" spans="1:4" x14ac:dyDescent="0.25">
      <c r="A90" s="10">
        <v>28522</v>
      </c>
      <c r="B90" s="20">
        <v>0.63</v>
      </c>
      <c r="C90" s="9">
        <v>14.41</v>
      </c>
      <c r="D90" s="9">
        <f t="shared" si="0"/>
        <v>73.393858301587301</v>
      </c>
    </row>
    <row r="91" spans="1:4" x14ac:dyDescent="0.25">
      <c r="A91" s="10">
        <v>28550</v>
      </c>
      <c r="B91" s="20">
        <v>0.63400000000000001</v>
      </c>
      <c r="C91" s="9">
        <v>14.57</v>
      </c>
      <c r="D91" s="9">
        <f t="shared" si="0"/>
        <v>73.740585504731868</v>
      </c>
    </row>
    <row r="92" spans="1:4" x14ac:dyDescent="0.25">
      <c r="A92" s="10">
        <v>28581</v>
      </c>
      <c r="B92" s="20">
        <v>0.63900000000000001</v>
      </c>
      <c r="C92" s="9">
        <v>14.4</v>
      </c>
      <c r="D92" s="9">
        <f t="shared" si="0"/>
        <v>72.309926760563386</v>
      </c>
    </row>
    <row r="93" spans="1:4" x14ac:dyDescent="0.25">
      <c r="A93" s="10">
        <v>28611</v>
      </c>
      <c r="B93" s="20">
        <v>0.64500000000000002</v>
      </c>
      <c r="C93" s="9">
        <v>14.51</v>
      </c>
      <c r="D93" s="9">
        <f t="shared" si="0"/>
        <v>72.18450547286821</v>
      </c>
    </row>
    <row r="94" spans="1:4" x14ac:dyDescent="0.25">
      <c r="A94" s="10">
        <v>28642</v>
      </c>
      <c r="B94" s="20">
        <v>0.65</v>
      </c>
      <c r="C94" s="9">
        <v>14.54</v>
      </c>
      <c r="D94" s="9">
        <f t="shared" si="0"/>
        <v>71.777336338461538</v>
      </c>
    </row>
    <row r="95" spans="1:4" x14ac:dyDescent="0.25">
      <c r="A95" s="10">
        <v>28672</v>
      </c>
      <c r="B95" s="20">
        <v>0.65500000000000003</v>
      </c>
      <c r="C95" s="9">
        <v>14.49</v>
      </c>
      <c r="D95" s="9">
        <f t="shared" si="0"/>
        <v>70.984474763358776</v>
      </c>
    </row>
    <row r="96" spans="1:4" x14ac:dyDescent="0.25">
      <c r="A96" s="10">
        <v>28703</v>
      </c>
      <c r="B96" s="20">
        <v>0.65900000000000003</v>
      </c>
      <c r="C96" s="9">
        <v>14.46</v>
      </c>
      <c r="D96" s="9">
        <f t="shared" si="0"/>
        <v>70.407539271623676</v>
      </c>
    </row>
    <row r="97" spans="1:4" x14ac:dyDescent="0.25">
      <c r="A97" s="10">
        <v>28734</v>
      </c>
      <c r="B97" s="20">
        <v>0.66500000000000004</v>
      </c>
      <c r="C97" s="9">
        <v>14.53</v>
      </c>
      <c r="D97" s="9">
        <f t="shared" si="0"/>
        <v>70.110046751879693</v>
      </c>
    </row>
    <row r="98" spans="1:4" x14ac:dyDescent="0.25">
      <c r="A98" s="10">
        <v>28764</v>
      </c>
      <c r="B98" s="20">
        <v>0.67100000000000004</v>
      </c>
      <c r="C98" s="9">
        <v>14.63</v>
      </c>
      <c r="D98" s="9">
        <f t="shared" si="0"/>
        <v>69.961335901639345</v>
      </c>
    </row>
    <row r="99" spans="1:4" x14ac:dyDescent="0.25">
      <c r="A99" s="10">
        <v>28795</v>
      </c>
      <c r="B99" s="20">
        <v>0.67500000000000004</v>
      </c>
      <c r="C99" s="9">
        <v>14.74</v>
      </c>
      <c r="D99" s="9">
        <f t="shared" si="0"/>
        <v>70.069658103703702</v>
      </c>
    </row>
    <row r="100" spans="1:4" x14ac:dyDescent="0.25">
      <c r="A100" s="10">
        <v>28825</v>
      </c>
      <c r="B100" s="20">
        <v>0.67900000000000005</v>
      </c>
      <c r="C100" s="9">
        <v>14.94</v>
      </c>
      <c r="D100" s="9">
        <f t="shared" si="0"/>
        <v>70.602017407952872</v>
      </c>
    </row>
    <row r="101" spans="1:4" x14ac:dyDescent="0.25">
      <c r="A101" s="10">
        <v>28856</v>
      </c>
      <c r="B101" s="20">
        <v>0.68500000000000005</v>
      </c>
      <c r="C101" s="9">
        <v>15.5</v>
      </c>
      <c r="D101" s="9">
        <f t="shared" si="0"/>
        <v>72.606819708029192</v>
      </c>
    </row>
    <row r="102" spans="1:4" x14ac:dyDescent="0.25">
      <c r="A102" s="10">
        <v>28887</v>
      </c>
      <c r="B102" s="20">
        <v>0.69199999999999995</v>
      </c>
      <c r="C102" s="9">
        <v>15.88</v>
      </c>
      <c r="D102" s="9">
        <f t="shared" si="0"/>
        <v>73.634389653179198</v>
      </c>
    </row>
    <row r="103" spans="1:4" x14ac:dyDescent="0.25">
      <c r="A103" s="10">
        <v>28915</v>
      </c>
      <c r="B103" s="20">
        <v>0.69899999999999995</v>
      </c>
      <c r="C103" s="9">
        <v>16.41</v>
      </c>
      <c r="D103" s="9">
        <f t="shared" si="0"/>
        <v>75.329952403433495</v>
      </c>
    </row>
    <row r="104" spans="1:4" x14ac:dyDescent="0.25">
      <c r="A104" s="10">
        <v>28946</v>
      </c>
      <c r="B104" s="20">
        <v>0.70599999999999996</v>
      </c>
      <c r="C104" s="9">
        <v>17.579999999999998</v>
      </c>
      <c r="D104" s="9">
        <f t="shared" si="0"/>
        <v>79.900676685552412</v>
      </c>
    </row>
    <row r="105" spans="1:4" x14ac:dyDescent="0.25">
      <c r="A105" s="10">
        <v>28976</v>
      </c>
      <c r="B105" s="20">
        <v>0.71399999999999997</v>
      </c>
      <c r="C105" s="9">
        <v>19</v>
      </c>
      <c r="D105" s="9">
        <f t="shared" ref="D105:D168" si="1">C105*$B$677/B105</f>
        <v>85.386984593837539</v>
      </c>
    </row>
    <row r="106" spans="1:4" x14ac:dyDescent="0.25">
      <c r="A106" s="10">
        <v>29007</v>
      </c>
      <c r="B106" s="20">
        <v>0.72199999999999998</v>
      </c>
      <c r="C106" s="9">
        <v>21.03</v>
      </c>
      <c r="D106" s="9">
        <f t="shared" si="1"/>
        <v>93.462708573407227</v>
      </c>
    </row>
    <row r="107" spans="1:4" x14ac:dyDescent="0.25">
      <c r="A107" s="10">
        <v>29037</v>
      </c>
      <c r="B107" s="20">
        <v>0.73</v>
      </c>
      <c r="C107" s="9">
        <v>23.09</v>
      </c>
      <c r="D107" s="9">
        <f t="shared" si="1"/>
        <v>101.49329694520549</v>
      </c>
    </row>
    <row r="108" spans="1:4" x14ac:dyDescent="0.25">
      <c r="A108" s="10">
        <v>29068</v>
      </c>
      <c r="B108" s="20">
        <v>0.73699999999999999</v>
      </c>
      <c r="C108" s="9">
        <v>23.98</v>
      </c>
      <c r="D108" s="9">
        <f t="shared" si="1"/>
        <v>104.40420208955226</v>
      </c>
    </row>
    <row r="109" spans="1:4" x14ac:dyDescent="0.25">
      <c r="A109" s="10">
        <v>29099</v>
      </c>
      <c r="B109" s="20">
        <v>0.74399999999999999</v>
      </c>
      <c r="C109" s="9">
        <v>25.06</v>
      </c>
      <c r="D109" s="9">
        <f t="shared" si="1"/>
        <v>108.07977174731182</v>
      </c>
    </row>
    <row r="110" spans="1:4" x14ac:dyDescent="0.25">
      <c r="A110" s="10">
        <v>29129</v>
      </c>
      <c r="B110" s="20">
        <v>0.752</v>
      </c>
      <c r="C110" s="9">
        <v>25.05</v>
      </c>
      <c r="D110" s="9">
        <f t="shared" si="1"/>
        <v>106.8873173537234</v>
      </c>
    </row>
    <row r="111" spans="1:4" x14ac:dyDescent="0.25">
      <c r="A111" s="10">
        <v>29160</v>
      </c>
      <c r="B111" s="20">
        <v>0.76</v>
      </c>
      <c r="C111" s="9">
        <v>27.02</v>
      </c>
      <c r="D111" s="9">
        <f t="shared" si="1"/>
        <v>114.07961323684212</v>
      </c>
    </row>
    <row r="112" spans="1:4" x14ac:dyDescent="0.25">
      <c r="A112" s="10">
        <v>29190</v>
      </c>
      <c r="B112" s="20">
        <v>0.76900000000000002</v>
      </c>
      <c r="C112" s="9">
        <v>28.91</v>
      </c>
      <c r="D112" s="9">
        <f t="shared" si="1"/>
        <v>120.63075322496749</v>
      </c>
    </row>
    <row r="113" spans="1:4" x14ac:dyDescent="0.25">
      <c r="A113" s="10">
        <v>29221</v>
      </c>
      <c r="B113" s="20">
        <v>0.78</v>
      </c>
      <c r="C113" s="9">
        <v>30.75</v>
      </c>
      <c r="D113" s="9">
        <f t="shared" si="1"/>
        <v>126.49891634615385</v>
      </c>
    </row>
    <row r="114" spans="1:4" x14ac:dyDescent="0.25">
      <c r="A114" s="10">
        <v>29252</v>
      </c>
      <c r="B114" s="20">
        <v>0.79</v>
      </c>
      <c r="C114" s="9">
        <v>32.4</v>
      </c>
      <c r="D114" s="9">
        <f t="shared" si="1"/>
        <v>131.59949012658225</v>
      </c>
    </row>
    <row r="115" spans="1:4" x14ac:dyDescent="0.25">
      <c r="A115" s="10">
        <v>29281</v>
      </c>
      <c r="B115" s="20">
        <v>0.80100000000000005</v>
      </c>
      <c r="C115" s="9">
        <v>33.42</v>
      </c>
      <c r="D115" s="9">
        <f t="shared" si="1"/>
        <v>133.87830868913858</v>
      </c>
    </row>
    <row r="116" spans="1:4" x14ac:dyDescent="0.25">
      <c r="A116" s="10">
        <v>29312</v>
      </c>
      <c r="B116" s="20">
        <v>0.80900000000000005</v>
      </c>
      <c r="C116" s="9">
        <v>33.54</v>
      </c>
      <c r="D116" s="9">
        <f t="shared" si="1"/>
        <v>133.0303777750309</v>
      </c>
    </row>
    <row r="117" spans="1:4" x14ac:dyDescent="0.25">
      <c r="A117" s="10">
        <v>29342</v>
      </c>
      <c r="B117" s="20">
        <v>0.81699999999999995</v>
      </c>
      <c r="C117" s="9">
        <v>34.33</v>
      </c>
      <c r="D117" s="9">
        <f t="shared" si="1"/>
        <v>134.83046571603427</v>
      </c>
    </row>
    <row r="118" spans="1:4" x14ac:dyDescent="0.25">
      <c r="A118" s="10">
        <v>29373</v>
      </c>
      <c r="B118" s="20">
        <v>0.82499999999999996</v>
      </c>
      <c r="C118" s="9">
        <v>34.479999999999997</v>
      </c>
      <c r="D118" s="9">
        <f t="shared" si="1"/>
        <v>134.1064284121212</v>
      </c>
    </row>
    <row r="119" spans="1:4" x14ac:dyDescent="0.25">
      <c r="A119" s="10">
        <v>29403</v>
      </c>
      <c r="B119" s="20">
        <v>0.82599999999999996</v>
      </c>
      <c r="C119" s="9">
        <v>34.51</v>
      </c>
      <c r="D119" s="9">
        <f t="shared" si="1"/>
        <v>134.06061262711864</v>
      </c>
    </row>
    <row r="120" spans="1:4" x14ac:dyDescent="0.25">
      <c r="A120" s="10">
        <v>29434</v>
      </c>
      <c r="B120" s="20">
        <v>0.83199999999999996</v>
      </c>
      <c r="C120" s="9">
        <v>34.44</v>
      </c>
      <c r="D120" s="9">
        <f t="shared" si="1"/>
        <v>132.82386216346154</v>
      </c>
    </row>
    <row r="121" spans="1:4" x14ac:dyDescent="0.25">
      <c r="A121" s="10">
        <v>29465</v>
      </c>
      <c r="B121" s="20">
        <v>0.83899999999999997</v>
      </c>
      <c r="C121" s="9">
        <v>34.46</v>
      </c>
      <c r="D121" s="9">
        <f t="shared" si="1"/>
        <v>131.79216731823601</v>
      </c>
    </row>
    <row r="122" spans="1:4" x14ac:dyDescent="0.25">
      <c r="A122" s="10">
        <v>29495</v>
      </c>
      <c r="B122" s="20">
        <v>0.84699999999999998</v>
      </c>
      <c r="C122" s="9">
        <v>34.630000000000003</v>
      </c>
      <c r="D122" s="9">
        <f t="shared" si="1"/>
        <v>131.19140069657618</v>
      </c>
    </row>
    <row r="123" spans="1:4" x14ac:dyDescent="0.25">
      <c r="A123" s="10">
        <v>29526</v>
      </c>
      <c r="B123" s="20">
        <v>0.85599999999999998</v>
      </c>
      <c r="C123" s="9">
        <v>35.090000000000003</v>
      </c>
      <c r="D123" s="9">
        <f t="shared" si="1"/>
        <v>131.53638174065424</v>
      </c>
    </row>
    <row r="124" spans="1:4" x14ac:dyDescent="0.25">
      <c r="A124" s="10">
        <v>29556</v>
      </c>
      <c r="B124" s="20">
        <v>0.86399999999999999</v>
      </c>
      <c r="C124" s="9">
        <v>35.630000000000003</v>
      </c>
      <c r="D124" s="9">
        <f t="shared" si="1"/>
        <v>132.32392290509262</v>
      </c>
    </row>
    <row r="125" spans="1:4" x14ac:dyDescent="0.25">
      <c r="A125" s="10">
        <v>29587</v>
      </c>
      <c r="B125" s="20">
        <v>0.872</v>
      </c>
      <c r="C125" s="9">
        <v>38.85</v>
      </c>
      <c r="D125" s="9">
        <f t="shared" si="1"/>
        <v>142.95877758027524</v>
      </c>
    </row>
    <row r="126" spans="1:4" x14ac:dyDescent="0.25">
      <c r="A126" s="10">
        <v>29618</v>
      </c>
      <c r="B126" s="20">
        <v>0.88</v>
      </c>
      <c r="C126" s="9">
        <v>39</v>
      </c>
      <c r="D126" s="9">
        <f t="shared" si="1"/>
        <v>142.20609886363636</v>
      </c>
    </row>
    <row r="127" spans="1:4" x14ac:dyDescent="0.25">
      <c r="A127" s="10">
        <v>29646</v>
      </c>
      <c r="B127" s="20">
        <v>0.88600000000000001</v>
      </c>
      <c r="C127" s="9">
        <v>38.31</v>
      </c>
      <c r="D127" s="9">
        <f t="shared" si="1"/>
        <v>138.74416188487587</v>
      </c>
    </row>
    <row r="128" spans="1:4" x14ac:dyDescent="0.25">
      <c r="A128" s="10">
        <v>29677</v>
      </c>
      <c r="B128" s="20">
        <v>0.89100000000000001</v>
      </c>
      <c r="C128" s="9">
        <v>38.409999999999997</v>
      </c>
      <c r="D128" s="9">
        <f t="shared" si="1"/>
        <v>138.32570452300786</v>
      </c>
    </row>
    <row r="129" spans="1:4" x14ac:dyDescent="0.25">
      <c r="A129" s="10">
        <v>29707</v>
      </c>
      <c r="B129" s="20">
        <v>0.89700000000000002</v>
      </c>
      <c r="C129" s="9">
        <v>37.840000000000003</v>
      </c>
      <c r="D129" s="9">
        <f t="shared" si="1"/>
        <v>135.36144205128207</v>
      </c>
    </row>
    <row r="130" spans="1:4" x14ac:dyDescent="0.25">
      <c r="A130" s="10">
        <v>29738</v>
      </c>
      <c r="B130" s="20">
        <v>0.90500000000000003</v>
      </c>
      <c r="C130" s="9">
        <v>37.03</v>
      </c>
      <c r="D130" s="9">
        <f t="shared" si="1"/>
        <v>131.29295424309393</v>
      </c>
    </row>
    <row r="131" spans="1:4" x14ac:dyDescent="0.25">
      <c r="A131" s="10">
        <v>29768</v>
      </c>
      <c r="B131" s="20">
        <v>0.91500000000000004</v>
      </c>
      <c r="C131" s="9">
        <v>36.58</v>
      </c>
      <c r="D131" s="9">
        <f t="shared" si="1"/>
        <v>128.27998332240438</v>
      </c>
    </row>
    <row r="132" spans="1:4" x14ac:dyDescent="0.25">
      <c r="A132" s="10">
        <v>29799</v>
      </c>
      <c r="B132" s="20">
        <v>0.92200000000000004</v>
      </c>
      <c r="C132" s="9">
        <v>35.82</v>
      </c>
      <c r="D132" s="9">
        <f t="shared" si="1"/>
        <v>124.66109811279827</v>
      </c>
    </row>
    <row r="133" spans="1:4" x14ac:dyDescent="0.25">
      <c r="A133" s="10">
        <v>29830</v>
      </c>
      <c r="B133" s="20">
        <v>0.93100000000000005</v>
      </c>
      <c r="C133" s="9">
        <v>35.44</v>
      </c>
      <c r="D133" s="9">
        <f t="shared" si="1"/>
        <v>122.14630109559612</v>
      </c>
    </row>
    <row r="134" spans="1:4" x14ac:dyDescent="0.25">
      <c r="A134" s="10">
        <v>29860</v>
      </c>
      <c r="B134" s="20">
        <v>0.93400000000000005</v>
      </c>
      <c r="C134" s="9">
        <v>35.43</v>
      </c>
      <c r="D134" s="9">
        <f t="shared" si="1"/>
        <v>121.71961326552463</v>
      </c>
    </row>
    <row r="135" spans="1:4" x14ac:dyDescent="0.25">
      <c r="A135" s="10">
        <v>29891</v>
      </c>
      <c r="B135" s="20">
        <v>0.93799999999999994</v>
      </c>
      <c r="C135" s="9">
        <v>36.21</v>
      </c>
      <c r="D135" s="9">
        <f t="shared" si="1"/>
        <v>123.86881250533051</v>
      </c>
    </row>
    <row r="136" spans="1:4" x14ac:dyDescent="0.25">
      <c r="A136" s="10">
        <v>29921</v>
      </c>
      <c r="B136" s="20">
        <v>0.94099999999999995</v>
      </c>
      <c r="C136" s="9">
        <v>35.950000000000003</v>
      </c>
      <c r="D136" s="9">
        <f t="shared" si="1"/>
        <v>122.58732236981938</v>
      </c>
    </row>
    <row r="137" spans="1:4" x14ac:dyDescent="0.25">
      <c r="A137" s="10">
        <v>29952</v>
      </c>
      <c r="B137" s="20">
        <v>0.94399999999999995</v>
      </c>
      <c r="C137" s="9">
        <v>35.54</v>
      </c>
      <c r="D137" s="9">
        <f t="shared" si="1"/>
        <v>120.80411188559323</v>
      </c>
    </row>
    <row r="138" spans="1:4" x14ac:dyDescent="0.25">
      <c r="A138" s="10">
        <v>29983</v>
      </c>
      <c r="B138" s="20">
        <v>0.94699999999999995</v>
      </c>
      <c r="C138" s="9">
        <v>35.479999999999997</v>
      </c>
      <c r="D138" s="9">
        <f t="shared" si="1"/>
        <v>120.21811662090813</v>
      </c>
    </row>
    <row r="139" spans="1:4" x14ac:dyDescent="0.25">
      <c r="A139" s="10">
        <v>30011</v>
      </c>
      <c r="B139" s="20">
        <v>0.94699999999999995</v>
      </c>
      <c r="C139" s="9">
        <v>34.07</v>
      </c>
      <c r="D139" s="9">
        <f t="shared" si="1"/>
        <v>115.44056463569167</v>
      </c>
    </row>
    <row r="140" spans="1:4" x14ac:dyDescent="0.25">
      <c r="A140" s="10">
        <v>30042</v>
      </c>
      <c r="B140" s="20">
        <v>0.95</v>
      </c>
      <c r="C140" s="9">
        <v>32.82</v>
      </c>
      <c r="D140" s="9">
        <f t="shared" si="1"/>
        <v>110.85397206315791</v>
      </c>
    </row>
    <row r="141" spans="1:4" x14ac:dyDescent="0.25">
      <c r="A141" s="10">
        <v>30072</v>
      </c>
      <c r="B141" s="20">
        <v>0.95899999999999996</v>
      </c>
      <c r="C141" s="9">
        <v>32.78</v>
      </c>
      <c r="D141" s="9">
        <f t="shared" si="1"/>
        <v>109.67979493222109</v>
      </c>
    </row>
    <row r="142" spans="1:4" x14ac:dyDescent="0.25">
      <c r="A142" s="10">
        <v>30103</v>
      </c>
      <c r="B142" s="20">
        <v>0.97</v>
      </c>
      <c r="C142" s="9">
        <v>33.79</v>
      </c>
      <c r="D142" s="9">
        <f t="shared" si="1"/>
        <v>111.77707615463918</v>
      </c>
    </row>
    <row r="143" spans="1:4" x14ac:dyDescent="0.25">
      <c r="A143" s="10">
        <v>30133</v>
      </c>
      <c r="B143" s="20">
        <v>0.97499999999999998</v>
      </c>
      <c r="C143" s="9">
        <v>33.44</v>
      </c>
      <c r="D143" s="9">
        <f t="shared" si="1"/>
        <v>110.05200032820514</v>
      </c>
    </row>
    <row r="144" spans="1:4" x14ac:dyDescent="0.25">
      <c r="A144" s="10">
        <v>30164</v>
      </c>
      <c r="B144" s="20">
        <v>0.97699999999999998</v>
      </c>
      <c r="C144" s="9">
        <v>32.950000000000003</v>
      </c>
      <c r="D144" s="9">
        <f t="shared" si="1"/>
        <v>108.21741182190381</v>
      </c>
    </row>
    <row r="145" spans="1:4" x14ac:dyDescent="0.25">
      <c r="A145" s="10">
        <v>30195</v>
      </c>
      <c r="B145" s="20">
        <v>0.97699999999999998</v>
      </c>
      <c r="C145" s="9">
        <v>33.03</v>
      </c>
      <c r="D145" s="9">
        <f t="shared" si="1"/>
        <v>108.48015515864894</v>
      </c>
    </row>
    <row r="146" spans="1:4" x14ac:dyDescent="0.25">
      <c r="A146" s="10">
        <v>30225</v>
      </c>
      <c r="B146" s="20">
        <v>0.98099999999999998</v>
      </c>
      <c r="C146" s="9">
        <v>33.28</v>
      </c>
      <c r="D146" s="9">
        <f t="shared" si="1"/>
        <v>108.85555539245668</v>
      </c>
    </row>
    <row r="147" spans="1:4" x14ac:dyDescent="0.25">
      <c r="A147" s="10">
        <v>30256</v>
      </c>
      <c r="B147" s="20">
        <v>0.98</v>
      </c>
      <c r="C147" s="9">
        <v>33.090000000000003</v>
      </c>
      <c r="D147" s="9">
        <f t="shared" si="1"/>
        <v>108.34452731632655</v>
      </c>
    </row>
    <row r="148" spans="1:4" x14ac:dyDescent="0.25">
      <c r="A148" s="10">
        <v>30286</v>
      </c>
      <c r="B148" s="20">
        <v>0.97699999999999998</v>
      </c>
      <c r="C148" s="9">
        <v>32.85</v>
      </c>
      <c r="D148" s="9">
        <f t="shared" si="1"/>
        <v>107.88898265097237</v>
      </c>
    </row>
    <row r="149" spans="1:4" x14ac:dyDescent="0.25">
      <c r="A149" s="10">
        <v>30317</v>
      </c>
      <c r="B149" s="20">
        <v>0.97899999999999998</v>
      </c>
      <c r="C149" s="9">
        <v>31.4</v>
      </c>
      <c r="D149" s="9">
        <f t="shared" si="1"/>
        <v>102.91608192032687</v>
      </c>
    </row>
    <row r="150" spans="1:4" x14ac:dyDescent="0.25">
      <c r="A150" s="10">
        <v>30348</v>
      </c>
      <c r="B150" s="20">
        <v>0.98</v>
      </c>
      <c r="C150" s="9">
        <v>30.76</v>
      </c>
      <c r="D150" s="9">
        <f t="shared" si="1"/>
        <v>100.71555334693879</v>
      </c>
    </row>
    <row r="151" spans="1:4" x14ac:dyDescent="0.25">
      <c r="A151" s="10">
        <v>30376</v>
      </c>
      <c r="B151" s="20">
        <v>0.98099999999999998</v>
      </c>
      <c r="C151" s="9">
        <v>28.43</v>
      </c>
      <c r="D151" s="9">
        <f t="shared" si="1"/>
        <v>92.9916898980632</v>
      </c>
    </row>
    <row r="152" spans="1:4" x14ac:dyDescent="0.25">
      <c r="A152" s="10">
        <v>30407</v>
      </c>
      <c r="B152" s="20">
        <v>0.98799999999999999</v>
      </c>
      <c r="C152" s="9">
        <v>27.95</v>
      </c>
      <c r="D152" s="9">
        <f t="shared" si="1"/>
        <v>90.77393355263159</v>
      </c>
    </row>
    <row r="153" spans="1:4" x14ac:dyDescent="0.25">
      <c r="A153" s="10">
        <v>30437</v>
      </c>
      <c r="B153" s="20">
        <v>0.99199999999999999</v>
      </c>
      <c r="C153" s="9">
        <v>28.53</v>
      </c>
      <c r="D153" s="9">
        <f t="shared" si="1"/>
        <v>92.283995050403234</v>
      </c>
    </row>
    <row r="154" spans="1:4" x14ac:dyDescent="0.25">
      <c r="A154" s="10">
        <v>30468</v>
      </c>
      <c r="B154" s="20">
        <v>0.99399999999999999</v>
      </c>
      <c r="C154" s="9">
        <v>29.23</v>
      </c>
      <c r="D154" s="9">
        <f t="shared" si="1"/>
        <v>94.357998179074457</v>
      </c>
    </row>
    <row r="155" spans="1:4" x14ac:dyDescent="0.25">
      <c r="A155" s="10">
        <v>30498</v>
      </c>
      <c r="B155" s="20">
        <v>0.998</v>
      </c>
      <c r="C155" s="9">
        <v>28.76</v>
      </c>
      <c r="D155" s="9">
        <f t="shared" si="1"/>
        <v>92.468673627254518</v>
      </c>
    </row>
    <row r="156" spans="1:4" x14ac:dyDescent="0.25">
      <c r="A156" s="10">
        <v>30529</v>
      </c>
      <c r="B156" s="20">
        <v>1.0009999999999999</v>
      </c>
      <c r="C156" s="9">
        <v>29.5</v>
      </c>
      <c r="D156" s="9">
        <f t="shared" si="1"/>
        <v>94.563649850149858</v>
      </c>
    </row>
    <row r="157" spans="1:4" x14ac:dyDescent="0.25">
      <c r="A157" s="10">
        <v>30560</v>
      </c>
      <c r="B157" s="20">
        <v>1.004</v>
      </c>
      <c r="C157" s="9">
        <v>29.54</v>
      </c>
      <c r="D157" s="9">
        <f t="shared" si="1"/>
        <v>94.40892790836655</v>
      </c>
    </row>
    <row r="158" spans="1:4" x14ac:dyDescent="0.25">
      <c r="A158" s="10">
        <v>30590</v>
      </c>
      <c r="B158" s="20">
        <v>1.008</v>
      </c>
      <c r="C158" s="9">
        <v>29.67</v>
      </c>
      <c r="D158" s="9">
        <f t="shared" si="1"/>
        <v>94.448116577380972</v>
      </c>
    </row>
    <row r="159" spans="1:4" x14ac:dyDescent="0.25">
      <c r="A159" s="10">
        <v>30621</v>
      </c>
      <c r="B159" s="20">
        <v>1.0109999999999999</v>
      </c>
      <c r="C159" s="9">
        <v>29.09</v>
      </c>
      <c r="D159" s="9">
        <f t="shared" si="1"/>
        <v>92.327027467853625</v>
      </c>
    </row>
    <row r="160" spans="1:4" x14ac:dyDescent="0.25">
      <c r="A160" s="10">
        <v>30651</v>
      </c>
      <c r="B160" s="20">
        <v>1.014</v>
      </c>
      <c r="C160" s="9">
        <v>29.3</v>
      </c>
      <c r="D160" s="9">
        <f t="shared" si="1"/>
        <v>92.718405226824459</v>
      </c>
    </row>
    <row r="161" spans="1:4" x14ac:dyDescent="0.25">
      <c r="A161" s="10">
        <v>30682</v>
      </c>
      <c r="B161" s="20">
        <v>1.0209999999999999</v>
      </c>
      <c r="C161" s="9">
        <v>28.8</v>
      </c>
      <c r="D161" s="9">
        <f t="shared" si="1"/>
        <v>90.511348090107759</v>
      </c>
    </row>
    <row r="162" spans="1:4" x14ac:dyDescent="0.25">
      <c r="A162" s="10">
        <v>30713</v>
      </c>
      <c r="B162" s="20">
        <v>1.026</v>
      </c>
      <c r="C162" s="9">
        <v>28.91</v>
      </c>
      <c r="D162" s="9">
        <f t="shared" si="1"/>
        <v>90.414278001949313</v>
      </c>
    </row>
    <row r="163" spans="1:4" x14ac:dyDescent="0.25">
      <c r="A163" s="10">
        <v>30742</v>
      </c>
      <c r="B163" s="20">
        <v>1.0289999999999999</v>
      </c>
      <c r="C163" s="9">
        <v>28.95</v>
      </c>
      <c r="D163" s="9">
        <f t="shared" si="1"/>
        <v>90.275412390670567</v>
      </c>
    </row>
    <row r="164" spans="1:4" x14ac:dyDescent="0.25">
      <c r="A164" s="10">
        <v>30773</v>
      </c>
      <c r="B164" s="20">
        <v>1.0329999999999999</v>
      </c>
      <c r="C164" s="9">
        <v>29.11</v>
      </c>
      <c r="D164" s="9">
        <f t="shared" si="1"/>
        <v>90.422845914811234</v>
      </c>
    </row>
    <row r="165" spans="1:4" x14ac:dyDescent="0.25">
      <c r="A165" s="10">
        <v>30803</v>
      </c>
      <c r="B165" s="20">
        <v>1.0349999999999999</v>
      </c>
      <c r="C165" s="9">
        <v>29.26</v>
      </c>
      <c r="D165" s="9">
        <f t="shared" si="1"/>
        <v>90.713152444444461</v>
      </c>
    </row>
    <row r="166" spans="1:4" x14ac:dyDescent="0.25">
      <c r="A166" s="10">
        <v>30834</v>
      </c>
      <c r="B166" s="20">
        <v>1.0369999999999999</v>
      </c>
      <c r="C166" s="9">
        <v>29.19</v>
      </c>
      <c r="D166" s="9">
        <f t="shared" si="1"/>
        <v>90.32160083895856</v>
      </c>
    </row>
    <row r="167" spans="1:4" x14ac:dyDescent="0.25">
      <c r="A167" s="10">
        <v>30864</v>
      </c>
      <c r="B167" s="20">
        <v>1.0409999999999999</v>
      </c>
      <c r="C167" s="9">
        <v>29</v>
      </c>
      <c r="D167" s="9">
        <f t="shared" si="1"/>
        <v>89.388892411143146</v>
      </c>
    </row>
    <row r="168" spans="1:4" x14ac:dyDescent="0.25">
      <c r="A168" s="10">
        <v>30895</v>
      </c>
      <c r="B168" s="20">
        <v>1.044</v>
      </c>
      <c r="C168" s="9">
        <v>28.92</v>
      </c>
      <c r="D168" s="9">
        <f t="shared" si="1"/>
        <v>88.886146321839092</v>
      </c>
    </row>
    <row r="169" spans="1:4" x14ac:dyDescent="0.25">
      <c r="A169" s="10">
        <v>30926</v>
      </c>
      <c r="B169" s="20">
        <v>1.0469999999999999</v>
      </c>
      <c r="C169" s="9">
        <v>28.7</v>
      </c>
      <c r="D169" s="9">
        <f t="shared" ref="D169:D232" si="2">C169*$B$677/B169</f>
        <v>87.957221680993328</v>
      </c>
    </row>
    <row r="170" spans="1:4" x14ac:dyDescent="0.25">
      <c r="A170" s="10">
        <v>30956</v>
      </c>
      <c r="B170" s="20">
        <v>1.0509999999999999</v>
      </c>
      <c r="C170" s="9">
        <v>28.79</v>
      </c>
      <c r="D170" s="9">
        <f t="shared" si="2"/>
        <v>87.897239647954336</v>
      </c>
    </row>
    <row r="171" spans="1:4" x14ac:dyDescent="0.25">
      <c r="A171" s="10">
        <v>30987</v>
      </c>
      <c r="B171" s="20">
        <v>1.0529999999999999</v>
      </c>
      <c r="C171" s="9">
        <v>28.74</v>
      </c>
      <c r="D171" s="9">
        <f t="shared" si="2"/>
        <v>87.577930883190888</v>
      </c>
    </row>
    <row r="172" spans="1:4" x14ac:dyDescent="0.25">
      <c r="A172" s="10">
        <v>31017</v>
      </c>
      <c r="B172" s="20">
        <v>1.0549999999999999</v>
      </c>
      <c r="C172" s="9">
        <v>28.02</v>
      </c>
      <c r="D172" s="9">
        <f t="shared" si="2"/>
        <v>85.222046502369679</v>
      </c>
    </row>
    <row r="173" spans="1:4" x14ac:dyDescent="0.25">
      <c r="A173" s="10">
        <v>31048</v>
      </c>
      <c r="B173" s="20">
        <v>1.0569999999999999</v>
      </c>
      <c r="C173" s="9">
        <v>27.49</v>
      </c>
      <c r="D173" s="9">
        <f t="shared" si="2"/>
        <v>83.451863736991484</v>
      </c>
    </row>
    <row r="174" spans="1:4" x14ac:dyDescent="0.25">
      <c r="A174" s="10">
        <v>31079</v>
      </c>
      <c r="B174" s="20">
        <v>1.0629999999999999</v>
      </c>
      <c r="C174" s="9">
        <v>26.99</v>
      </c>
      <c r="D174" s="9">
        <f t="shared" si="2"/>
        <v>81.471536660395117</v>
      </c>
    </row>
    <row r="175" spans="1:4" x14ac:dyDescent="0.25">
      <c r="A175" s="10">
        <v>31107</v>
      </c>
      <c r="B175" s="20">
        <v>1.0680000000000001</v>
      </c>
      <c r="C175" s="9">
        <v>27.2</v>
      </c>
      <c r="D175" s="9">
        <f t="shared" si="2"/>
        <v>81.721050187265917</v>
      </c>
    </row>
    <row r="176" spans="1:4" x14ac:dyDescent="0.25">
      <c r="A176" s="10">
        <v>31138</v>
      </c>
      <c r="B176" s="20">
        <v>1.07</v>
      </c>
      <c r="C176" s="9">
        <v>27.59</v>
      </c>
      <c r="D176" s="9">
        <f t="shared" si="2"/>
        <v>82.737846046728961</v>
      </c>
    </row>
    <row r="177" spans="1:4" x14ac:dyDescent="0.25">
      <c r="A177" s="10">
        <v>31168</v>
      </c>
      <c r="B177" s="20">
        <v>1.0720000000000001</v>
      </c>
      <c r="C177" s="9">
        <v>27.6</v>
      </c>
      <c r="D177" s="9">
        <f t="shared" si="2"/>
        <v>82.613416791044784</v>
      </c>
    </row>
    <row r="178" spans="1:4" x14ac:dyDescent="0.25">
      <c r="A178" s="10">
        <v>31199</v>
      </c>
      <c r="B178" s="20">
        <v>1.075</v>
      </c>
      <c r="C178" s="9">
        <v>27.25</v>
      </c>
      <c r="D178" s="9">
        <f t="shared" si="2"/>
        <v>81.338157441860474</v>
      </c>
    </row>
    <row r="179" spans="1:4" x14ac:dyDescent="0.25">
      <c r="A179" s="10">
        <v>31229</v>
      </c>
      <c r="B179" s="20">
        <v>1.077</v>
      </c>
      <c r="C179" s="9">
        <v>26.57</v>
      </c>
      <c r="D179" s="9">
        <f t="shared" si="2"/>
        <v>79.161158040854232</v>
      </c>
    </row>
    <row r="180" spans="1:4" x14ac:dyDescent="0.25">
      <c r="A180" s="10">
        <v>31260</v>
      </c>
      <c r="B180" s="20">
        <v>1.079</v>
      </c>
      <c r="C180" s="9">
        <v>26.61</v>
      </c>
      <c r="D180" s="9">
        <f t="shared" si="2"/>
        <v>79.133380287303069</v>
      </c>
    </row>
    <row r="181" spans="1:4" x14ac:dyDescent="0.25">
      <c r="A181" s="10">
        <v>31291</v>
      </c>
      <c r="B181" s="20">
        <v>1.081</v>
      </c>
      <c r="C181" s="9">
        <v>26.56</v>
      </c>
      <c r="D181" s="9">
        <f t="shared" si="2"/>
        <v>78.838556595744691</v>
      </c>
    </row>
    <row r="182" spans="1:4" x14ac:dyDescent="0.25">
      <c r="A182" s="10">
        <v>31321</v>
      </c>
      <c r="B182" s="20">
        <v>1.085</v>
      </c>
      <c r="C182" s="9">
        <v>26.79</v>
      </c>
      <c r="D182" s="9">
        <f t="shared" si="2"/>
        <v>79.228104027649778</v>
      </c>
    </row>
    <row r="183" spans="1:4" x14ac:dyDescent="0.25">
      <c r="A183" s="10">
        <v>31352</v>
      </c>
      <c r="B183" s="20">
        <v>1.0900000000000001</v>
      </c>
      <c r="C183" s="9">
        <v>27.12</v>
      </c>
      <c r="D183" s="9">
        <f t="shared" si="2"/>
        <v>79.836129688073399</v>
      </c>
    </row>
    <row r="184" spans="1:4" x14ac:dyDescent="0.25">
      <c r="A184" s="10">
        <v>31382</v>
      </c>
      <c r="B184" s="20">
        <v>1.095</v>
      </c>
      <c r="C184" s="9">
        <v>26.21</v>
      </c>
      <c r="D184" s="9">
        <f t="shared" si="2"/>
        <v>76.804946237442934</v>
      </c>
    </row>
    <row r="185" spans="1:4" x14ac:dyDescent="0.25">
      <c r="A185" s="10">
        <v>31413</v>
      </c>
      <c r="B185" s="20">
        <v>1.099</v>
      </c>
      <c r="C185" s="9">
        <v>24.93</v>
      </c>
      <c r="D185" s="9">
        <f t="shared" si="2"/>
        <v>72.78818224749773</v>
      </c>
    </row>
    <row r="186" spans="1:4" x14ac:dyDescent="0.25">
      <c r="A186" s="10">
        <v>31444</v>
      </c>
      <c r="B186" s="20">
        <v>1.097</v>
      </c>
      <c r="C186" s="9">
        <v>18.11</v>
      </c>
      <c r="D186" s="9">
        <f t="shared" si="2"/>
        <v>52.972212242479493</v>
      </c>
    </row>
    <row r="187" spans="1:4" x14ac:dyDescent="0.25">
      <c r="A187" s="10">
        <v>31472</v>
      </c>
      <c r="B187" s="20">
        <v>1.091</v>
      </c>
      <c r="C187" s="9">
        <v>14.22</v>
      </c>
      <c r="D187" s="9">
        <f t="shared" si="2"/>
        <v>41.822610137488546</v>
      </c>
    </row>
    <row r="188" spans="1:4" x14ac:dyDescent="0.25">
      <c r="A188" s="10">
        <v>31503</v>
      </c>
      <c r="B188" s="20">
        <v>1.087</v>
      </c>
      <c r="C188" s="9">
        <v>13.15</v>
      </c>
      <c r="D188" s="9">
        <f t="shared" si="2"/>
        <v>38.817941076356945</v>
      </c>
    </row>
    <row r="189" spans="1:4" x14ac:dyDescent="0.25">
      <c r="A189" s="10">
        <v>31533</v>
      </c>
      <c r="B189" s="20">
        <v>1.0900000000000001</v>
      </c>
      <c r="C189" s="9">
        <v>13.17</v>
      </c>
      <c r="D189" s="9">
        <f t="shared" si="2"/>
        <v>38.769978908256881</v>
      </c>
    </row>
    <row r="190" spans="1:4" x14ac:dyDescent="0.25">
      <c r="A190" s="10">
        <v>31564</v>
      </c>
      <c r="B190" s="20">
        <v>1.0940000000000001</v>
      </c>
      <c r="C190" s="9">
        <v>12.25</v>
      </c>
      <c r="D190" s="9">
        <f t="shared" si="2"/>
        <v>35.929821069469838</v>
      </c>
    </row>
    <row r="191" spans="1:4" x14ac:dyDescent="0.25">
      <c r="A191" s="10">
        <v>31594</v>
      </c>
      <c r="B191" s="20">
        <v>1.095</v>
      </c>
      <c r="C191" s="9">
        <v>10.91</v>
      </c>
      <c r="D191" s="9">
        <f t="shared" si="2"/>
        <v>31.970315278538816</v>
      </c>
    </row>
    <row r="192" spans="1:4" x14ac:dyDescent="0.25">
      <c r="A192" s="10">
        <v>31625</v>
      </c>
      <c r="B192" s="20">
        <v>1.0960000000000001</v>
      </c>
      <c r="C192" s="9">
        <v>11.87</v>
      </c>
      <c r="D192" s="9">
        <f t="shared" si="2"/>
        <v>34.751731852189778</v>
      </c>
    </row>
    <row r="193" spans="1:4" x14ac:dyDescent="0.25">
      <c r="A193" s="10">
        <v>31656</v>
      </c>
      <c r="B193" s="20">
        <v>1.1000000000000001</v>
      </c>
      <c r="C193" s="9">
        <v>12.85</v>
      </c>
      <c r="D193" s="9">
        <f t="shared" si="2"/>
        <v>37.484069136363637</v>
      </c>
    </row>
    <row r="194" spans="1:4" x14ac:dyDescent="0.25">
      <c r="A194" s="10">
        <v>31686</v>
      </c>
      <c r="B194" s="20">
        <v>1.1020000000000001</v>
      </c>
      <c r="C194" s="9">
        <v>12.78</v>
      </c>
      <c r="D194" s="9">
        <f t="shared" si="2"/>
        <v>37.212217186932847</v>
      </c>
    </row>
    <row r="195" spans="1:4" x14ac:dyDescent="0.25">
      <c r="A195" s="10">
        <v>31717</v>
      </c>
      <c r="B195" s="20">
        <v>1.1040000000000001</v>
      </c>
      <c r="C195" s="9">
        <v>13.46</v>
      </c>
      <c r="D195" s="9">
        <f t="shared" si="2"/>
        <v>39.121209583333332</v>
      </c>
    </row>
    <row r="196" spans="1:4" x14ac:dyDescent="0.25">
      <c r="A196" s="10">
        <v>31747</v>
      </c>
      <c r="B196" s="20">
        <v>1.1080000000000001</v>
      </c>
      <c r="C196" s="9">
        <v>14.17</v>
      </c>
      <c r="D196" s="9">
        <f t="shared" si="2"/>
        <v>41.036128167870032</v>
      </c>
    </row>
    <row r="197" spans="1:4" x14ac:dyDescent="0.25">
      <c r="A197" s="10">
        <v>31778</v>
      </c>
      <c r="B197" s="20">
        <v>1.1140000000000001</v>
      </c>
      <c r="C197" s="9">
        <v>16.45</v>
      </c>
      <c r="D197" s="9">
        <f t="shared" si="2"/>
        <v>47.382393940754035</v>
      </c>
    </row>
    <row r="198" spans="1:4" x14ac:dyDescent="0.25">
      <c r="A198" s="10">
        <v>31809</v>
      </c>
      <c r="B198" s="20">
        <v>1.1180000000000001</v>
      </c>
      <c r="C198" s="9">
        <v>16.98</v>
      </c>
      <c r="D198" s="9">
        <f t="shared" si="2"/>
        <v>48.734012468694097</v>
      </c>
    </row>
    <row r="199" spans="1:4" x14ac:dyDescent="0.25">
      <c r="A199" s="10">
        <v>31837</v>
      </c>
      <c r="B199" s="20">
        <v>1.1220000000000001</v>
      </c>
      <c r="C199" s="9">
        <v>17.260000000000002</v>
      </c>
      <c r="D199" s="9">
        <f t="shared" si="2"/>
        <v>49.361030998217473</v>
      </c>
    </row>
    <row r="200" spans="1:4" x14ac:dyDescent="0.25">
      <c r="A200" s="10">
        <v>31868</v>
      </c>
      <c r="B200" s="20">
        <v>1.127</v>
      </c>
      <c r="C200" s="9">
        <v>17.89</v>
      </c>
      <c r="D200" s="9">
        <f t="shared" si="2"/>
        <v>50.935750816326532</v>
      </c>
    </row>
    <row r="201" spans="1:4" x14ac:dyDescent="0.25">
      <c r="A201" s="10">
        <v>31898</v>
      </c>
      <c r="B201" s="20">
        <v>1.1299999999999999</v>
      </c>
      <c r="C201" s="9">
        <v>18.25</v>
      </c>
      <c r="D201" s="9">
        <f t="shared" si="2"/>
        <v>51.822780752212402</v>
      </c>
    </row>
    <row r="202" spans="1:4" x14ac:dyDescent="0.25">
      <c r="A202" s="10">
        <v>31929</v>
      </c>
      <c r="B202" s="20">
        <v>1.135</v>
      </c>
      <c r="C202" s="9">
        <v>18.71</v>
      </c>
      <c r="D202" s="9">
        <f t="shared" si="2"/>
        <v>52.89495033480177</v>
      </c>
    </row>
    <row r="203" spans="1:4" x14ac:dyDescent="0.25">
      <c r="A203" s="10">
        <v>31959</v>
      </c>
      <c r="B203" s="20">
        <v>1.1379999999999999</v>
      </c>
      <c r="C203" s="9">
        <v>19.260000000000002</v>
      </c>
      <c r="D203" s="9">
        <f t="shared" si="2"/>
        <v>54.306311757469253</v>
      </c>
    </row>
    <row r="204" spans="1:4" x14ac:dyDescent="0.25">
      <c r="A204" s="10">
        <v>31990</v>
      </c>
      <c r="B204" s="20">
        <v>1.143</v>
      </c>
      <c r="C204" s="9">
        <v>19.32</v>
      </c>
      <c r="D204" s="9">
        <f t="shared" si="2"/>
        <v>54.237189816272966</v>
      </c>
    </row>
    <row r="205" spans="1:4" x14ac:dyDescent="0.25">
      <c r="A205" s="10">
        <v>32021</v>
      </c>
      <c r="B205" s="20">
        <v>1.147</v>
      </c>
      <c r="C205" s="9">
        <v>18.57</v>
      </c>
      <c r="D205" s="9">
        <f t="shared" si="2"/>
        <v>51.949906896251093</v>
      </c>
    </row>
    <row r="206" spans="1:4" x14ac:dyDescent="0.25">
      <c r="A206" s="10">
        <v>32051</v>
      </c>
      <c r="B206" s="20">
        <v>1.1499999999999999</v>
      </c>
      <c r="C206" s="9">
        <v>18.53</v>
      </c>
      <c r="D206" s="9">
        <f t="shared" si="2"/>
        <v>51.702776600000014</v>
      </c>
    </row>
    <row r="207" spans="1:4" x14ac:dyDescent="0.25">
      <c r="A207" s="10">
        <v>32082</v>
      </c>
      <c r="B207" s="20">
        <v>1.1539999999999999</v>
      </c>
      <c r="C207" s="9">
        <v>18.14</v>
      </c>
      <c r="D207" s="9">
        <f t="shared" si="2"/>
        <v>50.43915027729637</v>
      </c>
    </row>
    <row r="208" spans="1:4" x14ac:dyDescent="0.25">
      <c r="A208" s="10">
        <v>32112</v>
      </c>
      <c r="B208" s="20">
        <v>1.1559999999999999</v>
      </c>
      <c r="C208" s="9">
        <v>17.2</v>
      </c>
      <c r="D208" s="9">
        <f t="shared" si="2"/>
        <v>47.742691695501733</v>
      </c>
    </row>
    <row r="209" spans="1:4" x14ac:dyDescent="0.25">
      <c r="A209" s="10">
        <v>32143</v>
      </c>
      <c r="B209" s="20">
        <v>1.1599999999999999</v>
      </c>
      <c r="C209" s="9">
        <v>15.45</v>
      </c>
      <c r="D209" s="9">
        <f t="shared" si="2"/>
        <v>42.737270560344832</v>
      </c>
    </row>
    <row r="210" spans="1:4" x14ac:dyDescent="0.25">
      <c r="A210" s="10">
        <v>32174</v>
      </c>
      <c r="B210" s="20">
        <v>1.1619999999999999</v>
      </c>
      <c r="C210" s="9">
        <v>15.43</v>
      </c>
      <c r="D210" s="9">
        <f t="shared" si="2"/>
        <v>42.60848432874355</v>
      </c>
    </row>
    <row r="211" spans="1:4" x14ac:dyDescent="0.25">
      <c r="A211" s="10">
        <v>32203</v>
      </c>
      <c r="B211" s="20">
        <v>1.165</v>
      </c>
      <c r="C211" s="9">
        <v>14.73</v>
      </c>
      <c r="D211" s="9">
        <f t="shared" si="2"/>
        <v>40.570756815450643</v>
      </c>
    </row>
    <row r="212" spans="1:4" x14ac:dyDescent="0.25">
      <c r="A212" s="10">
        <v>32234</v>
      </c>
      <c r="B212" s="20">
        <v>1.1719999999999999</v>
      </c>
      <c r="C212" s="9">
        <v>15.62</v>
      </c>
      <c r="D212" s="9">
        <f t="shared" si="2"/>
        <v>42.765121040955634</v>
      </c>
    </row>
    <row r="213" spans="1:4" x14ac:dyDescent="0.25">
      <c r="A213" s="10">
        <v>32264</v>
      </c>
      <c r="B213" s="20">
        <v>1.175</v>
      </c>
      <c r="C213" s="9">
        <v>15.93</v>
      </c>
      <c r="D213" s="9">
        <f t="shared" si="2"/>
        <v>43.502498119148932</v>
      </c>
    </row>
    <row r="214" spans="1:4" x14ac:dyDescent="0.25">
      <c r="A214" s="10">
        <v>32295</v>
      </c>
      <c r="B214" s="20">
        <v>1.18</v>
      </c>
      <c r="C214" s="9">
        <v>15.5</v>
      </c>
      <c r="D214" s="9">
        <f t="shared" si="2"/>
        <v>42.148874152542376</v>
      </c>
    </row>
    <row r="215" spans="1:4" x14ac:dyDescent="0.25">
      <c r="A215" s="10">
        <v>32325</v>
      </c>
      <c r="B215" s="20">
        <v>1.1850000000000001</v>
      </c>
      <c r="C215" s="9">
        <v>14.81</v>
      </c>
      <c r="D215" s="9">
        <f t="shared" si="2"/>
        <v>40.102642978902956</v>
      </c>
    </row>
    <row r="216" spans="1:4" x14ac:dyDescent="0.25">
      <c r="A216" s="10">
        <v>32356</v>
      </c>
      <c r="B216" s="20">
        <v>1.19</v>
      </c>
      <c r="C216" s="9">
        <v>14.32</v>
      </c>
      <c r="D216" s="9">
        <f t="shared" si="2"/>
        <v>38.612893243697485</v>
      </c>
    </row>
    <row r="217" spans="1:4" x14ac:dyDescent="0.25">
      <c r="A217" s="10">
        <v>32387</v>
      </c>
      <c r="B217" s="20">
        <v>1.1950000000000001</v>
      </c>
      <c r="C217" s="9">
        <v>13.84</v>
      </c>
      <c r="D217" s="9">
        <f t="shared" si="2"/>
        <v>37.162461523012553</v>
      </c>
    </row>
    <row r="218" spans="1:4" x14ac:dyDescent="0.25">
      <c r="A218" s="10">
        <v>32417</v>
      </c>
      <c r="B218" s="20">
        <v>1.1990000000000001</v>
      </c>
      <c r="C218" s="9">
        <v>13.05</v>
      </c>
      <c r="D218" s="9">
        <f t="shared" si="2"/>
        <v>34.924292452043375</v>
      </c>
    </row>
    <row r="219" spans="1:4" x14ac:dyDescent="0.25">
      <c r="A219" s="10">
        <v>32448</v>
      </c>
      <c r="B219" s="20">
        <v>1.2030000000000001</v>
      </c>
      <c r="C219" s="9">
        <v>12.66</v>
      </c>
      <c r="D219" s="9">
        <f t="shared" si="2"/>
        <v>33.767924339152124</v>
      </c>
    </row>
    <row r="220" spans="1:4" x14ac:dyDescent="0.25">
      <c r="A220" s="10">
        <v>32478</v>
      </c>
      <c r="B220" s="20">
        <v>1.2070000000000001</v>
      </c>
      <c r="C220" s="9">
        <v>14.11</v>
      </c>
      <c r="D220" s="9">
        <f t="shared" si="2"/>
        <v>37.510774507042257</v>
      </c>
    </row>
    <row r="221" spans="1:4" x14ac:dyDescent="0.25">
      <c r="A221" s="10">
        <v>32509</v>
      </c>
      <c r="B221" s="20">
        <v>1.212</v>
      </c>
      <c r="C221" s="9">
        <v>16.04</v>
      </c>
      <c r="D221" s="9">
        <f t="shared" si="2"/>
        <v>42.465675016501656</v>
      </c>
    </row>
    <row r="222" spans="1:4" x14ac:dyDescent="0.25">
      <c r="A222" s="10">
        <v>32540</v>
      </c>
      <c r="B222" s="20">
        <v>1.216</v>
      </c>
      <c r="C222" s="9">
        <v>16.61</v>
      </c>
      <c r="D222" s="9">
        <f t="shared" si="2"/>
        <v>43.830088264802633</v>
      </c>
    </row>
    <row r="223" spans="1:4" x14ac:dyDescent="0.25">
      <c r="A223" s="10">
        <v>32568</v>
      </c>
      <c r="B223" s="20">
        <v>1.222</v>
      </c>
      <c r="C223" s="9">
        <v>17.77</v>
      </c>
      <c r="D223" s="9">
        <f t="shared" si="2"/>
        <v>46.66083536006547</v>
      </c>
    </row>
    <row r="224" spans="1:4" x14ac:dyDescent="0.25">
      <c r="A224" s="10">
        <v>32599</v>
      </c>
      <c r="B224" s="20">
        <v>1.2310000000000001</v>
      </c>
      <c r="C224" s="9">
        <v>19.59</v>
      </c>
      <c r="D224" s="9">
        <f t="shared" si="2"/>
        <v>51.063745954508526</v>
      </c>
    </row>
    <row r="225" spans="1:4" x14ac:dyDescent="0.25">
      <c r="A225" s="10">
        <v>32629</v>
      </c>
      <c r="B225" s="20">
        <v>1.2370000000000001</v>
      </c>
      <c r="C225" s="9">
        <v>19.05</v>
      </c>
      <c r="D225" s="9">
        <f t="shared" si="2"/>
        <v>49.415314995957964</v>
      </c>
    </row>
    <row r="226" spans="1:4" x14ac:dyDescent="0.25">
      <c r="A226" s="10">
        <v>32660</v>
      </c>
      <c r="B226" s="20">
        <v>1.2410000000000001</v>
      </c>
      <c r="C226" s="9">
        <v>18.27</v>
      </c>
      <c r="D226" s="9">
        <f t="shared" si="2"/>
        <v>47.239256494762287</v>
      </c>
    </row>
    <row r="227" spans="1:4" x14ac:dyDescent="0.25">
      <c r="A227" s="10">
        <v>32690</v>
      </c>
      <c r="B227" s="20">
        <v>1.2450000000000001</v>
      </c>
      <c r="C227" s="9">
        <v>17.989999999999998</v>
      </c>
      <c r="D227" s="9">
        <f t="shared" si="2"/>
        <v>46.365836522088351</v>
      </c>
    </row>
    <row r="228" spans="1:4" x14ac:dyDescent="0.25">
      <c r="A228" s="10">
        <v>32721</v>
      </c>
      <c r="B228" s="20">
        <v>1.2450000000000001</v>
      </c>
      <c r="C228" s="9">
        <v>17.23</v>
      </c>
      <c r="D228" s="9">
        <f t="shared" si="2"/>
        <v>44.407079670682727</v>
      </c>
    </row>
    <row r="229" spans="1:4" x14ac:dyDescent="0.25">
      <c r="A229" s="10">
        <v>32752</v>
      </c>
      <c r="B229" s="20">
        <v>1.248</v>
      </c>
      <c r="C229" s="9">
        <v>17.62</v>
      </c>
      <c r="D229" s="9">
        <f t="shared" si="2"/>
        <v>45.303067195512824</v>
      </c>
    </row>
    <row r="230" spans="1:4" x14ac:dyDescent="0.25">
      <c r="A230" s="10">
        <v>32782</v>
      </c>
      <c r="B230" s="20">
        <v>1.254</v>
      </c>
      <c r="C230" s="9">
        <v>18.29</v>
      </c>
      <c r="D230" s="9">
        <f t="shared" si="2"/>
        <v>46.800711618819776</v>
      </c>
    </row>
    <row r="231" spans="1:4" x14ac:dyDescent="0.25">
      <c r="A231" s="10">
        <v>32813</v>
      </c>
      <c r="B231" s="20">
        <v>1.2589999999999999</v>
      </c>
      <c r="C231" s="9">
        <v>18.32</v>
      </c>
      <c r="D231" s="9">
        <f t="shared" si="2"/>
        <v>46.691306560762513</v>
      </c>
    </row>
    <row r="232" spans="1:4" x14ac:dyDescent="0.25">
      <c r="A232" s="10">
        <v>32843</v>
      </c>
      <c r="B232" s="20">
        <v>1.2629999999999999</v>
      </c>
      <c r="C232" s="9">
        <v>20.05</v>
      </c>
      <c r="D232" s="9">
        <f t="shared" si="2"/>
        <v>50.938636302454483</v>
      </c>
    </row>
    <row r="233" spans="1:4" x14ac:dyDescent="0.25">
      <c r="A233" s="10">
        <v>32874</v>
      </c>
      <c r="B233" s="20">
        <v>1.2749999999999999</v>
      </c>
      <c r="C233" s="9">
        <v>20.51</v>
      </c>
      <c r="D233" s="9">
        <f t="shared" ref="D233:D296" si="3">C233*$B$677/B233</f>
        <v>51.616881592156879</v>
      </c>
    </row>
    <row r="234" spans="1:4" x14ac:dyDescent="0.25">
      <c r="A234" s="10">
        <v>32905</v>
      </c>
      <c r="B234" s="20">
        <v>1.28</v>
      </c>
      <c r="C234" s="9">
        <v>19.78</v>
      </c>
      <c r="D234" s="9">
        <f t="shared" si="3"/>
        <v>49.585261203125008</v>
      </c>
    </row>
    <row r="235" spans="1:4" x14ac:dyDescent="0.25">
      <c r="A235" s="10">
        <v>32933</v>
      </c>
      <c r="B235" s="20">
        <v>1.286</v>
      </c>
      <c r="C235" s="9">
        <v>18.940000000000001</v>
      </c>
      <c r="D235" s="9">
        <f t="shared" si="3"/>
        <v>47.257995194401254</v>
      </c>
    </row>
    <row r="236" spans="1:4" x14ac:dyDescent="0.25">
      <c r="A236" s="10">
        <v>32964</v>
      </c>
      <c r="B236" s="20">
        <v>1.2889999999999999</v>
      </c>
      <c r="C236" s="9">
        <v>16.66</v>
      </c>
      <c r="D236" s="9">
        <f t="shared" si="3"/>
        <v>41.472323491078363</v>
      </c>
    </row>
    <row r="237" spans="1:4" x14ac:dyDescent="0.25">
      <c r="A237" s="10">
        <v>32994</v>
      </c>
      <c r="B237" s="20">
        <v>1.2909999999999999</v>
      </c>
      <c r="C237" s="9">
        <v>16.07</v>
      </c>
      <c r="D237" s="9">
        <f t="shared" si="3"/>
        <v>39.941642687838893</v>
      </c>
    </row>
    <row r="238" spans="1:4" x14ac:dyDescent="0.25">
      <c r="A238" s="10">
        <v>33025</v>
      </c>
      <c r="B238" s="20">
        <v>1.2989999999999999</v>
      </c>
      <c r="C238" s="9">
        <v>15.15</v>
      </c>
      <c r="D238" s="9">
        <f t="shared" si="3"/>
        <v>37.423100808314096</v>
      </c>
    </row>
    <row r="239" spans="1:4" x14ac:dyDescent="0.25">
      <c r="A239" s="10">
        <v>33055</v>
      </c>
      <c r="B239" s="20">
        <v>1.3049999999999999</v>
      </c>
      <c r="C239" s="9">
        <v>16.54</v>
      </c>
      <c r="D239" s="9">
        <f t="shared" si="3"/>
        <v>40.668792812260534</v>
      </c>
    </row>
    <row r="240" spans="1:4" x14ac:dyDescent="0.25">
      <c r="A240" s="10">
        <v>33086</v>
      </c>
      <c r="B240" s="20">
        <v>1.3160000000000001</v>
      </c>
      <c r="C240" s="9">
        <v>24.26</v>
      </c>
      <c r="D240" s="9">
        <f t="shared" si="3"/>
        <v>59.1522399544073</v>
      </c>
    </row>
    <row r="241" spans="1:4" x14ac:dyDescent="0.25">
      <c r="A241" s="10">
        <v>33117</v>
      </c>
      <c r="B241" s="20">
        <v>1.325</v>
      </c>
      <c r="C241" s="9">
        <v>29.88</v>
      </c>
      <c r="D241" s="9">
        <f t="shared" si="3"/>
        <v>72.360407275471701</v>
      </c>
    </row>
    <row r="242" spans="1:4" x14ac:dyDescent="0.25">
      <c r="A242" s="10">
        <v>33147</v>
      </c>
      <c r="B242" s="20">
        <v>1.3340000000000001</v>
      </c>
      <c r="C242" s="9">
        <v>32.880000000000003</v>
      </c>
      <c r="D242" s="9">
        <f t="shared" si="3"/>
        <v>79.088304827586214</v>
      </c>
    </row>
    <row r="243" spans="1:4" x14ac:dyDescent="0.25">
      <c r="A243" s="10">
        <v>33178</v>
      </c>
      <c r="B243" s="20">
        <v>1.337</v>
      </c>
      <c r="C243" s="9">
        <v>30.19</v>
      </c>
      <c r="D243" s="9">
        <f t="shared" si="3"/>
        <v>72.454938721017214</v>
      </c>
    </row>
    <row r="244" spans="1:4" x14ac:dyDescent="0.25">
      <c r="A244" s="10">
        <v>33208</v>
      </c>
      <c r="B244" s="20">
        <v>1.3420000000000001</v>
      </c>
      <c r="C244" s="9">
        <v>25.56</v>
      </c>
      <c r="D244" s="9">
        <f t="shared" si="3"/>
        <v>61.114550432190754</v>
      </c>
    </row>
    <row r="245" spans="1:4" x14ac:dyDescent="0.25">
      <c r="A245" s="10">
        <v>33239</v>
      </c>
      <c r="B245" s="20">
        <v>1.347</v>
      </c>
      <c r="C245" s="9">
        <v>22.3</v>
      </c>
      <c r="D245" s="9">
        <f t="shared" si="3"/>
        <v>53.121894506310326</v>
      </c>
    </row>
    <row r="246" spans="1:4" x14ac:dyDescent="0.25">
      <c r="A246" s="10">
        <v>33270</v>
      </c>
      <c r="B246" s="20">
        <v>1.3480000000000001</v>
      </c>
      <c r="C246" s="9">
        <v>18.3</v>
      </c>
      <c r="D246" s="9">
        <f t="shared" si="3"/>
        <v>43.56096431750742</v>
      </c>
    </row>
    <row r="247" spans="1:4" x14ac:dyDescent="0.25">
      <c r="A247" s="10">
        <v>33298</v>
      </c>
      <c r="B247" s="20">
        <v>1.3480000000000001</v>
      </c>
      <c r="C247" s="9">
        <v>17.579999999999998</v>
      </c>
      <c r="D247" s="9">
        <f t="shared" si="3"/>
        <v>41.8470903115727</v>
      </c>
    </row>
    <row r="248" spans="1:4" x14ac:dyDescent="0.25">
      <c r="A248" s="10">
        <v>33329</v>
      </c>
      <c r="B248" s="20">
        <v>1.351</v>
      </c>
      <c r="C248" s="9">
        <v>18.32</v>
      </c>
      <c r="D248" s="9">
        <f t="shared" si="3"/>
        <v>43.511735721687643</v>
      </c>
    </row>
    <row r="249" spans="1:4" x14ac:dyDescent="0.25">
      <c r="A249" s="10">
        <v>33359</v>
      </c>
      <c r="B249" s="20">
        <v>1.3560000000000001</v>
      </c>
      <c r="C249" s="9">
        <v>18.36</v>
      </c>
      <c r="D249" s="9">
        <f t="shared" si="3"/>
        <v>43.445947699115045</v>
      </c>
    </row>
    <row r="250" spans="1:4" x14ac:dyDescent="0.25">
      <c r="A250" s="10">
        <v>33390</v>
      </c>
      <c r="B250" s="20">
        <v>1.36</v>
      </c>
      <c r="C250" s="9">
        <v>17.78</v>
      </c>
      <c r="D250" s="9">
        <f t="shared" si="3"/>
        <v>41.949726720588238</v>
      </c>
    </row>
    <row r="251" spans="1:4" x14ac:dyDescent="0.25">
      <c r="A251" s="10">
        <v>33420</v>
      </c>
      <c r="B251" s="20">
        <v>1.3620000000000001</v>
      </c>
      <c r="C251" s="9">
        <v>18.14</v>
      </c>
      <c r="D251" s="9">
        <f t="shared" si="3"/>
        <v>42.736255080763584</v>
      </c>
    </row>
    <row r="252" spans="1:4" x14ac:dyDescent="0.25">
      <c r="A252" s="10">
        <v>33451</v>
      </c>
      <c r="B252" s="20">
        <v>1.3660000000000001</v>
      </c>
      <c r="C252" s="9">
        <v>18.71</v>
      </c>
      <c r="D252" s="9">
        <f t="shared" si="3"/>
        <v>43.950050241581259</v>
      </c>
    </row>
    <row r="253" spans="1:4" x14ac:dyDescent="0.25">
      <c r="A253" s="10">
        <v>33482</v>
      </c>
      <c r="B253" s="20">
        <v>1.37</v>
      </c>
      <c r="C253" s="9">
        <v>19</v>
      </c>
      <c r="D253" s="9">
        <f t="shared" si="3"/>
        <v>44.500954014598534</v>
      </c>
    </row>
    <row r="254" spans="1:4" x14ac:dyDescent="0.25">
      <c r="A254" s="10">
        <v>33512</v>
      </c>
      <c r="B254" s="20">
        <v>1.3720000000000001</v>
      </c>
      <c r="C254" s="9">
        <v>19.86</v>
      </c>
      <c r="D254" s="9">
        <f t="shared" si="3"/>
        <v>46.447401297376089</v>
      </c>
    </row>
    <row r="255" spans="1:4" x14ac:dyDescent="0.25">
      <c r="A255" s="10">
        <v>33543</v>
      </c>
      <c r="B255" s="20">
        <v>1.3779999999999999</v>
      </c>
      <c r="C255" s="9">
        <v>19.350000000000001</v>
      </c>
      <c r="D255" s="9">
        <f t="shared" si="3"/>
        <v>45.05759836719885</v>
      </c>
    </row>
    <row r="256" spans="1:4" x14ac:dyDescent="0.25">
      <c r="A256" s="10">
        <v>33573</v>
      </c>
      <c r="B256" s="20">
        <v>1.3819999999999999</v>
      </c>
      <c r="C256" s="9">
        <v>17.170000000000002</v>
      </c>
      <c r="D256" s="9">
        <f t="shared" si="3"/>
        <v>39.865621570188146</v>
      </c>
    </row>
    <row r="257" spans="1:4" x14ac:dyDescent="0.25">
      <c r="A257" s="10">
        <v>33604</v>
      </c>
      <c r="B257" s="20">
        <v>1.383</v>
      </c>
      <c r="C257" s="9">
        <v>16.100000000000001</v>
      </c>
      <c r="D257" s="9">
        <f t="shared" si="3"/>
        <v>37.354246782357201</v>
      </c>
    </row>
    <row r="258" spans="1:4" x14ac:dyDescent="0.25">
      <c r="A258" s="10">
        <v>33635</v>
      </c>
      <c r="B258" s="20">
        <v>1.3859999999999999</v>
      </c>
      <c r="C258" s="9">
        <v>16</v>
      </c>
      <c r="D258" s="9">
        <f t="shared" si="3"/>
        <v>37.041881673881676</v>
      </c>
    </row>
    <row r="259" spans="1:4" x14ac:dyDescent="0.25">
      <c r="A259" s="10">
        <v>33664</v>
      </c>
      <c r="B259" s="20">
        <v>1.391</v>
      </c>
      <c r="C259" s="9">
        <v>16.36</v>
      </c>
      <c r="D259" s="9">
        <f t="shared" si="3"/>
        <v>37.739179784327824</v>
      </c>
    </row>
    <row r="260" spans="1:4" x14ac:dyDescent="0.25">
      <c r="A260" s="10">
        <v>33695</v>
      </c>
      <c r="B260" s="20">
        <v>1.3939999999999999</v>
      </c>
      <c r="C260" s="9">
        <v>17.37</v>
      </c>
      <c r="D260" s="9">
        <f t="shared" si="3"/>
        <v>39.98281177187949</v>
      </c>
    </row>
    <row r="261" spans="1:4" x14ac:dyDescent="0.25">
      <c r="A261" s="10">
        <v>33725</v>
      </c>
      <c r="B261" s="20">
        <v>1.397</v>
      </c>
      <c r="C261" s="9">
        <v>18.79</v>
      </c>
      <c r="D261" s="9">
        <f t="shared" si="3"/>
        <v>43.158531760916247</v>
      </c>
    </row>
    <row r="262" spans="1:4" x14ac:dyDescent="0.25">
      <c r="A262" s="10">
        <v>33756</v>
      </c>
      <c r="B262" s="20">
        <v>1.401</v>
      </c>
      <c r="C262" s="9">
        <v>19.829999999999998</v>
      </c>
      <c r="D262" s="9">
        <f t="shared" si="3"/>
        <v>45.417253383297641</v>
      </c>
    </row>
    <row r="263" spans="1:4" x14ac:dyDescent="0.25">
      <c r="A263" s="10">
        <v>33786</v>
      </c>
      <c r="B263" s="20">
        <v>1.405</v>
      </c>
      <c r="C263" s="9">
        <v>19.739999999999998</v>
      </c>
      <c r="D263" s="9">
        <f t="shared" si="3"/>
        <v>45.082408697508896</v>
      </c>
    </row>
    <row r="264" spans="1:4" x14ac:dyDescent="0.25">
      <c r="A264" s="10">
        <v>33817</v>
      </c>
      <c r="B264" s="20">
        <v>1.4079999999999999</v>
      </c>
      <c r="C264" s="9">
        <v>19.25</v>
      </c>
      <c r="D264" s="9">
        <f t="shared" si="3"/>
        <v>43.869669921875001</v>
      </c>
    </row>
    <row r="265" spans="1:4" x14ac:dyDescent="0.25">
      <c r="A265" s="10">
        <v>33848</v>
      </c>
      <c r="B265" s="20">
        <v>1.411</v>
      </c>
      <c r="C265" s="9">
        <v>19.260000000000002</v>
      </c>
      <c r="D265" s="9">
        <f t="shared" si="3"/>
        <v>43.79913733522325</v>
      </c>
    </row>
    <row r="266" spans="1:4" x14ac:dyDescent="0.25">
      <c r="A266" s="10">
        <v>33878</v>
      </c>
      <c r="B266" s="20">
        <v>1.417</v>
      </c>
      <c r="C266" s="9">
        <v>19.34</v>
      </c>
      <c r="D266" s="9">
        <f t="shared" si="3"/>
        <v>43.794836287932249</v>
      </c>
    </row>
    <row r="267" spans="1:4" x14ac:dyDescent="0.25">
      <c r="A267" s="10">
        <v>33909</v>
      </c>
      <c r="B267" s="20">
        <v>1.421</v>
      </c>
      <c r="C267" s="9">
        <v>18.399999999999999</v>
      </c>
      <c r="D267" s="9">
        <f t="shared" si="3"/>
        <v>41.548948064743136</v>
      </c>
    </row>
    <row r="268" spans="1:4" x14ac:dyDescent="0.25">
      <c r="A268" s="10">
        <v>33939</v>
      </c>
      <c r="B268" s="20">
        <v>1.423</v>
      </c>
      <c r="C268" s="9">
        <v>16.940000000000001</v>
      </c>
      <c r="D268" s="9">
        <f t="shared" si="3"/>
        <v>38.198366704146174</v>
      </c>
    </row>
    <row r="269" spans="1:4" x14ac:dyDescent="0.25">
      <c r="A269" s="10">
        <v>33970</v>
      </c>
      <c r="B269" s="20">
        <v>1.4279999999999999</v>
      </c>
      <c r="C269" s="9">
        <v>16.8</v>
      </c>
      <c r="D269" s="9">
        <f t="shared" si="3"/>
        <v>37.750035294117652</v>
      </c>
    </row>
    <row r="270" spans="1:4" x14ac:dyDescent="0.25">
      <c r="A270" s="10">
        <v>34001</v>
      </c>
      <c r="B270" s="20">
        <v>1.431</v>
      </c>
      <c r="C270" s="9">
        <v>17.41</v>
      </c>
      <c r="D270" s="9">
        <f t="shared" si="3"/>
        <v>39.038707009084561</v>
      </c>
    </row>
    <row r="271" spans="1:4" x14ac:dyDescent="0.25">
      <c r="A271" s="10">
        <v>34029</v>
      </c>
      <c r="B271" s="20">
        <v>1.4330000000000001</v>
      </c>
      <c r="C271" s="9">
        <v>17.82</v>
      </c>
      <c r="D271" s="9">
        <f t="shared" si="3"/>
        <v>39.90228782972784</v>
      </c>
    </row>
    <row r="272" spans="1:4" x14ac:dyDescent="0.25">
      <c r="A272" s="10">
        <v>34060</v>
      </c>
      <c r="B272" s="20">
        <v>1.4379999999999999</v>
      </c>
      <c r="C272" s="9">
        <v>18.350000000000001</v>
      </c>
      <c r="D272" s="9">
        <f t="shared" si="3"/>
        <v>40.946187447844238</v>
      </c>
    </row>
    <row r="273" spans="1:4" x14ac:dyDescent="0.25">
      <c r="A273" s="10">
        <v>34090</v>
      </c>
      <c r="B273" s="20">
        <v>1.4419999999999999</v>
      </c>
      <c r="C273" s="9">
        <v>17.89</v>
      </c>
      <c r="D273" s="9">
        <f t="shared" si="3"/>
        <v>39.809009133148407</v>
      </c>
    </row>
    <row r="274" spans="1:4" x14ac:dyDescent="0.25">
      <c r="A274" s="10">
        <v>34121</v>
      </c>
      <c r="B274" s="20">
        <v>1.4430000000000001</v>
      </c>
      <c r="C274" s="9">
        <v>16.8</v>
      </c>
      <c r="D274" s="9">
        <f t="shared" si="3"/>
        <v>37.357623284823283</v>
      </c>
    </row>
    <row r="275" spans="1:4" x14ac:dyDescent="0.25">
      <c r="A275" s="10">
        <v>34151</v>
      </c>
      <c r="B275" s="20">
        <v>1.4450000000000001</v>
      </c>
      <c r="C275" s="9">
        <v>15.81</v>
      </c>
      <c r="D275" s="9">
        <f t="shared" si="3"/>
        <v>35.107532823529418</v>
      </c>
    </row>
    <row r="276" spans="1:4" x14ac:dyDescent="0.25">
      <c r="A276" s="10">
        <v>34182</v>
      </c>
      <c r="B276" s="20">
        <v>1.448</v>
      </c>
      <c r="C276" s="9">
        <v>15.64</v>
      </c>
      <c r="D276" s="9">
        <f t="shared" si="3"/>
        <v>34.658077983425422</v>
      </c>
    </row>
    <row r="277" spans="1:4" x14ac:dyDescent="0.25">
      <c r="A277" s="10">
        <v>34213</v>
      </c>
      <c r="B277" s="20">
        <v>1.45</v>
      </c>
      <c r="C277" s="9">
        <v>15.32</v>
      </c>
      <c r="D277" s="9">
        <f t="shared" si="3"/>
        <v>33.902135144827589</v>
      </c>
    </row>
    <row r="278" spans="1:4" x14ac:dyDescent="0.25">
      <c r="A278" s="10">
        <v>34243</v>
      </c>
      <c r="B278" s="20">
        <v>1.456</v>
      </c>
      <c r="C278" s="9">
        <v>15.59</v>
      </c>
      <c r="D278" s="9">
        <f t="shared" si="3"/>
        <v>34.357458289835165</v>
      </c>
    </row>
    <row r="279" spans="1:4" x14ac:dyDescent="0.25">
      <c r="A279" s="10">
        <v>34274</v>
      </c>
      <c r="B279" s="20">
        <v>1.46</v>
      </c>
      <c r="C279" s="9">
        <v>14.05</v>
      </c>
      <c r="D279" s="9">
        <f t="shared" si="3"/>
        <v>30.878753184931512</v>
      </c>
    </row>
    <row r="280" spans="1:4" x14ac:dyDescent="0.25">
      <c r="A280" s="10">
        <v>34304</v>
      </c>
      <c r="B280" s="20">
        <v>1.4630000000000001</v>
      </c>
      <c r="C280" s="9">
        <v>12.56</v>
      </c>
      <c r="D280" s="9">
        <f t="shared" si="3"/>
        <v>27.547462529049898</v>
      </c>
    </row>
    <row r="281" spans="1:4" x14ac:dyDescent="0.25">
      <c r="A281" s="10">
        <v>34335</v>
      </c>
      <c r="B281" s="20">
        <v>1.4630000000000001</v>
      </c>
      <c r="C281" s="9">
        <v>12.93</v>
      </c>
      <c r="D281" s="9">
        <f t="shared" si="3"/>
        <v>28.358972173615857</v>
      </c>
    </row>
    <row r="282" spans="1:4" x14ac:dyDescent="0.25">
      <c r="A282" s="10">
        <v>34366</v>
      </c>
      <c r="B282" s="20">
        <v>1.4670000000000001</v>
      </c>
      <c r="C282" s="9">
        <v>12.9</v>
      </c>
      <c r="D282" s="9">
        <f t="shared" si="3"/>
        <v>28.216028425357873</v>
      </c>
    </row>
    <row r="283" spans="1:4" x14ac:dyDescent="0.25">
      <c r="A283" s="10">
        <v>34394</v>
      </c>
      <c r="B283" s="20">
        <v>1.4710000000000001</v>
      </c>
      <c r="C283" s="9">
        <v>13.18</v>
      </c>
      <c r="D283" s="9">
        <f t="shared" si="3"/>
        <v>28.750077865397689</v>
      </c>
    </row>
    <row r="284" spans="1:4" x14ac:dyDescent="0.25">
      <c r="A284" s="10">
        <v>34425</v>
      </c>
      <c r="B284" s="20">
        <v>1.472</v>
      </c>
      <c r="C284" s="9">
        <v>14.54</v>
      </c>
      <c r="D284" s="9">
        <f t="shared" si="3"/>
        <v>31.695155312500003</v>
      </c>
    </row>
    <row r="285" spans="1:4" x14ac:dyDescent="0.25">
      <c r="A285" s="10">
        <v>34455</v>
      </c>
      <c r="B285" s="20">
        <v>1.4750000000000001</v>
      </c>
      <c r="C285" s="9">
        <v>15.74</v>
      </c>
      <c r="D285" s="9">
        <f t="shared" si="3"/>
        <v>34.241201505084746</v>
      </c>
    </row>
    <row r="286" spans="1:4" x14ac:dyDescent="0.25">
      <c r="A286" s="10">
        <v>34486</v>
      </c>
      <c r="B286" s="20">
        <v>1.4790000000000001</v>
      </c>
      <c r="C286" s="9">
        <v>17.04</v>
      </c>
      <c r="D286" s="9">
        <f t="shared" si="3"/>
        <v>36.969000081135896</v>
      </c>
    </row>
    <row r="287" spans="1:4" x14ac:dyDescent="0.25">
      <c r="A287" s="10">
        <v>34516</v>
      </c>
      <c r="B287" s="20">
        <v>1.484</v>
      </c>
      <c r="C287" s="9">
        <v>17.52</v>
      </c>
      <c r="D287" s="9">
        <f t="shared" si="3"/>
        <v>37.882313045822102</v>
      </c>
    </row>
    <row r="288" spans="1:4" x14ac:dyDescent="0.25">
      <c r="A288" s="10">
        <v>34547</v>
      </c>
      <c r="B288" s="20">
        <v>1.49</v>
      </c>
      <c r="C288" s="9">
        <v>16.66</v>
      </c>
      <c r="D288" s="9">
        <f t="shared" si="3"/>
        <v>35.877734885906044</v>
      </c>
    </row>
    <row r="289" spans="1:4" x14ac:dyDescent="0.25">
      <c r="A289" s="10">
        <v>34578</v>
      </c>
      <c r="B289" s="20">
        <v>1.4930000000000001</v>
      </c>
      <c r="C289" s="9">
        <v>15.91</v>
      </c>
      <c r="D289" s="9">
        <f t="shared" si="3"/>
        <v>34.193744293369058</v>
      </c>
    </row>
    <row r="290" spans="1:4" x14ac:dyDescent="0.25">
      <c r="A290" s="10">
        <v>34608</v>
      </c>
      <c r="B290" s="20">
        <v>1.494</v>
      </c>
      <c r="C290" s="9">
        <v>16.27</v>
      </c>
      <c r="D290" s="9">
        <f t="shared" si="3"/>
        <v>34.944050408299866</v>
      </c>
    </row>
    <row r="291" spans="1:4" x14ac:dyDescent="0.25">
      <c r="A291" s="10">
        <v>34639</v>
      </c>
      <c r="B291" s="20">
        <v>1.498</v>
      </c>
      <c r="C291" s="9">
        <v>16.46</v>
      </c>
      <c r="D291" s="9">
        <f t="shared" si="3"/>
        <v>35.25772655540721</v>
      </c>
    </row>
    <row r="292" spans="1:4" x14ac:dyDescent="0.25">
      <c r="A292" s="10">
        <v>34669</v>
      </c>
      <c r="B292" s="20">
        <v>1.5009999999999999</v>
      </c>
      <c r="C292" s="9">
        <v>15.78</v>
      </c>
      <c r="D292" s="9">
        <f t="shared" si="3"/>
        <v>33.733592498334446</v>
      </c>
    </row>
    <row r="293" spans="1:4" x14ac:dyDescent="0.25">
      <c r="A293" s="10">
        <v>34700</v>
      </c>
      <c r="B293" s="20">
        <v>1.5049999999999999</v>
      </c>
      <c r="C293" s="9">
        <v>16.559999999999999</v>
      </c>
      <c r="D293" s="9">
        <f t="shared" si="3"/>
        <v>35.306943308970105</v>
      </c>
    </row>
    <row r="294" spans="1:4" x14ac:dyDescent="0.25">
      <c r="A294" s="10">
        <v>34731</v>
      </c>
      <c r="B294" s="20">
        <v>1.5089999999999999</v>
      </c>
      <c r="C294" s="9">
        <v>17.21</v>
      </c>
      <c r="D294" s="9">
        <f t="shared" si="3"/>
        <v>36.595519635520219</v>
      </c>
    </row>
    <row r="295" spans="1:4" x14ac:dyDescent="0.25">
      <c r="A295" s="10">
        <v>34759</v>
      </c>
      <c r="B295" s="20">
        <v>1.512</v>
      </c>
      <c r="C295" s="9">
        <v>17.21</v>
      </c>
      <c r="D295" s="9">
        <f t="shared" si="3"/>
        <v>36.522909477513231</v>
      </c>
    </row>
    <row r="296" spans="1:4" x14ac:dyDescent="0.25">
      <c r="A296" s="10">
        <v>34790</v>
      </c>
      <c r="B296" s="20">
        <v>1.518</v>
      </c>
      <c r="C296" s="9">
        <v>18.7</v>
      </c>
      <c r="D296" s="9">
        <f t="shared" si="3"/>
        <v>39.528116666666669</v>
      </c>
    </row>
    <row r="297" spans="1:4" x14ac:dyDescent="0.25">
      <c r="A297" s="10">
        <v>34820</v>
      </c>
      <c r="B297" s="20">
        <v>1.5209999999999999</v>
      </c>
      <c r="C297" s="9">
        <v>18.559999999999999</v>
      </c>
      <c r="D297" s="9">
        <f t="shared" ref="D297:D360" si="4">C297*$B$677/B297</f>
        <v>39.154803208415515</v>
      </c>
    </row>
    <row r="298" spans="1:4" x14ac:dyDescent="0.25">
      <c r="A298" s="10">
        <v>34851</v>
      </c>
      <c r="B298" s="20">
        <v>1.524</v>
      </c>
      <c r="C298" s="9">
        <v>17.43</v>
      </c>
      <c r="D298" s="9">
        <f t="shared" si="4"/>
        <v>36.698533326771653</v>
      </c>
    </row>
    <row r="299" spans="1:4" x14ac:dyDescent="0.25">
      <c r="A299" s="10">
        <v>34881</v>
      </c>
      <c r="B299" s="20">
        <v>1.526</v>
      </c>
      <c r="C299" s="9">
        <v>16.5</v>
      </c>
      <c r="D299" s="9">
        <f t="shared" si="4"/>
        <v>34.694904652686766</v>
      </c>
    </row>
    <row r="300" spans="1:4" x14ac:dyDescent="0.25">
      <c r="A300" s="10">
        <v>34912</v>
      </c>
      <c r="B300" s="20">
        <v>1.5289999999999999</v>
      </c>
      <c r="C300" s="9">
        <v>16.54</v>
      </c>
      <c r="D300" s="9">
        <f t="shared" si="4"/>
        <v>34.710774767822109</v>
      </c>
    </row>
    <row r="301" spans="1:4" x14ac:dyDescent="0.25">
      <c r="A301" s="10">
        <v>34943</v>
      </c>
      <c r="B301" s="20">
        <v>1.5309999999999999</v>
      </c>
      <c r="C301" s="9">
        <v>16.71</v>
      </c>
      <c r="D301" s="9">
        <f t="shared" si="4"/>
        <v>35.021726080992821</v>
      </c>
    </row>
    <row r="302" spans="1:4" x14ac:dyDescent="0.25">
      <c r="A302" s="10">
        <v>34973</v>
      </c>
      <c r="B302" s="20">
        <v>1.5349999999999999</v>
      </c>
      <c r="C302" s="9">
        <v>16.29</v>
      </c>
      <c r="D302" s="9">
        <f t="shared" si="4"/>
        <v>34.05249926384365</v>
      </c>
    </row>
    <row r="303" spans="1:4" x14ac:dyDescent="0.25">
      <c r="A303" s="10">
        <v>35004</v>
      </c>
      <c r="B303" s="20">
        <v>1.5369999999999999</v>
      </c>
      <c r="C303" s="9">
        <v>16.52</v>
      </c>
      <c r="D303" s="9">
        <f t="shared" si="4"/>
        <v>34.488353649967472</v>
      </c>
    </row>
    <row r="304" spans="1:4" x14ac:dyDescent="0.25">
      <c r="A304" s="10">
        <v>35034</v>
      </c>
      <c r="B304" s="20">
        <v>1.5389999999999999</v>
      </c>
      <c r="C304" s="9">
        <v>17.53</v>
      </c>
      <c r="D304" s="9">
        <f t="shared" si="4"/>
        <v>36.549343788174149</v>
      </c>
    </row>
    <row r="305" spans="1:4" x14ac:dyDescent="0.25">
      <c r="A305" s="10">
        <v>35065</v>
      </c>
      <c r="B305" s="20">
        <v>1.5469999999999999</v>
      </c>
      <c r="C305" s="9">
        <v>17.48</v>
      </c>
      <c r="D305" s="9">
        <f t="shared" si="4"/>
        <v>36.256627304460245</v>
      </c>
    </row>
    <row r="306" spans="1:4" x14ac:dyDescent="0.25">
      <c r="A306" s="10">
        <v>35096</v>
      </c>
      <c r="B306" s="20">
        <v>1.55</v>
      </c>
      <c r="C306" s="9">
        <v>17.77</v>
      </c>
      <c r="D306" s="9">
        <f t="shared" si="4"/>
        <v>36.786800522580648</v>
      </c>
    </row>
    <row r="307" spans="1:4" x14ac:dyDescent="0.25">
      <c r="A307" s="10">
        <v>35125</v>
      </c>
      <c r="B307" s="20">
        <v>1.5549999999999999</v>
      </c>
      <c r="C307" s="9">
        <v>19.899999999999999</v>
      </c>
      <c r="D307" s="9">
        <f t="shared" si="4"/>
        <v>41.063784372990355</v>
      </c>
    </row>
    <row r="308" spans="1:4" x14ac:dyDescent="0.25">
      <c r="A308" s="10">
        <v>35156</v>
      </c>
      <c r="B308" s="20">
        <v>1.5609999999999999</v>
      </c>
      <c r="C308" s="9">
        <v>21.33</v>
      </c>
      <c r="D308" s="9">
        <f t="shared" si="4"/>
        <v>43.845420557335046</v>
      </c>
    </row>
    <row r="309" spans="1:4" x14ac:dyDescent="0.25">
      <c r="A309" s="10">
        <v>35186</v>
      </c>
      <c r="B309" s="20">
        <v>1.5640000000000001</v>
      </c>
      <c r="C309" s="9">
        <v>20.12</v>
      </c>
      <c r="D309" s="9">
        <f t="shared" si="4"/>
        <v>41.278842941176478</v>
      </c>
    </row>
    <row r="310" spans="1:4" x14ac:dyDescent="0.25">
      <c r="A310" s="10">
        <v>35217</v>
      </c>
      <c r="B310" s="20">
        <v>1.5669999999999999</v>
      </c>
      <c r="C310" s="9">
        <v>19.32</v>
      </c>
      <c r="D310" s="9">
        <f t="shared" si="4"/>
        <v>39.561651537970647</v>
      </c>
    </row>
    <row r="311" spans="1:4" x14ac:dyDescent="0.25">
      <c r="A311" s="10">
        <v>35247</v>
      </c>
      <c r="B311" s="20">
        <v>1.57</v>
      </c>
      <c r="C311" s="9">
        <v>19.600000000000001</v>
      </c>
      <c r="D311" s="9">
        <f t="shared" si="4"/>
        <v>40.058317707006374</v>
      </c>
    </row>
    <row r="312" spans="1:4" x14ac:dyDescent="0.25">
      <c r="A312" s="10">
        <v>35278</v>
      </c>
      <c r="B312" s="20">
        <v>1.5720000000000001</v>
      </c>
      <c r="C312" s="9">
        <v>20.53</v>
      </c>
      <c r="D312" s="9">
        <f t="shared" si="4"/>
        <v>41.90566099872774</v>
      </c>
    </row>
    <row r="313" spans="1:4" x14ac:dyDescent="0.25">
      <c r="A313" s="10">
        <v>35309</v>
      </c>
      <c r="B313" s="20">
        <v>1.577</v>
      </c>
      <c r="C313" s="9">
        <v>22.04</v>
      </c>
      <c r="D313" s="9">
        <f t="shared" si="4"/>
        <v>44.845222650602409</v>
      </c>
    </row>
    <row r="314" spans="1:4" x14ac:dyDescent="0.25">
      <c r="A314" s="10">
        <v>35339</v>
      </c>
      <c r="B314" s="20">
        <v>1.5820000000000001</v>
      </c>
      <c r="C314" s="9">
        <v>23.22</v>
      </c>
      <c r="D314" s="9">
        <f t="shared" si="4"/>
        <v>47.096867673830587</v>
      </c>
    </row>
    <row r="315" spans="1:4" x14ac:dyDescent="0.25">
      <c r="A315" s="10">
        <v>35370</v>
      </c>
      <c r="B315" s="20">
        <v>1.587</v>
      </c>
      <c r="C315" s="9">
        <v>22.66</v>
      </c>
      <c r="D315" s="9">
        <f t="shared" si="4"/>
        <v>45.816221159420294</v>
      </c>
    </row>
    <row r="316" spans="1:4" x14ac:dyDescent="0.25">
      <c r="A316" s="10">
        <v>35400</v>
      </c>
      <c r="B316" s="20">
        <v>1.591</v>
      </c>
      <c r="C316" s="9">
        <v>23.22</v>
      </c>
      <c r="D316" s="9">
        <f t="shared" si="4"/>
        <v>46.830449189189189</v>
      </c>
    </row>
    <row r="317" spans="1:4" x14ac:dyDescent="0.25">
      <c r="A317" s="10">
        <v>35431</v>
      </c>
      <c r="B317" s="20">
        <v>1.5940000000000001</v>
      </c>
      <c r="C317" s="9">
        <v>23.02</v>
      </c>
      <c r="D317" s="9">
        <f t="shared" si="4"/>
        <v>46.339707691342532</v>
      </c>
    </row>
    <row r="318" spans="1:4" x14ac:dyDescent="0.25">
      <c r="A318" s="10">
        <v>35462</v>
      </c>
      <c r="B318" s="20">
        <v>1.597</v>
      </c>
      <c r="C318" s="9">
        <v>20.88</v>
      </c>
      <c r="D318" s="9">
        <f t="shared" si="4"/>
        <v>41.952888315591736</v>
      </c>
    </row>
    <row r="319" spans="1:4" x14ac:dyDescent="0.25">
      <c r="A319" s="10">
        <v>35490</v>
      </c>
      <c r="B319" s="20">
        <v>1.5980000000000001</v>
      </c>
      <c r="C319" s="9">
        <v>19.16</v>
      </c>
      <c r="D319" s="9">
        <f t="shared" si="4"/>
        <v>38.472908310387986</v>
      </c>
    </row>
    <row r="320" spans="1:4" x14ac:dyDescent="0.25">
      <c r="A320" s="10">
        <v>35521</v>
      </c>
      <c r="B320" s="20">
        <v>1.599</v>
      </c>
      <c r="C320" s="9">
        <v>17.829999999999998</v>
      </c>
      <c r="D320" s="9">
        <f t="shared" si="4"/>
        <v>35.77990368355222</v>
      </c>
    </row>
    <row r="321" spans="1:4" x14ac:dyDescent="0.25">
      <c r="A321" s="10">
        <v>35551</v>
      </c>
      <c r="B321" s="20">
        <v>1.599</v>
      </c>
      <c r="C321" s="9">
        <v>18.55</v>
      </c>
      <c r="D321" s="9">
        <f t="shared" si="4"/>
        <v>37.22474555972483</v>
      </c>
    </row>
    <row r="322" spans="1:4" x14ac:dyDescent="0.25">
      <c r="A322" s="10">
        <v>35582</v>
      </c>
      <c r="B322" s="20">
        <v>1.6020000000000001</v>
      </c>
      <c r="C322" s="9">
        <v>17.350000000000001</v>
      </c>
      <c r="D322" s="9">
        <f t="shared" si="4"/>
        <v>34.751475998751566</v>
      </c>
    </row>
    <row r="323" spans="1:4" x14ac:dyDescent="0.25">
      <c r="A323" s="10">
        <v>35612</v>
      </c>
      <c r="B323" s="20">
        <v>1.6040000000000001</v>
      </c>
      <c r="C323" s="9">
        <v>17.489999999999998</v>
      </c>
      <c r="D323" s="9">
        <f t="shared" si="4"/>
        <v>34.988210704488779</v>
      </c>
    </row>
    <row r="324" spans="1:4" x14ac:dyDescent="0.25">
      <c r="A324" s="10">
        <v>35643</v>
      </c>
      <c r="B324" s="20">
        <v>1.6080000000000001</v>
      </c>
      <c r="C324" s="9">
        <v>17.96</v>
      </c>
      <c r="D324" s="9">
        <f t="shared" si="4"/>
        <v>35.839057139303485</v>
      </c>
    </row>
    <row r="325" spans="1:4" x14ac:dyDescent="0.25">
      <c r="A325" s="10">
        <v>35674</v>
      </c>
      <c r="B325" s="20">
        <v>1.6120000000000001</v>
      </c>
      <c r="C325" s="9">
        <v>17.850000000000001</v>
      </c>
      <c r="D325" s="9">
        <f t="shared" si="4"/>
        <v>35.531166904466502</v>
      </c>
    </row>
    <row r="326" spans="1:4" x14ac:dyDescent="0.25">
      <c r="A326" s="10">
        <v>35704</v>
      </c>
      <c r="B326" s="20">
        <v>1.615</v>
      </c>
      <c r="C326" s="9">
        <v>18.73</v>
      </c>
      <c r="D326" s="9">
        <f t="shared" si="4"/>
        <v>37.213587424148606</v>
      </c>
    </row>
    <row r="327" spans="1:4" x14ac:dyDescent="0.25">
      <c r="A327" s="10">
        <v>35735</v>
      </c>
      <c r="B327" s="20">
        <v>1.617</v>
      </c>
      <c r="C327" s="9">
        <v>17.88</v>
      </c>
      <c r="D327" s="9">
        <f t="shared" si="4"/>
        <v>35.480830946196662</v>
      </c>
    </row>
    <row r="328" spans="1:4" x14ac:dyDescent="0.25">
      <c r="A328" s="10">
        <v>35765</v>
      </c>
      <c r="B328" s="20">
        <v>1.6180000000000001</v>
      </c>
      <c r="C328" s="9">
        <v>15.95</v>
      </c>
      <c r="D328" s="9">
        <f t="shared" si="4"/>
        <v>31.631403182941899</v>
      </c>
    </row>
    <row r="329" spans="1:4" x14ac:dyDescent="0.25">
      <c r="A329" s="10">
        <v>35796</v>
      </c>
      <c r="B329" s="20">
        <v>1.62</v>
      </c>
      <c r="C329" s="9">
        <v>14.33</v>
      </c>
      <c r="D329" s="9">
        <f t="shared" si="4"/>
        <v>28.383599067901233</v>
      </c>
    </row>
    <row r="330" spans="1:4" x14ac:dyDescent="0.25">
      <c r="A330" s="10">
        <v>35827</v>
      </c>
      <c r="B330" s="20">
        <v>1.62</v>
      </c>
      <c r="C330" s="9">
        <v>13.32</v>
      </c>
      <c r="D330" s="9">
        <f t="shared" si="4"/>
        <v>26.383080222222222</v>
      </c>
    </row>
    <row r="331" spans="1:4" x14ac:dyDescent="0.25">
      <c r="A331" s="10">
        <v>35855</v>
      </c>
      <c r="B331" s="20">
        <v>1.62</v>
      </c>
      <c r="C331" s="9">
        <v>12.34</v>
      </c>
      <c r="D331" s="9">
        <f t="shared" si="4"/>
        <v>24.441982728395061</v>
      </c>
    </row>
    <row r="332" spans="1:4" x14ac:dyDescent="0.25">
      <c r="A332" s="10">
        <v>35886</v>
      </c>
      <c r="B332" s="20">
        <v>1.6220000000000001</v>
      </c>
      <c r="C332" s="9">
        <v>12.81</v>
      </c>
      <c r="D332" s="9">
        <f t="shared" si="4"/>
        <v>25.341631276202218</v>
      </c>
    </row>
    <row r="333" spans="1:4" x14ac:dyDescent="0.25">
      <c r="A333" s="10">
        <v>35916</v>
      </c>
      <c r="B333" s="20">
        <v>1.6259999999999999</v>
      </c>
      <c r="C333" s="9">
        <v>12.61</v>
      </c>
      <c r="D333" s="9">
        <f t="shared" si="4"/>
        <v>24.884609674046743</v>
      </c>
    </row>
    <row r="334" spans="1:4" x14ac:dyDescent="0.25">
      <c r="A334" s="10">
        <v>35947</v>
      </c>
      <c r="B334" s="20">
        <v>1.6279999999999999</v>
      </c>
      <c r="C334" s="9">
        <v>11.61</v>
      </c>
      <c r="D334" s="9">
        <f t="shared" si="4"/>
        <v>22.883060399262899</v>
      </c>
    </row>
    <row r="335" spans="1:4" x14ac:dyDescent="0.25">
      <c r="A335" s="10">
        <v>35977</v>
      </c>
      <c r="B335" s="20">
        <v>1.6319999999999999</v>
      </c>
      <c r="C335" s="9">
        <v>11.55</v>
      </c>
      <c r="D335" s="9">
        <f t="shared" si="4"/>
        <v>22.709005606617648</v>
      </c>
    </row>
    <row r="336" spans="1:4" x14ac:dyDescent="0.25">
      <c r="A336" s="10">
        <v>36008</v>
      </c>
      <c r="B336" s="20">
        <v>1.6339999999999999</v>
      </c>
      <c r="C336" s="9">
        <v>11.34</v>
      </c>
      <c r="D336" s="9">
        <f t="shared" si="4"/>
        <v>22.268824369645046</v>
      </c>
    </row>
    <row r="337" spans="1:4" x14ac:dyDescent="0.25">
      <c r="A337" s="10">
        <v>36039</v>
      </c>
      <c r="B337" s="20">
        <v>1.635</v>
      </c>
      <c r="C337" s="9">
        <v>12.77</v>
      </c>
      <c r="D337" s="9">
        <f t="shared" si="4"/>
        <v>25.061636581039757</v>
      </c>
    </row>
    <row r="338" spans="1:4" x14ac:dyDescent="0.25">
      <c r="A338" s="10">
        <v>36069</v>
      </c>
      <c r="B338" s="20">
        <v>1.639</v>
      </c>
      <c r="C338" s="9">
        <v>12.11</v>
      </c>
      <c r="D338" s="9">
        <f t="shared" si="4"/>
        <v>23.708358041488712</v>
      </c>
    </row>
    <row r="339" spans="1:4" x14ac:dyDescent="0.25">
      <c r="A339" s="10">
        <v>36100</v>
      </c>
      <c r="B339" s="20">
        <v>1.641</v>
      </c>
      <c r="C339" s="9">
        <v>10.99</v>
      </c>
      <c r="D339" s="9">
        <f t="shared" si="4"/>
        <v>21.489454887263864</v>
      </c>
    </row>
    <row r="340" spans="1:4" x14ac:dyDescent="0.25">
      <c r="A340" s="10">
        <v>36130</v>
      </c>
      <c r="B340" s="20">
        <v>1.6439999999999999</v>
      </c>
      <c r="C340" s="9">
        <v>9.39</v>
      </c>
      <c r="D340" s="9">
        <f t="shared" si="4"/>
        <v>18.327366587591246</v>
      </c>
    </row>
    <row r="341" spans="1:4" x14ac:dyDescent="0.25">
      <c r="A341" s="10">
        <v>36161</v>
      </c>
      <c r="B341" s="20">
        <v>1.647</v>
      </c>
      <c r="C341" s="9">
        <v>10.16</v>
      </c>
      <c r="D341" s="9">
        <f t="shared" si="4"/>
        <v>19.7941290103218</v>
      </c>
    </row>
    <row r="342" spans="1:4" x14ac:dyDescent="0.25">
      <c r="A342" s="10">
        <v>36192</v>
      </c>
      <c r="B342" s="20">
        <v>1.647</v>
      </c>
      <c r="C342" s="9">
        <v>10.33</v>
      </c>
      <c r="D342" s="9">
        <f t="shared" si="4"/>
        <v>20.125329987856709</v>
      </c>
    </row>
    <row r="343" spans="1:4" x14ac:dyDescent="0.25">
      <c r="A343" s="10">
        <v>36220</v>
      </c>
      <c r="B343" s="20">
        <v>1.6479999999999999</v>
      </c>
      <c r="C343" s="9">
        <v>12.1</v>
      </c>
      <c r="D343" s="9">
        <f t="shared" si="4"/>
        <v>23.559412196601944</v>
      </c>
    </row>
    <row r="344" spans="1:4" x14ac:dyDescent="0.25">
      <c r="A344" s="10">
        <v>36251</v>
      </c>
      <c r="B344" s="20">
        <v>1.659</v>
      </c>
      <c r="C344" s="9">
        <v>14.82</v>
      </c>
      <c r="D344" s="9">
        <f t="shared" si="4"/>
        <v>28.664086473779388</v>
      </c>
    </row>
    <row r="345" spans="1:4" x14ac:dyDescent="0.25">
      <c r="A345" s="10">
        <v>36281</v>
      </c>
      <c r="B345" s="20">
        <v>1.66</v>
      </c>
      <c r="C345" s="9">
        <v>15.57</v>
      </c>
      <c r="D345" s="9">
        <f t="shared" si="4"/>
        <v>30.096556753012052</v>
      </c>
    </row>
    <row r="346" spans="1:4" x14ac:dyDescent="0.25">
      <c r="A346" s="10">
        <v>36312</v>
      </c>
      <c r="B346" s="20">
        <v>1.66</v>
      </c>
      <c r="C346" s="9">
        <v>15.91</v>
      </c>
      <c r="D346" s="9">
        <f t="shared" si="4"/>
        <v>30.753771222891569</v>
      </c>
    </row>
    <row r="347" spans="1:4" x14ac:dyDescent="0.25">
      <c r="A347" s="10">
        <v>36342</v>
      </c>
      <c r="B347" s="20">
        <v>1.667</v>
      </c>
      <c r="C347" s="9">
        <v>18.05</v>
      </c>
      <c r="D347" s="9">
        <f t="shared" si="4"/>
        <v>34.743846220755849</v>
      </c>
    </row>
    <row r="348" spans="1:4" x14ac:dyDescent="0.25">
      <c r="A348" s="10">
        <v>36373</v>
      </c>
      <c r="B348" s="20">
        <v>1.671</v>
      </c>
      <c r="C348" s="9">
        <v>19.559999999999999</v>
      </c>
      <c r="D348" s="9">
        <f t="shared" si="4"/>
        <v>37.560268509874327</v>
      </c>
    </row>
    <row r="349" spans="1:4" x14ac:dyDescent="0.25">
      <c r="A349" s="10">
        <v>36404</v>
      </c>
      <c r="B349" s="20">
        <v>1.6779999999999999</v>
      </c>
      <c r="C349" s="9">
        <v>21.64</v>
      </c>
      <c r="D349" s="9">
        <f t="shared" si="4"/>
        <v>41.381057759237194</v>
      </c>
    </row>
    <row r="350" spans="1:4" x14ac:dyDescent="0.25">
      <c r="A350" s="10">
        <v>36434</v>
      </c>
      <c r="B350" s="20">
        <v>1.681</v>
      </c>
      <c r="C350" s="9">
        <v>21.62</v>
      </c>
      <c r="D350" s="9">
        <f t="shared" si="4"/>
        <v>41.269030255800125</v>
      </c>
    </row>
    <row r="351" spans="1:4" x14ac:dyDescent="0.25">
      <c r="A351" s="10">
        <v>36465</v>
      </c>
      <c r="B351" s="20">
        <v>1.6839999999999999</v>
      </c>
      <c r="C351" s="9">
        <v>23.14</v>
      </c>
      <c r="D351" s="9">
        <f t="shared" si="4"/>
        <v>44.091772220902619</v>
      </c>
    </row>
    <row r="352" spans="1:4" x14ac:dyDescent="0.25">
      <c r="A352" s="10">
        <v>36495</v>
      </c>
      <c r="B352" s="20">
        <v>1.6879999999999999</v>
      </c>
      <c r="C352" s="9">
        <v>24.35</v>
      </c>
      <c r="D352" s="9">
        <f t="shared" si="4"/>
        <v>46.28740257701422</v>
      </c>
    </row>
    <row r="353" spans="1:4" x14ac:dyDescent="0.25">
      <c r="A353" s="10">
        <v>36526</v>
      </c>
      <c r="B353" s="20">
        <v>1.6930000000000001</v>
      </c>
      <c r="C353" s="9">
        <v>25.29</v>
      </c>
      <c r="D353" s="9">
        <f t="shared" si="4"/>
        <v>47.932287873597168</v>
      </c>
    </row>
    <row r="354" spans="1:4" x14ac:dyDescent="0.25">
      <c r="A354" s="10">
        <v>36557</v>
      </c>
      <c r="B354" s="20">
        <v>1.7</v>
      </c>
      <c r="C354" s="9">
        <v>27.39</v>
      </c>
      <c r="D354" s="9">
        <f t="shared" si="4"/>
        <v>51.698673335294124</v>
      </c>
    </row>
    <row r="355" spans="1:4" x14ac:dyDescent="0.25">
      <c r="A355" s="10">
        <v>36586</v>
      </c>
      <c r="B355" s="20">
        <v>1.71</v>
      </c>
      <c r="C355" s="9">
        <v>27.7</v>
      </c>
      <c r="D355" s="9">
        <f t="shared" si="4"/>
        <v>51.978045672514625</v>
      </c>
    </row>
    <row r="356" spans="1:4" x14ac:dyDescent="0.25">
      <c r="A356" s="10">
        <v>36617</v>
      </c>
      <c r="B356" s="20">
        <v>1.7090000000000001</v>
      </c>
      <c r="C356" s="9">
        <v>24.29</v>
      </c>
      <c r="D356" s="9">
        <f t="shared" si="4"/>
        <v>45.605974470450555</v>
      </c>
    </row>
    <row r="357" spans="1:4" x14ac:dyDescent="0.25">
      <c r="A357" s="10">
        <v>36647</v>
      </c>
      <c r="B357" s="20">
        <v>1.712</v>
      </c>
      <c r="C357" s="9">
        <v>26.35</v>
      </c>
      <c r="D357" s="9">
        <f t="shared" si="4"/>
        <v>49.387056980140194</v>
      </c>
    </row>
    <row r="358" spans="1:4" x14ac:dyDescent="0.25">
      <c r="A358" s="10">
        <v>36678</v>
      </c>
      <c r="B358" s="20">
        <v>1.722</v>
      </c>
      <c r="C358" s="9">
        <v>28.91</v>
      </c>
      <c r="D358" s="9">
        <f t="shared" si="4"/>
        <v>53.870528008130087</v>
      </c>
    </row>
    <row r="359" spans="1:4" x14ac:dyDescent="0.25">
      <c r="A359" s="10">
        <v>36708</v>
      </c>
      <c r="B359" s="20">
        <v>1.7270000000000001</v>
      </c>
      <c r="C359" s="9">
        <v>28</v>
      </c>
      <c r="D359" s="9">
        <f t="shared" si="4"/>
        <v>52.023789229878396</v>
      </c>
    </row>
    <row r="360" spans="1:4" x14ac:dyDescent="0.25">
      <c r="A360" s="10">
        <v>36739</v>
      </c>
      <c r="B360" s="20">
        <v>1.7270000000000001</v>
      </c>
      <c r="C360" s="9">
        <v>28.8</v>
      </c>
      <c r="D360" s="9">
        <f t="shared" si="4"/>
        <v>53.510183207874931</v>
      </c>
    </row>
    <row r="361" spans="1:4" x14ac:dyDescent="0.25">
      <c r="A361" s="10">
        <v>36770</v>
      </c>
      <c r="B361" s="20">
        <v>1.736</v>
      </c>
      <c r="C361" s="9">
        <v>30.56</v>
      </c>
      <c r="D361" s="9">
        <f t="shared" ref="D361:D424" si="5">C361*$B$677/B361</f>
        <v>56.485882304147474</v>
      </c>
    </row>
    <row r="362" spans="1:4" x14ac:dyDescent="0.25">
      <c r="A362" s="10">
        <v>36800</v>
      </c>
      <c r="B362" s="20">
        <v>1.7390000000000001</v>
      </c>
      <c r="C362" s="9">
        <v>29.71</v>
      </c>
      <c r="D362" s="9">
        <f t="shared" si="5"/>
        <v>54.820041190339275</v>
      </c>
    </row>
    <row r="363" spans="1:4" x14ac:dyDescent="0.25">
      <c r="A363" s="10">
        <v>36831</v>
      </c>
      <c r="B363" s="20">
        <v>1.742</v>
      </c>
      <c r="C363" s="9">
        <v>30</v>
      </c>
      <c r="D363" s="9">
        <f t="shared" si="5"/>
        <v>55.259810562571758</v>
      </c>
    </row>
    <row r="364" spans="1:4" x14ac:dyDescent="0.25">
      <c r="A364" s="10">
        <v>36861</v>
      </c>
      <c r="B364" s="20">
        <v>1.746</v>
      </c>
      <c r="C364" s="9">
        <v>25.19</v>
      </c>
      <c r="D364" s="9">
        <f t="shared" si="5"/>
        <v>46.29352123138603</v>
      </c>
    </row>
    <row r="365" spans="1:4" x14ac:dyDescent="0.25">
      <c r="A365" s="10">
        <v>36892</v>
      </c>
      <c r="B365" s="20">
        <v>1.756</v>
      </c>
      <c r="C365" s="9">
        <v>24.49</v>
      </c>
      <c r="D365" s="9">
        <f t="shared" si="5"/>
        <v>44.750775039863321</v>
      </c>
    </row>
    <row r="366" spans="1:4" x14ac:dyDescent="0.25">
      <c r="A366" s="10">
        <v>36923</v>
      </c>
      <c r="B366" s="20">
        <v>1.76</v>
      </c>
      <c r="C366" s="9">
        <v>24.97</v>
      </c>
      <c r="D366" s="9">
        <f t="shared" si="5"/>
        <v>45.5241831875</v>
      </c>
    </row>
    <row r="367" spans="1:4" x14ac:dyDescent="0.25">
      <c r="A367" s="10">
        <v>36951</v>
      </c>
      <c r="B367" s="20">
        <v>1.7609999999999999</v>
      </c>
      <c r="C367" s="9">
        <v>23.01</v>
      </c>
      <c r="D367" s="9">
        <f t="shared" si="5"/>
        <v>41.926977018739358</v>
      </c>
    </row>
    <row r="368" spans="1:4" x14ac:dyDescent="0.25">
      <c r="A368" s="10">
        <v>36982</v>
      </c>
      <c r="B368" s="20">
        <v>1.764</v>
      </c>
      <c r="C368" s="9">
        <v>22.99</v>
      </c>
      <c r="D368" s="9">
        <f t="shared" si="5"/>
        <v>41.819292216553286</v>
      </c>
    </row>
    <row r="369" spans="1:4" x14ac:dyDescent="0.25">
      <c r="A369" s="10">
        <v>37012</v>
      </c>
      <c r="B369" s="20">
        <v>1.7729999999999999</v>
      </c>
      <c r="C369" s="9">
        <v>24.63</v>
      </c>
      <c r="D369" s="9">
        <f t="shared" si="5"/>
        <v>44.575062825719122</v>
      </c>
    </row>
    <row r="370" spans="1:4" x14ac:dyDescent="0.25">
      <c r="A370" s="10">
        <v>37043</v>
      </c>
      <c r="B370" s="20">
        <v>1.7769999999999999</v>
      </c>
      <c r="C370" s="9">
        <v>23.95</v>
      </c>
      <c r="D370" s="9">
        <f t="shared" si="5"/>
        <v>43.246839814293757</v>
      </c>
    </row>
    <row r="371" spans="1:4" x14ac:dyDescent="0.25">
      <c r="A371" s="10">
        <v>37073</v>
      </c>
      <c r="B371" s="20">
        <v>1.774</v>
      </c>
      <c r="C371" s="9">
        <v>22.76</v>
      </c>
      <c r="D371" s="9">
        <f t="shared" si="5"/>
        <v>41.167541307779032</v>
      </c>
    </row>
    <row r="372" spans="1:4" x14ac:dyDescent="0.25">
      <c r="A372" s="10">
        <v>37104</v>
      </c>
      <c r="B372" s="20">
        <v>1.774</v>
      </c>
      <c r="C372" s="9">
        <v>23.77</v>
      </c>
      <c r="D372" s="9">
        <f t="shared" si="5"/>
        <v>42.994396172491548</v>
      </c>
    </row>
    <row r="373" spans="1:4" x14ac:dyDescent="0.25">
      <c r="A373" s="10">
        <v>37135</v>
      </c>
      <c r="B373" s="20">
        <v>1.7809999999999999</v>
      </c>
      <c r="C373" s="9">
        <v>22.51</v>
      </c>
      <c r="D373" s="9">
        <f t="shared" si="5"/>
        <v>40.555322869174624</v>
      </c>
    </row>
    <row r="374" spans="1:4" x14ac:dyDescent="0.25">
      <c r="A374" s="10">
        <v>37165</v>
      </c>
      <c r="B374" s="20">
        <v>1.776</v>
      </c>
      <c r="C374" s="9">
        <v>18.760000000000002</v>
      </c>
      <c r="D374" s="9">
        <f t="shared" si="5"/>
        <v>33.894260292792794</v>
      </c>
    </row>
    <row r="375" spans="1:4" x14ac:dyDescent="0.25">
      <c r="A375" s="10">
        <v>37196</v>
      </c>
      <c r="B375" s="20">
        <v>1.7749999999999999</v>
      </c>
      <c r="C375" s="9">
        <v>16.059999999999999</v>
      </c>
      <c r="D375" s="9">
        <f t="shared" si="5"/>
        <v>29.032435594366198</v>
      </c>
    </row>
    <row r="376" spans="1:4" x14ac:dyDescent="0.25">
      <c r="A376" s="10">
        <v>37226</v>
      </c>
      <c r="B376" s="20">
        <v>1.774</v>
      </c>
      <c r="C376" s="9">
        <v>15.95</v>
      </c>
      <c r="D376" s="9">
        <f t="shared" si="5"/>
        <v>28.849836724915445</v>
      </c>
    </row>
    <row r="377" spans="1:4" x14ac:dyDescent="0.25">
      <c r="A377" s="10">
        <v>37257</v>
      </c>
      <c r="B377" s="20">
        <v>1.7769999999999999</v>
      </c>
      <c r="C377" s="9">
        <v>17.04</v>
      </c>
      <c r="D377" s="9">
        <f t="shared" si="5"/>
        <v>30.769359099606078</v>
      </c>
    </row>
    <row r="378" spans="1:4" x14ac:dyDescent="0.25">
      <c r="A378" s="10">
        <v>37288</v>
      </c>
      <c r="B378" s="20">
        <v>1.78</v>
      </c>
      <c r="C378" s="9">
        <v>18.239999999999998</v>
      </c>
      <c r="D378" s="9">
        <f t="shared" si="5"/>
        <v>32.880704898876402</v>
      </c>
    </row>
    <row r="379" spans="1:4" x14ac:dyDescent="0.25">
      <c r="A379" s="10">
        <v>37316</v>
      </c>
      <c r="B379" s="20">
        <v>1.7849999999999999</v>
      </c>
      <c r="C379" s="9">
        <v>22.29</v>
      </c>
      <c r="D379" s="9">
        <f t="shared" si="5"/>
        <v>40.068966033613449</v>
      </c>
    </row>
    <row r="380" spans="1:4" x14ac:dyDescent="0.25">
      <c r="A380" s="10">
        <v>37347</v>
      </c>
      <c r="B380" s="20">
        <v>1.7929999999999999</v>
      </c>
      <c r="C380" s="9">
        <v>23.98</v>
      </c>
      <c r="D380" s="9">
        <f t="shared" si="5"/>
        <v>42.914610674846635</v>
      </c>
    </row>
    <row r="381" spans="1:4" x14ac:dyDescent="0.25">
      <c r="A381" s="10">
        <v>37377</v>
      </c>
      <c r="B381" s="20">
        <v>1.7949999999999999</v>
      </c>
      <c r="C381" s="9">
        <v>24.44</v>
      </c>
      <c r="D381" s="9">
        <f t="shared" si="5"/>
        <v>43.68909377158775</v>
      </c>
    </row>
    <row r="382" spans="1:4" x14ac:dyDescent="0.25">
      <c r="A382" s="10">
        <v>37408</v>
      </c>
      <c r="B382" s="20">
        <v>1.796</v>
      </c>
      <c r="C382" s="9">
        <v>23.45</v>
      </c>
      <c r="D382" s="9">
        <f t="shared" si="5"/>
        <v>41.896023301781739</v>
      </c>
    </row>
    <row r="383" spans="1:4" x14ac:dyDescent="0.25">
      <c r="A383" s="10">
        <v>37438</v>
      </c>
      <c r="B383" s="20">
        <v>1.8</v>
      </c>
      <c r="C383" s="9">
        <v>24.99</v>
      </c>
      <c r="D383" s="9">
        <f t="shared" si="5"/>
        <v>44.548187483333329</v>
      </c>
    </row>
    <row r="384" spans="1:4" x14ac:dyDescent="0.25">
      <c r="A384" s="10">
        <v>37469</v>
      </c>
      <c r="B384" s="20">
        <v>1.8049999999999999</v>
      </c>
      <c r="C384" s="9">
        <v>25.68</v>
      </c>
      <c r="D384" s="9">
        <f t="shared" si="5"/>
        <v>45.651400022160672</v>
      </c>
    </row>
    <row r="385" spans="1:4" x14ac:dyDescent="0.25">
      <c r="A385" s="10">
        <v>37500</v>
      </c>
      <c r="B385" s="20">
        <v>1.8080000000000001</v>
      </c>
      <c r="C385" s="9">
        <v>27.14</v>
      </c>
      <c r="D385" s="9">
        <f t="shared" si="5"/>
        <v>48.166790055309733</v>
      </c>
    </row>
    <row r="386" spans="1:4" x14ac:dyDescent="0.25">
      <c r="A386" s="10">
        <v>37530</v>
      </c>
      <c r="B386" s="20">
        <v>1.8120000000000001</v>
      </c>
      <c r="C386" s="9">
        <v>25.99</v>
      </c>
      <c r="D386" s="9">
        <f t="shared" si="5"/>
        <v>46.024001363134659</v>
      </c>
    </row>
    <row r="387" spans="1:4" x14ac:dyDescent="0.25">
      <c r="A387" s="10">
        <v>37561</v>
      </c>
      <c r="B387" s="20">
        <v>1.8149999999999999</v>
      </c>
      <c r="C387" s="9">
        <v>23.68</v>
      </c>
      <c r="D387" s="9">
        <f t="shared" si="5"/>
        <v>41.864061179063363</v>
      </c>
    </row>
    <row r="388" spans="1:4" x14ac:dyDescent="0.25">
      <c r="A388" s="10">
        <v>37591</v>
      </c>
      <c r="B388" s="20">
        <v>1.8180000000000001</v>
      </c>
      <c r="C388" s="9">
        <v>26.68</v>
      </c>
      <c r="D388" s="9">
        <f t="shared" si="5"/>
        <v>47.089950517051712</v>
      </c>
    </row>
    <row r="389" spans="1:4" x14ac:dyDescent="0.25">
      <c r="A389" s="10">
        <v>37622</v>
      </c>
      <c r="B389" s="20">
        <v>1.8260000000000001</v>
      </c>
      <c r="C389" s="9">
        <v>30.3</v>
      </c>
      <c r="D389" s="9">
        <f t="shared" si="5"/>
        <v>53.244915607886092</v>
      </c>
    </row>
    <row r="390" spans="1:4" x14ac:dyDescent="0.25">
      <c r="A390" s="10">
        <v>37653</v>
      </c>
      <c r="B390" s="20">
        <v>1.8360000000000001</v>
      </c>
      <c r="C390" s="9">
        <v>32.229999999999997</v>
      </c>
      <c r="D390" s="9">
        <f t="shared" si="5"/>
        <v>56.327946181917206</v>
      </c>
    </row>
    <row r="391" spans="1:4" x14ac:dyDescent="0.25">
      <c r="A391" s="10">
        <v>37681</v>
      </c>
      <c r="B391" s="20">
        <v>1.839</v>
      </c>
      <c r="C391" s="9">
        <v>29.23</v>
      </c>
      <c r="D391" s="9">
        <f t="shared" si="5"/>
        <v>51.001549858618816</v>
      </c>
    </row>
    <row r="392" spans="1:4" x14ac:dyDescent="0.25">
      <c r="A392" s="10">
        <v>37712</v>
      </c>
      <c r="B392" s="20">
        <v>1.8320000000000001</v>
      </c>
      <c r="C392" s="9">
        <v>24.48</v>
      </c>
      <c r="D392" s="9">
        <f t="shared" si="5"/>
        <v>42.876786812227081</v>
      </c>
    </row>
    <row r="393" spans="1:4" x14ac:dyDescent="0.25">
      <c r="A393" s="10">
        <v>37742</v>
      </c>
      <c r="B393" s="20">
        <v>1.829</v>
      </c>
      <c r="C393" s="9">
        <v>25.15</v>
      </c>
      <c r="D393" s="9">
        <f t="shared" si="5"/>
        <v>44.122546719518866</v>
      </c>
    </row>
    <row r="394" spans="1:4" x14ac:dyDescent="0.25">
      <c r="A394" s="10">
        <v>37773</v>
      </c>
      <c r="B394" s="20">
        <v>1.831</v>
      </c>
      <c r="C394" s="9">
        <v>27.22</v>
      </c>
      <c r="D394" s="9">
        <f t="shared" si="5"/>
        <v>47.7019424685964</v>
      </c>
    </row>
    <row r="395" spans="1:4" x14ac:dyDescent="0.25">
      <c r="A395" s="10">
        <v>37803</v>
      </c>
      <c r="B395" s="20">
        <v>1.837</v>
      </c>
      <c r="C395" s="9">
        <v>27.95</v>
      </c>
      <c r="D395" s="9">
        <f t="shared" si="5"/>
        <v>48.821255498094722</v>
      </c>
    </row>
    <row r="396" spans="1:4" x14ac:dyDescent="0.25">
      <c r="A396" s="10">
        <v>37834</v>
      </c>
      <c r="B396" s="20">
        <v>1.845</v>
      </c>
      <c r="C396" s="9">
        <v>28.5</v>
      </c>
      <c r="D396" s="9">
        <f t="shared" si="5"/>
        <v>49.566103252032519</v>
      </c>
    </row>
    <row r="397" spans="1:4" x14ac:dyDescent="0.25">
      <c r="A397" s="10">
        <v>37865</v>
      </c>
      <c r="B397" s="20">
        <v>1.851</v>
      </c>
      <c r="C397" s="9">
        <v>25.66</v>
      </c>
      <c r="D397" s="9">
        <f t="shared" si="5"/>
        <v>44.482226893571053</v>
      </c>
    </row>
    <row r="398" spans="1:4" x14ac:dyDescent="0.25">
      <c r="A398" s="10">
        <v>37895</v>
      </c>
      <c r="B398" s="20">
        <v>1.849</v>
      </c>
      <c r="C398" s="9">
        <v>27.32</v>
      </c>
      <c r="D398" s="9">
        <f t="shared" si="5"/>
        <v>47.411104359113033</v>
      </c>
    </row>
    <row r="399" spans="1:4" x14ac:dyDescent="0.25">
      <c r="A399" s="10">
        <v>37926</v>
      </c>
      <c r="B399" s="20">
        <v>1.85</v>
      </c>
      <c r="C399" s="9">
        <v>27.47</v>
      </c>
      <c r="D399" s="9">
        <f t="shared" si="5"/>
        <v>47.6456458972973</v>
      </c>
    </row>
    <row r="400" spans="1:4" x14ac:dyDescent="0.25">
      <c r="A400" s="10">
        <v>37956</v>
      </c>
      <c r="B400" s="20">
        <v>1.855</v>
      </c>
      <c r="C400" s="9">
        <v>28.63</v>
      </c>
      <c r="D400" s="9">
        <f t="shared" si="5"/>
        <v>49.523772716981135</v>
      </c>
    </row>
    <row r="401" spans="1:4" x14ac:dyDescent="0.25">
      <c r="A401" s="10">
        <v>37987</v>
      </c>
      <c r="B401" s="20">
        <v>1.863</v>
      </c>
      <c r="C401" s="9">
        <v>30.11</v>
      </c>
      <c r="D401" s="9">
        <f t="shared" si="5"/>
        <v>51.860200123456792</v>
      </c>
    </row>
    <row r="402" spans="1:4" x14ac:dyDescent="0.25">
      <c r="A402" s="10">
        <v>38018</v>
      </c>
      <c r="B402" s="20">
        <v>1.867</v>
      </c>
      <c r="C402" s="9">
        <v>30.69</v>
      </c>
      <c r="D402" s="9">
        <f t="shared" si="5"/>
        <v>52.745918355650787</v>
      </c>
    </row>
    <row r="403" spans="1:4" x14ac:dyDescent="0.25">
      <c r="A403" s="10">
        <v>38047</v>
      </c>
      <c r="B403" s="20">
        <v>1.871</v>
      </c>
      <c r="C403" s="9">
        <v>32.159999999999997</v>
      </c>
      <c r="D403" s="9">
        <f t="shared" si="5"/>
        <v>55.154193735970068</v>
      </c>
    </row>
    <row r="404" spans="1:4" x14ac:dyDescent="0.25">
      <c r="A404" s="10">
        <v>38078</v>
      </c>
      <c r="B404" s="20">
        <v>1.8740000000000001</v>
      </c>
      <c r="C404" s="9">
        <v>32.340000000000003</v>
      </c>
      <c r="D404" s="9">
        <f t="shared" si="5"/>
        <v>55.374104599786563</v>
      </c>
    </row>
    <row r="405" spans="1:4" x14ac:dyDescent="0.25">
      <c r="A405" s="10">
        <v>38108</v>
      </c>
      <c r="B405" s="20">
        <v>1.8819999999999999</v>
      </c>
      <c r="C405" s="9">
        <v>35.68</v>
      </c>
      <c r="D405" s="9">
        <f t="shared" si="5"/>
        <v>60.833319362380458</v>
      </c>
    </row>
    <row r="406" spans="1:4" x14ac:dyDescent="0.25">
      <c r="A406" s="10">
        <v>38139</v>
      </c>
      <c r="B406" s="20">
        <v>1.889</v>
      </c>
      <c r="C406" s="9">
        <v>33.450000000000003</v>
      </c>
      <c r="D406" s="9">
        <f t="shared" si="5"/>
        <v>56.819898279512977</v>
      </c>
    </row>
    <row r="407" spans="1:4" x14ac:dyDescent="0.25">
      <c r="A407" s="10">
        <v>38169</v>
      </c>
      <c r="B407" s="20">
        <v>1.891</v>
      </c>
      <c r="C407" s="9">
        <v>35.89</v>
      </c>
      <c r="D407" s="9">
        <f t="shared" si="5"/>
        <v>60.900129650978322</v>
      </c>
    </row>
    <row r="408" spans="1:4" x14ac:dyDescent="0.25">
      <c r="A408" s="10">
        <v>38200</v>
      </c>
      <c r="B408" s="20">
        <v>1.8919999999999999</v>
      </c>
      <c r="C408" s="9">
        <v>39.46</v>
      </c>
      <c r="D408" s="9">
        <f t="shared" si="5"/>
        <v>66.922512357293883</v>
      </c>
    </row>
    <row r="409" spans="1:4" x14ac:dyDescent="0.25">
      <c r="A409" s="10">
        <v>38231</v>
      </c>
      <c r="B409" s="20">
        <v>1.8979999999999999</v>
      </c>
      <c r="C409" s="9">
        <v>40.42</v>
      </c>
      <c r="D409" s="9">
        <f t="shared" si="5"/>
        <v>68.333928482613288</v>
      </c>
    </row>
    <row r="410" spans="1:4" x14ac:dyDescent="0.25">
      <c r="A410" s="10">
        <v>38261</v>
      </c>
      <c r="B410" s="20">
        <v>1.9079999999999999</v>
      </c>
      <c r="C410" s="9">
        <v>45.36</v>
      </c>
      <c r="D410" s="9">
        <f t="shared" si="5"/>
        <v>76.283561886792455</v>
      </c>
    </row>
    <row r="411" spans="1:4" x14ac:dyDescent="0.25">
      <c r="A411" s="10">
        <v>38292</v>
      </c>
      <c r="B411" s="20">
        <v>1.917</v>
      </c>
      <c r="C411" s="9">
        <v>39.89</v>
      </c>
      <c r="D411" s="9">
        <f t="shared" si="5"/>
        <v>66.769513390714664</v>
      </c>
    </row>
    <row r="412" spans="1:4" x14ac:dyDescent="0.25">
      <c r="A412" s="10">
        <v>38322</v>
      </c>
      <c r="B412" s="20">
        <v>1.917</v>
      </c>
      <c r="C412" s="9">
        <v>34.07</v>
      </c>
      <c r="D412" s="9">
        <f t="shared" si="5"/>
        <v>57.027759368805427</v>
      </c>
    </row>
    <row r="413" spans="1:4" x14ac:dyDescent="0.25">
      <c r="A413" s="10">
        <v>38353</v>
      </c>
      <c r="B413" s="20">
        <v>1.9159999999999999</v>
      </c>
      <c r="C413" s="9">
        <v>37.56</v>
      </c>
      <c r="D413" s="9">
        <f t="shared" si="5"/>
        <v>62.902276972860136</v>
      </c>
    </row>
    <row r="414" spans="1:4" x14ac:dyDescent="0.25">
      <c r="A414" s="10">
        <v>38384</v>
      </c>
      <c r="B414" s="20">
        <v>1.9239999999999999</v>
      </c>
      <c r="C414" s="9">
        <v>39.72</v>
      </c>
      <c r="D414" s="9">
        <f t="shared" si="5"/>
        <v>66.243071288981298</v>
      </c>
    </row>
    <row r="415" spans="1:4" x14ac:dyDescent="0.25">
      <c r="A415" s="10">
        <v>38412</v>
      </c>
      <c r="B415" s="20">
        <v>1.931</v>
      </c>
      <c r="C415" s="9">
        <v>45.73</v>
      </c>
      <c r="D415" s="9">
        <f t="shared" si="5"/>
        <v>75.989784924909358</v>
      </c>
    </row>
    <row r="416" spans="1:4" x14ac:dyDescent="0.25">
      <c r="A416" s="10">
        <v>38443</v>
      </c>
      <c r="B416" s="20">
        <v>1.9370000000000001</v>
      </c>
      <c r="C416" s="9">
        <v>45.25</v>
      </c>
      <c r="D416" s="9">
        <f t="shared" si="5"/>
        <v>74.959253097573566</v>
      </c>
    </row>
    <row r="417" spans="1:4" x14ac:dyDescent="0.25">
      <c r="A417" s="10">
        <v>38473</v>
      </c>
      <c r="B417" s="20">
        <v>1.9359999999999999</v>
      </c>
      <c r="C417" s="9">
        <v>43.19</v>
      </c>
      <c r="D417" s="9">
        <f t="shared" si="5"/>
        <v>71.583699416322318</v>
      </c>
    </row>
    <row r="418" spans="1:4" x14ac:dyDescent="0.25">
      <c r="A418" s="10">
        <v>38504</v>
      </c>
      <c r="B418" s="20">
        <v>1.9370000000000001</v>
      </c>
      <c r="C418" s="9">
        <v>49.28</v>
      </c>
      <c r="D418" s="9">
        <f t="shared" si="5"/>
        <v>81.635182157976246</v>
      </c>
    </row>
    <row r="419" spans="1:4" x14ac:dyDescent="0.25">
      <c r="A419" s="10">
        <v>38534</v>
      </c>
      <c r="B419" s="20">
        <v>1.9490000000000001</v>
      </c>
      <c r="C419" s="9">
        <v>52.79</v>
      </c>
      <c r="D419" s="9">
        <f t="shared" si="5"/>
        <v>86.91127289379169</v>
      </c>
    </row>
    <row r="420" spans="1:4" x14ac:dyDescent="0.25">
      <c r="A420" s="10">
        <v>38565</v>
      </c>
      <c r="B420" s="20">
        <v>1.9610000000000001</v>
      </c>
      <c r="C420" s="9">
        <v>58.67</v>
      </c>
      <c r="D420" s="9">
        <f t="shared" si="5"/>
        <v>96.000784553799093</v>
      </c>
    </row>
    <row r="421" spans="1:4" x14ac:dyDescent="0.25">
      <c r="A421" s="10">
        <v>38596</v>
      </c>
      <c r="B421" s="20">
        <v>1.988</v>
      </c>
      <c r="C421" s="9">
        <v>58.79</v>
      </c>
      <c r="D421" s="9">
        <f t="shared" si="5"/>
        <v>94.890638264587523</v>
      </c>
    </row>
    <row r="422" spans="1:4" x14ac:dyDescent="0.25">
      <c r="A422" s="10">
        <v>38626</v>
      </c>
      <c r="B422" s="20">
        <v>1.9910000000000001</v>
      </c>
      <c r="C422" s="9">
        <v>55.31</v>
      </c>
      <c r="D422" s="9">
        <f t="shared" si="5"/>
        <v>89.139190572576595</v>
      </c>
    </row>
    <row r="423" spans="1:4" x14ac:dyDescent="0.25">
      <c r="A423" s="10">
        <v>38657</v>
      </c>
      <c r="B423" s="20">
        <v>1.9810000000000001</v>
      </c>
      <c r="C423" s="9">
        <v>49.97</v>
      </c>
      <c r="D423" s="9">
        <f t="shared" si="5"/>
        <v>80.939620095911152</v>
      </c>
    </row>
    <row r="424" spans="1:4" x14ac:dyDescent="0.25">
      <c r="A424" s="10">
        <v>38687</v>
      </c>
      <c r="B424" s="20">
        <v>1.9810000000000001</v>
      </c>
      <c r="C424" s="9">
        <v>50.85</v>
      </c>
      <c r="D424" s="9">
        <f t="shared" si="5"/>
        <v>82.365012645128715</v>
      </c>
    </row>
    <row r="425" spans="1:4" x14ac:dyDescent="0.25">
      <c r="A425" s="10">
        <v>38718</v>
      </c>
      <c r="B425" s="20">
        <v>1.9930000000000001</v>
      </c>
      <c r="C425" s="9">
        <v>55.85</v>
      </c>
      <c r="D425" s="9">
        <f t="shared" ref="D425:D488" si="6">C425*$B$677/B425</f>
        <v>89.919144530858006</v>
      </c>
    </row>
    <row r="426" spans="1:4" x14ac:dyDescent="0.25">
      <c r="A426" s="10">
        <v>38749</v>
      </c>
      <c r="B426" s="20">
        <v>1.994</v>
      </c>
      <c r="C426" s="9">
        <v>52.8</v>
      </c>
      <c r="D426" s="9">
        <f t="shared" si="6"/>
        <v>84.965977131394183</v>
      </c>
    </row>
    <row r="427" spans="1:4" x14ac:dyDescent="0.25">
      <c r="A427" s="10">
        <v>38777</v>
      </c>
      <c r="B427" s="20">
        <v>1.9970000000000001</v>
      </c>
      <c r="C427" s="9">
        <v>55.31</v>
      </c>
      <c r="D427" s="9">
        <f t="shared" si="6"/>
        <v>88.871371271907861</v>
      </c>
    </row>
    <row r="428" spans="1:4" x14ac:dyDescent="0.25">
      <c r="A428" s="10">
        <v>38808</v>
      </c>
      <c r="B428" s="20">
        <v>2.0070000000000001</v>
      </c>
      <c r="C428" s="9">
        <v>62.41</v>
      </c>
      <c r="D428" s="9">
        <f t="shared" si="6"/>
        <v>99.779907688091683</v>
      </c>
    </row>
    <row r="429" spans="1:4" x14ac:dyDescent="0.25">
      <c r="A429" s="10">
        <v>38838</v>
      </c>
      <c r="B429" s="20">
        <v>2.0129999999999999</v>
      </c>
      <c r="C429" s="9">
        <v>64.39</v>
      </c>
      <c r="D429" s="9">
        <f t="shared" si="6"/>
        <v>102.6386515996026</v>
      </c>
    </row>
    <row r="430" spans="1:4" x14ac:dyDescent="0.25">
      <c r="A430" s="10">
        <v>38869</v>
      </c>
      <c r="B430" s="20">
        <v>2.0179999999999998</v>
      </c>
      <c r="C430" s="9">
        <v>63.79</v>
      </c>
      <c r="D430" s="9">
        <f t="shared" si="6"/>
        <v>101.43030419722498</v>
      </c>
    </row>
    <row r="431" spans="1:4" x14ac:dyDescent="0.25">
      <c r="A431" s="10">
        <v>38899</v>
      </c>
      <c r="B431" s="20">
        <v>2.0289999999999999</v>
      </c>
      <c r="C431" s="9">
        <v>67.989999999999995</v>
      </c>
      <c r="D431" s="9">
        <f t="shared" si="6"/>
        <v>107.52248224248399</v>
      </c>
    </row>
    <row r="432" spans="1:4" x14ac:dyDescent="0.25">
      <c r="A432" s="10">
        <v>38930</v>
      </c>
      <c r="B432" s="20">
        <v>2.0379999999999998</v>
      </c>
      <c r="C432" s="9">
        <v>66.45</v>
      </c>
      <c r="D432" s="9">
        <f t="shared" si="6"/>
        <v>104.62298177134447</v>
      </c>
    </row>
    <row r="433" spans="1:4" x14ac:dyDescent="0.25">
      <c r="A433" s="10">
        <v>38961</v>
      </c>
      <c r="B433" s="20">
        <v>2.028</v>
      </c>
      <c r="C433" s="9">
        <v>57.29</v>
      </c>
      <c r="D433" s="9">
        <f t="shared" si="6"/>
        <v>90.645690024654826</v>
      </c>
    </row>
    <row r="434" spans="1:4" x14ac:dyDescent="0.25">
      <c r="A434" s="10">
        <v>38991</v>
      </c>
      <c r="B434" s="20">
        <v>2.0190000000000001</v>
      </c>
      <c r="C434" s="9">
        <v>52.7</v>
      </c>
      <c r="D434" s="9">
        <f t="shared" si="6"/>
        <v>83.754969341258047</v>
      </c>
    </row>
    <row r="435" spans="1:4" x14ac:dyDescent="0.25">
      <c r="A435" s="10">
        <v>39022</v>
      </c>
      <c r="B435" s="20">
        <v>2.02</v>
      </c>
      <c r="C435" s="9">
        <v>52.7</v>
      </c>
      <c r="D435" s="9">
        <f t="shared" si="6"/>
        <v>83.713506485148528</v>
      </c>
    </row>
    <row r="436" spans="1:4" x14ac:dyDescent="0.25">
      <c r="A436" s="10">
        <v>39052</v>
      </c>
      <c r="B436" s="20">
        <v>2.0310000000000001</v>
      </c>
      <c r="C436" s="9">
        <v>54.97</v>
      </c>
      <c r="D436" s="9">
        <f t="shared" si="6"/>
        <v>86.846456134908919</v>
      </c>
    </row>
    <row r="437" spans="1:4" x14ac:dyDescent="0.25">
      <c r="A437" s="10">
        <v>39083</v>
      </c>
      <c r="B437" s="20">
        <v>2.03437</v>
      </c>
      <c r="C437" s="9">
        <v>49.57</v>
      </c>
      <c r="D437" s="9">
        <f t="shared" si="6"/>
        <v>78.185328239209198</v>
      </c>
    </row>
    <row r="438" spans="1:4" x14ac:dyDescent="0.25">
      <c r="A438" s="10">
        <v>39114</v>
      </c>
      <c r="B438" s="20">
        <v>2.0422600000000002</v>
      </c>
      <c r="C438" s="9">
        <v>53.77</v>
      </c>
      <c r="D438" s="9">
        <f t="shared" si="6"/>
        <v>84.482215197869024</v>
      </c>
    </row>
    <row r="439" spans="1:4" x14ac:dyDescent="0.25">
      <c r="A439" s="10">
        <v>39142</v>
      </c>
      <c r="B439" s="20">
        <v>2.05288</v>
      </c>
      <c r="C439" s="9">
        <v>56.31</v>
      </c>
      <c r="D439" s="9">
        <f t="shared" si="6"/>
        <v>88.015315766143175</v>
      </c>
    </row>
    <row r="440" spans="1:4" x14ac:dyDescent="0.25">
      <c r="A440" s="10">
        <v>39173</v>
      </c>
      <c r="B440" s="20">
        <v>2.05904</v>
      </c>
      <c r="C440" s="9">
        <v>60.45</v>
      </c>
      <c r="D440" s="9">
        <f t="shared" si="6"/>
        <v>94.20366717013755</v>
      </c>
    </row>
    <row r="441" spans="1:4" x14ac:dyDescent="0.25">
      <c r="A441" s="10">
        <v>39203</v>
      </c>
      <c r="B441" s="20">
        <v>2.0675500000000002</v>
      </c>
      <c r="C441" s="9">
        <v>61.55</v>
      </c>
      <c r="D441" s="9">
        <f t="shared" si="6"/>
        <v>95.523081497424485</v>
      </c>
    </row>
    <row r="442" spans="1:4" x14ac:dyDescent="0.25">
      <c r="A442" s="10">
        <v>39234</v>
      </c>
      <c r="B442" s="20">
        <v>2.0723400000000001</v>
      </c>
      <c r="C442" s="9">
        <v>65.239999999999995</v>
      </c>
      <c r="D442" s="9">
        <f t="shared" si="6"/>
        <v>101.01578202418521</v>
      </c>
    </row>
    <row r="443" spans="1:4" x14ac:dyDescent="0.25">
      <c r="A443" s="10">
        <v>39264</v>
      </c>
      <c r="B443" s="20">
        <v>2.0760299999999998</v>
      </c>
      <c r="C443" s="9">
        <v>70.75</v>
      </c>
      <c r="D443" s="9">
        <f t="shared" si="6"/>
        <v>109.35259834877148</v>
      </c>
    </row>
    <row r="444" spans="1:4" x14ac:dyDescent="0.25">
      <c r="A444" s="10">
        <v>39295</v>
      </c>
      <c r="B444" s="20">
        <v>2.07667</v>
      </c>
      <c r="C444" s="9">
        <v>68.28</v>
      </c>
      <c r="D444" s="9">
        <f t="shared" si="6"/>
        <v>105.50239317753905</v>
      </c>
    </row>
    <row r="445" spans="1:4" x14ac:dyDescent="0.25">
      <c r="A445" s="10">
        <v>39326</v>
      </c>
      <c r="B445" s="20">
        <v>2.0854699999999999</v>
      </c>
      <c r="C445" s="9">
        <v>72.34</v>
      </c>
      <c r="D445" s="9">
        <f t="shared" si="6"/>
        <v>111.3040187679516</v>
      </c>
    </row>
    <row r="446" spans="1:4" x14ac:dyDescent="0.25">
      <c r="A446" s="10">
        <v>39356</v>
      </c>
      <c r="B446" s="20">
        <v>2.0918999999999999</v>
      </c>
      <c r="C446" s="9">
        <v>78.61</v>
      </c>
      <c r="D446" s="9">
        <f t="shared" si="6"/>
        <v>120.57941265356854</v>
      </c>
    </row>
    <row r="447" spans="1:4" x14ac:dyDescent="0.25">
      <c r="A447" s="10">
        <v>39387</v>
      </c>
      <c r="B447" s="20">
        <v>2.1083400000000001</v>
      </c>
      <c r="C447" s="9">
        <v>85.53</v>
      </c>
      <c r="D447" s="9">
        <f t="shared" si="6"/>
        <v>130.170961083127</v>
      </c>
    </row>
    <row r="448" spans="1:4" x14ac:dyDescent="0.25">
      <c r="A448" s="10">
        <v>39417</v>
      </c>
      <c r="B448" s="20">
        <v>2.1144500000000002</v>
      </c>
      <c r="C448" s="9">
        <v>83.21</v>
      </c>
      <c r="D448" s="9">
        <f t="shared" si="6"/>
        <v>126.27413139587125</v>
      </c>
    </row>
    <row r="449" spans="1:4" x14ac:dyDescent="0.25">
      <c r="A449" s="10">
        <v>39448</v>
      </c>
      <c r="B449" s="20">
        <v>2.12174</v>
      </c>
      <c r="C449" s="9">
        <v>84.82</v>
      </c>
      <c r="D449" s="9">
        <f t="shared" si="6"/>
        <v>128.27510885405377</v>
      </c>
    </row>
    <row r="450" spans="1:4" x14ac:dyDescent="0.25">
      <c r="A450" s="10">
        <v>39479</v>
      </c>
      <c r="B450" s="20">
        <v>2.1268699999999998</v>
      </c>
      <c r="C450" s="9">
        <v>87.41</v>
      </c>
      <c r="D450" s="9">
        <f t="shared" si="6"/>
        <v>131.87317500834561</v>
      </c>
    </row>
    <row r="451" spans="1:4" x14ac:dyDescent="0.25">
      <c r="A451" s="10">
        <v>39508</v>
      </c>
      <c r="B451" s="20">
        <v>2.1344799999999999</v>
      </c>
      <c r="C451" s="9">
        <v>96.96</v>
      </c>
      <c r="D451" s="9">
        <f t="shared" si="6"/>
        <v>145.75947813050485</v>
      </c>
    </row>
    <row r="452" spans="1:4" x14ac:dyDescent="0.25">
      <c r="A452" s="10">
        <v>39539</v>
      </c>
      <c r="B452" s="20">
        <v>2.1394199999999999</v>
      </c>
      <c r="C452" s="9">
        <v>104.72</v>
      </c>
      <c r="D452" s="9">
        <f t="shared" si="6"/>
        <v>157.0615466621795</v>
      </c>
    </row>
    <row r="453" spans="1:4" x14ac:dyDescent="0.25">
      <c r="A453" s="10">
        <v>39569</v>
      </c>
      <c r="B453" s="20">
        <v>2.1520800000000002</v>
      </c>
      <c r="C453" s="9">
        <v>116.55</v>
      </c>
      <c r="D453" s="9">
        <f t="shared" si="6"/>
        <v>173.7761431498829</v>
      </c>
    </row>
    <row r="454" spans="1:4" x14ac:dyDescent="0.25">
      <c r="A454" s="10">
        <v>39600</v>
      </c>
      <c r="B454" s="20">
        <v>2.1746300000000001</v>
      </c>
      <c r="C454" s="9">
        <v>126.22</v>
      </c>
      <c r="D454" s="9">
        <f t="shared" si="6"/>
        <v>186.24262686525984</v>
      </c>
    </row>
    <row r="455" spans="1:4" x14ac:dyDescent="0.25">
      <c r="A455" s="10">
        <v>39630</v>
      </c>
      <c r="B455" s="20">
        <v>2.1901600000000001</v>
      </c>
      <c r="C455" s="9">
        <v>127.77</v>
      </c>
      <c r="D455" s="9">
        <f t="shared" si="6"/>
        <v>187.19288582112722</v>
      </c>
    </row>
    <row r="456" spans="1:4" x14ac:dyDescent="0.25">
      <c r="A456" s="10">
        <v>39661</v>
      </c>
      <c r="B456" s="20">
        <v>2.1869000000000001</v>
      </c>
      <c r="C456" s="9">
        <v>111.19</v>
      </c>
      <c r="D456" s="9">
        <f t="shared" si="6"/>
        <v>163.14474647674791</v>
      </c>
    </row>
    <row r="457" spans="1:4" x14ac:dyDescent="0.25">
      <c r="A457" s="10">
        <v>39692</v>
      </c>
      <c r="B457" s="20">
        <v>2.1887699999999999</v>
      </c>
      <c r="C457" s="9">
        <v>96.38</v>
      </c>
      <c r="D457" s="9">
        <f t="shared" si="6"/>
        <v>141.29379246791578</v>
      </c>
    </row>
    <row r="458" spans="1:4" x14ac:dyDescent="0.25">
      <c r="A458" s="10">
        <v>39722</v>
      </c>
      <c r="B458" s="20">
        <v>2.16995</v>
      </c>
      <c r="C458" s="9">
        <v>70.84</v>
      </c>
      <c r="D458" s="9">
        <f t="shared" si="6"/>
        <v>104.75267288186365</v>
      </c>
    </row>
    <row r="459" spans="1:4" x14ac:dyDescent="0.25">
      <c r="A459" s="10">
        <v>39753</v>
      </c>
      <c r="B459" s="20">
        <v>2.1315300000000001</v>
      </c>
      <c r="C459" s="9">
        <v>49.1</v>
      </c>
      <c r="D459" s="9">
        <f t="shared" si="6"/>
        <v>73.91393613976814</v>
      </c>
    </row>
    <row r="460" spans="1:4" x14ac:dyDescent="0.25">
      <c r="A460" s="10">
        <v>39783</v>
      </c>
      <c r="B460" s="20">
        <v>2.1139800000000002</v>
      </c>
      <c r="C460" s="9">
        <v>35.590000000000003</v>
      </c>
      <c r="D460" s="9">
        <f t="shared" si="6"/>
        <v>54.021097299879855</v>
      </c>
    </row>
    <row r="461" spans="1:4" x14ac:dyDescent="0.25">
      <c r="A461" s="10">
        <v>39814</v>
      </c>
      <c r="B461" s="20">
        <v>2.1193300000000002</v>
      </c>
      <c r="C461" s="9">
        <v>36.840000000000003</v>
      </c>
      <c r="D461" s="9">
        <f t="shared" si="6"/>
        <v>55.777278913618929</v>
      </c>
    </row>
    <row r="462" spans="1:4" x14ac:dyDescent="0.25">
      <c r="A462" s="10">
        <v>39845</v>
      </c>
      <c r="B462" s="20">
        <v>2.1270500000000001</v>
      </c>
      <c r="C462" s="9">
        <v>38.56</v>
      </c>
      <c r="D462" s="9">
        <f t="shared" si="6"/>
        <v>58.169537942220451</v>
      </c>
    </row>
    <row r="463" spans="1:4" x14ac:dyDescent="0.25">
      <c r="A463" s="10">
        <v>39873</v>
      </c>
      <c r="B463" s="20">
        <v>2.1249500000000001</v>
      </c>
      <c r="C463" s="9">
        <v>45.96</v>
      </c>
      <c r="D463" s="9">
        <f t="shared" si="6"/>
        <v>69.401297856420157</v>
      </c>
    </row>
    <row r="464" spans="1:4" x14ac:dyDescent="0.25">
      <c r="A464" s="10">
        <v>39904</v>
      </c>
      <c r="B464" s="20">
        <v>2.1270899999999999</v>
      </c>
      <c r="C464" s="9">
        <v>49.58</v>
      </c>
      <c r="D464" s="9">
        <f t="shared" si="6"/>
        <v>74.792309559068968</v>
      </c>
    </row>
    <row r="465" spans="1:4" x14ac:dyDescent="0.25">
      <c r="A465" s="10">
        <v>39934</v>
      </c>
      <c r="B465" s="20">
        <v>2.13022</v>
      </c>
      <c r="C465" s="9">
        <v>56.77</v>
      </c>
      <c r="D465" s="9">
        <f t="shared" si="6"/>
        <v>85.512720662654573</v>
      </c>
    </row>
    <row r="466" spans="1:4" x14ac:dyDescent="0.25">
      <c r="A466" s="10">
        <v>39965</v>
      </c>
      <c r="B466" s="20">
        <v>2.1478999999999999</v>
      </c>
      <c r="C466" s="9">
        <v>66.37</v>
      </c>
      <c r="D466" s="9">
        <f t="shared" si="6"/>
        <v>99.150303370734221</v>
      </c>
    </row>
    <row r="467" spans="1:4" x14ac:dyDescent="0.25">
      <c r="A467" s="10">
        <v>39995</v>
      </c>
      <c r="B467" s="20">
        <v>2.1472600000000002</v>
      </c>
      <c r="C467" s="9">
        <v>63.46</v>
      </c>
      <c r="D467" s="9">
        <f t="shared" si="6"/>
        <v>94.831303791809091</v>
      </c>
    </row>
    <row r="468" spans="1:4" x14ac:dyDescent="0.25">
      <c r="A468" s="10">
        <v>40026</v>
      </c>
      <c r="B468" s="20">
        <v>2.1544500000000002</v>
      </c>
      <c r="C468" s="9">
        <v>68.09</v>
      </c>
      <c r="D468" s="9">
        <f t="shared" si="6"/>
        <v>101.41056500266889</v>
      </c>
    </row>
    <row r="469" spans="1:4" x14ac:dyDescent="0.25">
      <c r="A469" s="10">
        <v>40057</v>
      </c>
      <c r="B469" s="20">
        <v>2.1586099999999999</v>
      </c>
      <c r="C469" s="9">
        <v>67.650000000000006</v>
      </c>
      <c r="D469" s="9">
        <f t="shared" si="6"/>
        <v>100.56107423295549</v>
      </c>
    </row>
    <row r="470" spans="1:4" x14ac:dyDescent="0.25">
      <c r="A470" s="10">
        <v>40087</v>
      </c>
      <c r="B470" s="20">
        <v>2.1650900000000002</v>
      </c>
      <c r="C470" s="9">
        <v>72.06</v>
      </c>
      <c r="D470" s="9">
        <f t="shared" si="6"/>
        <v>106.79590279387924</v>
      </c>
    </row>
    <row r="471" spans="1:4" x14ac:dyDescent="0.25">
      <c r="A471" s="10">
        <v>40118</v>
      </c>
      <c r="B471" s="20">
        <v>2.1723400000000002</v>
      </c>
      <c r="C471" s="9">
        <v>74.400000000000006</v>
      </c>
      <c r="D471" s="9">
        <f t="shared" si="6"/>
        <v>109.8958833331799</v>
      </c>
    </row>
    <row r="472" spans="1:4" x14ac:dyDescent="0.25">
      <c r="A472" s="10">
        <v>40148</v>
      </c>
      <c r="B472" s="20">
        <v>2.17347</v>
      </c>
      <c r="C472" s="9">
        <v>72.67</v>
      </c>
      <c r="D472" s="9">
        <f t="shared" si="6"/>
        <v>107.28470165679767</v>
      </c>
    </row>
    <row r="473" spans="1:4" x14ac:dyDescent="0.25">
      <c r="A473" s="10">
        <v>40179</v>
      </c>
      <c r="B473" s="20">
        <v>2.1748799999999999</v>
      </c>
      <c r="C473" s="9">
        <v>75.069999999999993</v>
      </c>
      <c r="D473" s="9">
        <f t="shared" si="6"/>
        <v>110.75603606175973</v>
      </c>
    </row>
    <row r="474" spans="1:4" x14ac:dyDescent="0.25">
      <c r="A474" s="10">
        <v>40210</v>
      </c>
      <c r="B474" s="20">
        <v>2.1728100000000001</v>
      </c>
      <c r="C474" s="9">
        <v>73.73</v>
      </c>
      <c r="D474" s="9">
        <f t="shared" si="6"/>
        <v>108.8826720652059</v>
      </c>
    </row>
    <row r="475" spans="1:4" x14ac:dyDescent="0.25">
      <c r="A475" s="10">
        <v>40238</v>
      </c>
      <c r="B475" s="20">
        <v>2.17353</v>
      </c>
      <c r="C475" s="9">
        <v>76.77</v>
      </c>
      <c r="D475" s="9">
        <f t="shared" si="6"/>
        <v>113.33451473409615</v>
      </c>
    </row>
    <row r="476" spans="1:4" x14ac:dyDescent="0.25">
      <c r="A476" s="10">
        <v>40269</v>
      </c>
      <c r="B476" s="20">
        <v>2.1740300000000001</v>
      </c>
      <c r="C476" s="9">
        <v>80.03</v>
      </c>
      <c r="D476" s="9">
        <f t="shared" si="6"/>
        <v>118.12003633344527</v>
      </c>
    </row>
    <row r="477" spans="1:4" x14ac:dyDescent="0.25">
      <c r="A477" s="10">
        <v>40299</v>
      </c>
      <c r="B477" s="20">
        <v>2.1728999999999998</v>
      </c>
      <c r="C477" s="9">
        <v>71.150000000000006</v>
      </c>
      <c r="D477" s="9">
        <f t="shared" si="6"/>
        <v>105.06823873625112</v>
      </c>
    </row>
    <row r="478" spans="1:4" x14ac:dyDescent="0.25">
      <c r="A478" s="10">
        <v>40330</v>
      </c>
      <c r="B478" s="20">
        <v>2.1719900000000001</v>
      </c>
      <c r="C478" s="9">
        <v>71.91</v>
      </c>
      <c r="D478" s="9">
        <f t="shared" si="6"/>
        <v>106.23503249554555</v>
      </c>
    </row>
    <row r="479" spans="1:4" x14ac:dyDescent="0.25">
      <c r="A479" s="10">
        <v>40360</v>
      </c>
      <c r="B479" s="20">
        <v>2.17605</v>
      </c>
      <c r="C479" s="9">
        <v>73.27</v>
      </c>
      <c r="D479" s="9">
        <f t="shared" si="6"/>
        <v>108.0422473334712</v>
      </c>
    </row>
    <row r="480" spans="1:4" x14ac:dyDescent="0.25">
      <c r="A480" s="10">
        <v>40391</v>
      </c>
      <c r="B480" s="20">
        <v>2.17923</v>
      </c>
      <c r="C480" s="9">
        <v>73.52</v>
      </c>
      <c r="D480" s="9">
        <f t="shared" si="6"/>
        <v>108.25269501612955</v>
      </c>
    </row>
    <row r="481" spans="1:4" x14ac:dyDescent="0.25">
      <c r="A481" s="10">
        <v>40422</v>
      </c>
      <c r="B481" s="20">
        <v>2.18275</v>
      </c>
      <c r="C481" s="9">
        <v>73.150000000000006</v>
      </c>
      <c r="D481" s="9">
        <f t="shared" si="6"/>
        <v>107.53420316114995</v>
      </c>
    </row>
    <row r="482" spans="1:4" x14ac:dyDescent="0.25">
      <c r="A482" s="10">
        <v>40452</v>
      </c>
      <c r="B482" s="20">
        <v>2.19035</v>
      </c>
      <c r="C482" s="9">
        <v>76.900000000000006</v>
      </c>
      <c r="D482" s="9">
        <f t="shared" si="6"/>
        <v>112.65464683726346</v>
      </c>
    </row>
    <row r="483" spans="1:4" x14ac:dyDescent="0.25">
      <c r="A483" s="10">
        <v>40483</v>
      </c>
      <c r="B483" s="20">
        <v>2.1959</v>
      </c>
      <c r="C483" s="9">
        <v>79.92</v>
      </c>
      <c r="D483" s="9">
        <f t="shared" si="6"/>
        <v>116.78288617878775</v>
      </c>
    </row>
    <row r="484" spans="1:4" x14ac:dyDescent="0.25">
      <c r="A484" s="10">
        <v>40513</v>
      </c>
      <c r="B484" s="20">
        <v>2.20472</v>
      </c>
      <c r="C484" s="9">
        <v>85.59</v>
      </c>
      <c r="D484" s="9">
        <f t="shared" si="6"/>
        <v>124.56782234025182</v>
      </c>
    </row>
    <row r="485" spans="1:4" x14ac:dyDescent="0.25">
      <c r="A485" s="10">
        <v>40544</v>
      </c>
      <c r="B485" s="20">
        <v>2.2118699999999998</v>
      </c>
      <c r="C485" s="9">
        <v>87.61</v>
      </c>
      <c r="D485" s="9">
        <f t="shared" si="6"/>
        <v>127.09555730219228</v>
      </c>
    </row>
    <row r="486" spans="1:4" x14ac:dyDescent="0.25">
      <c r="A486" s="10">
        <v>40575</v>
      </c>
      <c r="B486" s="20">
        <v>2.2189800000000002</v>
      </c>
      <c r="C486" s="9">
        <v>91.42</v>
      </c>
      <c r="D486" s="9">
        <f t="shared" si="6"/>
        <v>132.19776620789733</v>
      </c>
    </row>
    <row r="487" spans="1:4" x14ac:dyDescent="0.25">
      <c r="A487" s="10">
        <v>40603</v>
      </c>
      <c r="B487" s="20">
        <v>2.2304599999999999</v>
      </c>
      <c r="C487" s="9">
        <v>102.43</v>
      </c>
      <c r="D487" s="9">
        <f t="shared" si="6"/>
        <v>147.35640620768814</v>
      </c>
    </row>
    <row r="488" spans="1:4" x14ac:dyDescent="0.25">
      <c r="A488" s="10">
        <v>40634</v>
      </c>
      <c r="B488" s="20">
        <v>2.2409300000000001</v>
      </c>
      <c r="C488" s="9">
        <v>113.02</v>
      </c>
      <c r="D488" s="9">
        <f t="shared" si="6"/>
        <v>161.83158959003629</v>
      </c>
    </row>
    <row r="489" spans="1:4" x14ac:dyDescent="0.25">
      <c r="A489" s="10">
        <v>40664</v>
      </c>
      <c r="B489" s="20">
        <v>2.2480600000000002</v>
      </c>
      <c r="C489" s="9">
        <v>107.98</v>
      </c>
      <c r="D489" s="9">
        <f t="shared" ref="D489:D552" si="7">C489*$B$677/B489</f>
        <v>154.12451132976878</v>
      </c>
    </row>
    <row r="490" spans="1:4" x14ac:dyDescent="0.25">
      <c r="A490" s="10">
        <v>40695</v>
      </c>
      <c r="B490" s="20">
        <v>2.2480600000000002</v>
      </c>
      <c r="C490" s="9">
        <v>105.38</v>
      </c>
      <c r="D490" s="9">
        <f t="shared" si="7"/>
        <v>150.41341918809997</v>
      </c>
    </row>
    <row r="491" spans="1:4" x14ac:dyDescent="0.25">
      <c r="A491" s="10">
        <v>40725</v>
      </c>
      <c r="B491" s="20">
        <v>2.2539500000000001</v>
      </c>
      <c r="C491" s="9">
        <v>105.94</v>
      </c>
      <c r="D491" s="9">
        <f t="shared" si="7"/>
        <v>150.81758371747378</v>
      </c>
    </row>
    <row r="492" spans="1:4" x14ac:dyDescent="0.25">
      <c r="A492" s="10">
        <v>40756</v>
      </c>
      <c r="B492" s="20">
        <v>2.2610600000000001</v>
      </c>
      <c r="C492" s="9">
        <v>99</v>
      </c>
      <c r="D492" s="9">
        <f t="shared" si="7"/>
        <v>140.49452336514733</v>
      </c>
    </row>
    <row r="493" spans="1:4" x14ac:dyDescent="0.25">
      <c r="A493" s="10">
        <v>40787</v>
      </c>
      <c r="B493" s="20">
        <v>2.2659699999999998</v>
      </c>
      <c r="C493" s="9">
        <v>101.05</v>
      </c>
      <c r="D493" s="9">
        <f t="shared" si="7"/>
        <v>143.09302005322223</v>
      </c>
    </row>
    <row r="494" spans="1:4" x14ac:dyDescent="0.25">
      <c r="A494" s="10">
        <v>40817</v>
      </c>
      <c r="B494" s="20">
        <v>2.2675000000000001</v>
      </c>
      <c r="C494" s="9">
        <v>101.99</v>
      </c>
      <c r="D494" s="9">
        <f t="shared" si="7"/>
        <v>144.32666746196253</v>
      </c>
    </row>
    <row r="495" spans="1:4" x14ac:dyDescent="0.25">
      <c r="A495" s="10">
        <v>40848</v>
      </c>
      <c r="B495" s="20">
        <v>2.27169</v>
      </c>
      <c r="C495" s="9">
        <v>107.67</v>
      </c>
      <c r="D495" s="9">
        <f t="shared" si="7"/>
        <v>152.08344250756048</v>
      </c>
    </row>
    <row r="496" spans="1:4" x14ac:dyDescent="0.25">
      <c r="A496" s="10">
        <v>40878</v>
      </c>
      <c r="B496" s="20">
        <v>2.27223</v>
      </c>
      <c r="C496" s="9">
        <v>106.52</v>
      </c>
      <c r="D496" s="9">
        <f t="shared" si="7"/>
        <v>150.42331522777184</v>
      </c>
    </row>
    <row r="497" spans="1:4" x14ac:dyDescent="0.25">
      <c r="A497" s="10">
        <v>40909</v>
      </c>
      <c r="B497" s="20">
        <v>2.2784200000000001</v>
      </c>
      <c r="C497" s="9">
        <v>105.25</v>
      </c>
      <c r="D497" s="9">
        <f t="shared" si="7"/>
        <v>148.22607475794629</v>
      </c>
    </row>
    <row r="498" spans="1:4" x14ac:dyDescent="0.25">
      <c r="A498" s="10">
        <v>40940</v>
      </c>
      <c r="B498" s="20">
        <v>2.28329</v>
      </c>
      <c r="C498" s="9">
        <v>108.08</v>
      </c>
      <c r="D498" s="9">
        <f t="shared" si="7"/>
        <v>151.88698073394096</v>
      </c>
    </row>
    <row r="499" spans="1:4" x14ac:dyDescent="0.25">
      <c r="A499" s="10">
        <v>40969</v>
      </c>
      <c r="B499" s="20">
        <v>2.2880699999999998</v>
      </c>
      <c r="C499" s="9">
        <v>111</v>
      </c>
      <c r="D499" s="9">
        <f t="shared" si="7"/>
        <v>155.66463569733443</v>
      </c>
    </row>
    <row r="500" spans="1:4" x14ac:dyDescent="0.25">
      <c r="A500" s="10">
        <v>41000</v>
      </c>
      <c r="B500" s="20">
        <v>2.2918699999999999</v>
      </c>
      <c r="C500" s="9">
        <v>108.54</v>
      </c>
      <c r="D500" s="9">
        <f t="shared" si="7"/>
        <v>151.9623934254561</v>
      </c>
    </row>
    <row r="501" spans="1:4" x14ac:dyDescent="0.25">
      <c r="A501" s="10">
        <v>41030</v>
      </c>
      <c r="B501" s="20">
        <v>2.2871299999999999</v>
      </c>
      <c r="C501" s="9">
        <v>103.26</v>
      </c>
      <c r="D501" s="9">
        <f t="shared" si="7"/>
        <v>144.86969904640316</v>
      </c>
    </row>
    <row r="502" spans="1:4" x14ac:dyDescent="0.25">
      <c r="A502" s="10">
        <v>41061</v>
      </c>
      <c r="B502" s="20">
        <v>2.2852399999999999</v>
      </c>
      <c r="C502" s="9">
        <v>92.18</v>
      </c>
      <c r="D502" s="9">
        <f t="shared" si="7"/>
        <v>129.43185465859167</v>
      </c>
    </row>
    <row r="503" spans="1:4" x14ac:dyDescent="0.25">
      <c r="A503" s="10">
        <v>41091</v>
      </c>
      <c r="B503" s="20">
        <v>2.2858999999999998</v>
      </c>
      <c r="C503" s="9">
        <v>92.99</v>
      </c>
      <c r="D503" s="9">
        <f t="shared" si="7"/>
        <v>130.53149370926113</v>
      </c>
    </row>
    <row r="504" spans="1:4" x14ac:dyDescent="0.25">
      <c r="A504" s="10">
        <v>41122</v>
      </c>
      <c r="B504" s="20">
        <v>2.2991799999999998</v>
      </c>
      <c r="C504" s="9">
        <v>97.04</v>
      </c>
      <c r="D504" s="9">
        <f t="shared" si="7"/>
        <v>135.42975805287105</v>
      </c>
    </row>
    <row r="505" spans="1:4" x14ac:dyDescent="0.25">
      <c r="A505" s="10">
        <v>41153</v>
      </c>
      <c r="B505" s="20">
        <v>2.3101500000000001</v>
      </c>
      <c r="C505" s="9">
        <v>101.82</v>
      </c>
      <c r="D505" s="9">
        <f t="shared" si="7"/>
        <v>141.42598119602621</v>
      </c>
    </row>
    <row r="506" spans="1:4" x14ac:dyDescent="0.25">
      <c r="A506" s="10">
        <v>41183</v>
      </c>
      <c r="B506" s="20">
        <v>2.3163800000000001</v>
      </c>
      <c r="C506" s="9">
        <v>100.92</v>
      </c>
      <c r="D506" s="9">
        <f t="shared" si="7"/>
        <v>139.79888997487458</v>
      </c>
    </row>
    <row r="507" spans="1:4" x14ac:dyDescent="0.25">
      <c r="A507" s="10">
        <v>41214</v>
      </c>
      <c r="B507" s="20">
        <v>2.3124899999999999</v>
      </c>
      <c r="C507" s="9">
        <v>98.07</v>
      </c>
      <c r="D507" s="9">
        <f t="shared" si="7"/>
        <v>136.07946702904661</v>
      </c>
    </row>
    <row r="508" spans="1:4" x14ac:dyDescent="0.25">
      <c r="A508" s="10">
        <v>41244</v>
      </c>
      <c r="B508" s="20">
        <v>2.3122099999999999</v>
      </c>
      <c r="C508" s="9">
        <v>93.7</v>
      </c>
      <c r="D508" s="9">
        <f t="shared" si="7"/>
        <v>130.03150929197611</v>
      </c>
    </row>
    <row r="509" spans="1:4" x14ac:dyDescent="0.25">
      <c r="A509" s="10">
        <v>41275</v>
      </c>
      <c r="B509" s="20">
        <v>2.3167900000000001</v>
      </c>
      <c r="C509" s="9">
        <v>97.91</v>
      </c>
      <c r="D509" s="9">
        <f t="shared" si="7"/>
        <v>135.60530139978158</v>
      </c>
    </row>
    <row r="510" spans="1:4" x14ac:dyDescent="0.25">
      <c r="A510" s="10">
        <v>41306</v>
      </c>
      <c r="B510" s="20">
        <v>2.3293699999999999</v>
      </c>
      <c r="C510" s="9">
        <v>99.23</v>
      </c>
      <c r="D510" s="9">
        <f t="shared" si="7"/>
        <v>136.69127712214035</v>
      </c>
    </row>
    <row r="511" spans="1:4" x14ac:dyDescent="0.25">
      <c r="A511" s="10">
        <v>41334</v>
      </c>
      <c r="B511" s="20">
        <v>2.3228200000000001</v>
      </c>
      <c r="C511" s="9">
        <v>99.11</v>
      </c>
      <c r="D511" s="9">
        <f t="shared" si="7"/>
        <v>136.91095729759516</v>
      </c>
    </row>
    <row r="512" spans="1:4" x14ac:dyDescent="0.25">
      <c r="A512" s="10">
        <v>41365</v>
      </c>
      <c r="B512" s="20">
        <v>2.3179699999999999</v>
      </c>
      <c r="C512" s="9">
        <v>96.45</v>
      </c>
      <c r="D512" s="9">
        <f t="shared" si="7"/>
        <v>133.51519944175294</v>
      </c>
    </row>
    <row r="513" spans="1:4" x14ac:dyDescent="0.25">
      <c r="A513" s="10">
        <v>41395</v>
      </c>
      <c r="B513" s="20">
        <v>2.3189299999999999</v>
      </c>
      <c r="C513" s="9">
        <v>98.5</v>
      </c>
      <c r="D513" s="9">
        <f t="shared" si="7"/>
        <v>136.29655509221928</v>
      </c>
    </row>
    <row r="514" spans="1:4" x14ac:dyDescent="0.25">
      <c r="A514" s="10">
        <v>41426</v>
      </c>
      <c r="B514" s="20">
        <v>2.3244500000000001</v>
      </c>
      <c r="C514" s="9">
        <v>97.17</v>
      </c>
      <c r="D514" s="9">
        <f t="shared" si="7"/>
        <v>134.13690507862074</v>
      </c>
    </row>
    <row r="515" spans="1:4" x14ac:dyDescent="0.25">
      <c r="A515" s="10">
        <v>41456</v>
      </c>
      <c r="B515" s="20">
        <v>2.3290000000000002</v>
      </c>
      <c r="C515" s="9">
        <v>101.56</v>
      </c>
      <c r="D515" s="9">
        <f t="shared" si="7"/>
        <v>139.92312352082439</v>
      </c>
    </row>
    <row r="516" spans="1:4" x14ac:dyDescent="0.25">
      <c r="A516" s="10">
        <v>41487</v>
      </c>
      <c r="B516" s="20">
        <v>2.3345600000000002</v>
      </c>
      <c r="C516" s="9">
        <v>104.16</v>
      </c>
      <c r="D516" s="9">
        <f t="shared" si="7"/>
        <v>143.16347083818792</v>
      </c>
    </row>
    <row r="517" spans="1:4" x14ac:dyDescent="0.25">
      <c r="A517" s="10">
        <v>41518</v>
      </c>
      <c r="B517" s="20">
        <v>2.3354400000000002</v>
      </c>
      <c r="C517" s="9">
        <v>103.49</v>
      </c>
      <c r="D517" s="9">
        <f t="shared" si="7"/>
        <v>142.18898707309972</v>
      </c>
    </row>
    <row r="518" spans="1:4" x14ac:dyDescent="0.25">
      <c r="A518" s="10">
        <v>41548</v>
      </c>
      <c r="B518" s="20">
        <v>2.3366899999999999</v>
      </c>
      <c r="C518" s="9">
        <v>97.84</v>
      </c>
      <c r="D518" s="9">
        <f t="shared" si="7"/>
        <v>134.35431893832731</v>
      </c>
    </row>
    <row r="519" spans="1:4" x14ac:dyDescent="0.25">
      <c r="A519" s="10">
        <v>41579</v>
      </c>
      <c r="B519" s="20">
        <v>2.3410000000000002</v>
      </c>
      <c r="C519" s="9">
        <v>90.36</v>
      </c>
      <c r="D519" s="9">
        <f t="shared" si="7"/>
        <v>123.85430204186245</v>
      </c>
    </row>
    <row r="520" spans="1:4" x14ac:dyDescent="0.25">
      <c r="A520" s="10">
        <v>41609</v>
      </c>
      <c r="B520" s="20">
        <v>2.3471899999999999</v>
      </c>
      <c r="C520" s="9">
        <v>90.57</v>
      </c>
      <c r="D520" s="9">
        <f t="shared" si="7"/>
        <v>123.81475688376314</v>
      </c>
    </row>
    <row r="521" spans="1:4" x14ac:dyDescent="0.25">
      <c r="A521" s="10">
        <v>41640</v>
      </c>
      <c r="B521" s="20">
        <v>2.3528799999999999</v>
      </c>
      <c r="C521" s="9">
        <v>89.71</v>
      </c>
      <c r="D521" s="9">
        <f t="shared" si="7"/>
        <v>122.34250434786306</v>
      </c>
    </row>
    <row r="522" spans="1:4" x14ac:dyDescent="0.25">
      <c r="A522" s="10">
        <v>41671</v>
      </c>
      <c r="B522" s="20">
        <v>2.35547</v>
      </c>
      <c r="C522" s="9">
        <v>96.1</v>
      </c>
      <c r="D522" s="9">
        <f t="shared" si="7"/>
        <v>130.91279587513318</v>
      </c>
    </row>
    <row r="523" spans="1:4" x14ac:dyDescent="0.25">
      <c r="A523" s="10">
        <v>41699</v>
      </c>
      <c r="B523" s="20">
        <v>2.3602799999999999</v>
      </c>
      <c r="C523" s="9">
        <v>97.13</v>
      </c>
      <c r="D523" s="9">
        <f t="shared" si="7"/>
        <v>132.0462737005779</v>
      </c>
    </row>
    <row r="524" spans="1:4" x14ac:dyDescent="0.25">
      <c r="A524" s="10">
        <v>41730</v>
      </c>
      <c r="B524" s="20">
        <v>2.3646799999999999</v>
      </c>
      <c r="C524" s="9">
        <v>97.33</v>
      </c>
      <c r="D524" s="9">
        <f t="shared" si="7"/>
        <v>132.07196300979413</v>
      </c>
    </row>
    <row r="525" spans="1:4" x14ac:dyDescent="0.25">
      <c r="A525" s="10">
        <v>41760</v>
      </c>
      <c r="B525" s="20">
        <v>2.3691800000000001</v>
      </c>
      <c r="C525" s="9">
        <v>98.46</v>
      </c>
      <c r="D525" s="9">
        <f t="shared" si="7"/>
        <v>133.3515479533003</v>
      </c>
    </row>
    <row r="526" spans="1:4" x14ac:dyDescent="0.25">
      <c r="A526" s="10">
        <v>41791</v>
      </c>
      <c r="B526" s="20">
        <v>2.3723100000000001</v>
      </c>
      <c r="C526" s="9">
        <v>100.26</v>
      </c>
      <c r="D526" s="9">
        <f t="shared" si="7"/>
        <v>135.61025994916346</v>
      </c>
    </row>
    <row r="527" spans="1:4" x14ac:dyDescent="0.25">
      <c r="A527" s="10">
        <v>41821</v>
      </c>
      <c r="B527" s="20">
        <v>2.3749799999999999</v>
      </c>
      <c r="C527" s="9">
        <v>98.75</v>
      </c>
      <c r="D527" s="9">
        <f t="shared" si="7"/>
        <v>133.41769562269999</v>
      </c>
    </row>
    <row r="528" spans="1:4" x14ac:dyDescent="0.25">
      <c r="A528" s="10">
        <v>41852</v>
      </c>
      <c r="B528" s="20">
        <v>2.3746</v>
      </c>
      <c r="C528" s="9">
        <v>93.23</v>
      </c>
      <c r="D528" s="9">
        <f t="shared" si="7"/>
        <v>125.97997228585868</v>
      </c>
    </row>
    <row r="529" spans="1:4" x14ac:dyDescent="0.25">
      <c r="A529" s="10">
        <v>41883</v>
      </c>
      <c r="B529" s="20">
        <v>2.3747699999999998</v>
      </c>
      <c r="C529" s="9">
        <v>89.38</v>
      </c>
      <c r="D529" s="9">
        <f t="shared" si="7"/>
        <v>120.76889262539109</v>
      </c>
    </row>
    <row r="530" spans="1:4" x14ac:dyDescent="0.25">
      <c r="A530" s="10">
        <v>41913</v>
      </c>
      <c r="B530" s="20">
        <v>2.3742999999999999</v>
      </c>
      <c r="C530" s="9">
        <v>82.75</v>
      </c>
      <c r="D530" s="9">
        <f t="shared" si="7"/>
        <v>111.83267099776779</v>
      </c>
    </row>
    <row r="531" spans="1:4" x14ac:dyDescent="0.25">
      <c r="A531" s="10">
        <v>41944</v>
      </c>
      <c r="B531" s="20">
        <v>2.3698299999999999</v>
      </c>
      <c r="C531" s="9">
        <v>74.34</v>
      </c>
      <c r="D531" s="9">
        <f t="shared" si="7"/>
        <v>100.65645975449718</v>
      </c>
    </row>
    <row r="532" spans="1:4" x14ac:dyDescent="0.25">
      <c r="A532" s="10">
        <v>41974</v>
      </c>
      <c r="B532" s="20">
        <v>2.36252</v>
      </c>
      <c r="C532" s="9">
        <v>57.36</v>
      </c>
      <c r="D532" s="9">
        <f t="shared" si="7"/>
        <v>77.905826016287691</v>
      </c>
    </row>
    <row r="533" spans="1:4" x14ac:dyDescent="0.25">
      <c r="A533" s="10">
        <v>42005</v>
      </c>
      <c r="B533" s="20">
        <v>2.3474699999999999</v>
      </c>
      <c r="C533" s="9">
        <v>44.74</v>
      </c>
      <c r="D533" s="9">
        <f t="shared" si="7"/>
        <v>61.155034662849808</v>
      </c>
    </row>
    <row r="534" spans="1:4" x14ac:dyDescent="0.25">
      <c r="A534" s="10">
        <v>42036</v>
      </c>
      <c r="B534" s="20">
        <v>2.3534199999999998</v>
      </c>
      <c r="C534" s="9">
        <v>47.18</v>
      </c>
      <c r="D534" s="9">
        <f t="shared" si="7"/>
        <v>64.327220190191312</v>
      </c>
    </row>
    <row r="535" spans="1:4" x14ac:dyDescent="0.25">
      <c r="A535" s="10">
        <v>42064</v>
      </c>
      <c r="B535" s="20">
        <v>2.3597600000000001</v>
      </c>
      <c r="C535" s="9">
        <v>47.22</v>
      </c>
      <c r="D535" s="9">
        <f t="shared" si="7"/>
        <v>64.208782528731732</v>
      </c>
    </row>
    <row r="536" spans="1:4" x14ac:dyDescent="0.25">
      <c r="A536" s="10">
        <v>42095</v>
      </c>
      <c r="B536" s="20">
        <v>2.3622200000000002</v>
      </c>
      <c r="C536" s="9">
        <v>51.62</v>
      </c>
      <c r="D536" s="9">
        <f t="shared" si="7"/>
        <v>70.118714539712641</v>
      </c>
    </row>
    <row r="537" spans="1:4" x14ac:dyDescent="0.25">
      <c r="A537" s="10">
        <v>42125</v>
      </c>
      <c r="B537" s="20">
        <v>2.3700100000000002</v>
      </c>
      <c r="C537" s="9">
        <v>57.51</v>
      </c>
      <c r="D537" s="9">
        <f t="shared" si="7"/>
        <v>77.862703123615518</v>
      </c>
    </row>
    <row r="538" spans="1:4" x14ac:dyDescent="0.25">
      <c r="A538" s="10">
        <v>42156</v>
      </c>
      <c r="B538" s="20">
        <v>2.3765700000000001</v>
      </c>
      <c r="C538" s="9">
        <v>58.89</v>
      </c>
      <c r="D538" s="9">
        <f t="shared" si="7"/>
        <v>79.511002903343893</v>
      </c>
    </row>
    <row r="539" spans="1:4" x14ac:dyDescent="0.25">
      <c r="A539" s="10">
        <v>42186</v>
      </c>
      <c r="B539" s="20">
        <v>2.3803399999999999</v>
      </c>
      <c r="C539" s="9">
        <v>52.42</v>
      </c>
      <c r="D539" s="9">
        <f t="shared" si="7"/>
        <v>70.663364166463623</v>
      </c>
    </row>
    <row r="540" spans="1:4" x14ac:dyDescent="0.25">
      <c r="A540" s="10">
        <v>42217</v>
      </c>
      <c r="B540" s="20">
        <v>2.3803299999999998</v>
      </c>
      <c r="C540" s="9">
        <v>43.23</v>
      </c>
      <c r="D540" s="9">
        <f t="shared" si="7"/>
        <v>58.275277877437169</v>
      </c>
    </row>
    <row r="541" spans="1:4" x14ac:dyDescent="0.25">
      <c r="A541" s="10">
        <v>42248</v>
      </c>
      <c r="B541" s="20">
        <v>2.3749799999999999</v>
      </c>
      <c r="C541" s="9">
        <v>41.12</v>
      </c>
      <c r="D541" s="9">
        <f t="shared" si="7"/>
        <v>55.555803989928343</v>
      </c>
    </row>
    <row r="542" spans="1:4" x14ac:dyDescent="0.25">
      <c r="A542" s="10">
        <v>42278</v>
      </c>
      <c r="B542" s="20">
        <v>2.3773300000000002</v>
      </c>
      <c r="C542" s="9">
        <v>42.03</v>
      </c>
      <c r="D542" s="9">
        <f t="shared" si="7"/>
        <v>56.729140922799949</v>
      </c>
    </row>
    <row r="543" spans="1:4" x14ac:dyDescent="0.25">
      <c r="A543" s="10">
        <v>42309</v>
      </c>
      <c r="B543" s="20">
        <v>2.3801700000000001</v>
      </c>
      <c r="C543" s="9">
        <v>39.049999999999997</v>
      </c>
      <c r="D543" s="9">
        <f t="shared" si="7"/>
        <v>52.644056790061207</v>
      </c>
    </row>
    <row r="544" spans="1:4" x14ac:dyDescent="0.25">
      <c r="A544" s="10">
        <v>42339</v>
      </c>
      <c r="B544" s="20">
        <v>2.3776099999999998</v>
      </c>
      <c r="C544" s="9">
        <v>33.159999999999997</v>
      </c>
      <c r="D544" s="9">
        <f t="shared" si="7"/>
        <v>44.751767312553362</v>
      </c>
    </row>
    <row r="545" spans="1:4" x14ac:dyDescent="0.25">
      <c r="A545" s="10">
        <v>42370</v>
      </c>
      <c r="B545" s="20">
        <v>2.3765200000000002</v>
      </c>
      <c r="C545" s="9">
        <v>27.48</v>
      </c>
      <c r="D545" s="9">
        <f t="shared" si="7"/>
        <v>37.103214969787757</v>
      </c>
    </row>
    <row r="546" spans="1:4" x14ac:dyDescent="0.25">
      <c r="A546" s="10">
        <v>42401</v>
      </c>
      <c r="B546" s="20">
        <v>2.3733599999999999</v>
      </c>
      <c r="C546" s="9">
        <v>26.66</v>
      </c>
      <c r="D546" s="9">
        <f t="shared" si="7"/>
        <v>36.04398615464995</v>
      </c>
    </row>
    <row r="547" spans="1:4" x14ac:dyDescent="0.25">
      <c r="A547" s="10">
        <v>42430</v>
      </c>
      <c r="B547" s="20">
        <v>2.3807999999999998</v>
      </c>
      <c r="C547" s="9">
        <v>32.24</v>
      </c>
      <c r="D547" s="9">
        <f t="shared" si="7"/>
        <v>43.451863541666675</v>
      </c>
    </row>
    <row r="548" spans="1:4" x14ac:dyDescent="0.25">
      <c r="A548" s="10">
        <v>42461</v>
      </c>
      <c r="B548" s="20">
        <v>2.38992</v>
      </c>
      <c r="C548" s="9">
        <v>35.9</v>
      </c>
      <c r="D548" s="9">
        <f t="shared" si="7"/>
        <v>48.200037114213025</v>
      </c>
    </row>
    <row r="549" spans="1:4" x14ac:dyDescent="0.25">
      <c r="A549" s="10">
        <v>42491</v>
      </c>
      <c r="B549" s="20">
        <v>2.3955700000000002</v>
      </c>
      <c r="C549" s="9">
        <v>40.880000000000003</v>
      </c>
      <c r="D549" s="9">
        <f t="shared" si="7"/>
        <v>54.75683141799238</v>
      </c>
    </row>
    <row r="550" spans="1:4" x14ac:dyDescent="0.25">
      <c r="A550" s="10">
        <v>42522</v>
      </c>
      <c r="B550" s="20">
        <v>2.4022199999999998</v>
      </c>
      <c r="C550" s="9">
        <v>44.13</v>
      </c>
      <c r="D550" s="9">
        <f t="shared" si="7"/>
        <v>58.946420348677478</v>
      </c>
    </row>
    <row r="551" spans="1:4" x14ac:dyDescent="0.25">
      <c r="A551" s="10">
        <v>42552</v>
      </c>
      <c r="B551" s="20">
        <v>2.4010099999999999</v>
      </c>
      <c r="C551" s="9">
        <v>41.48</v>
      </c>
      <c r="D551" s="9">
        <f t="shared" si="7"/>
        <v>55.434618947859448</v>
      </c>
    </row>
    <row r="552" spans="1:4" x14ac:dyDescent="0.25">
      <c r="A552" s="10">
        <v>42583</v>
      </c>
      <c r="B552" s="20">
        <v>2.4054500000000001</v>
      </c>
      <c r="C552" s="9">
        <v>41.21</v>
      </c>
      <c r="D552" s="9">
        <f t="shared" si="7"/>
        <v>54.972130424660669</v>
      </c>
    </row>
    <row r="553" spans="1:4" x14ac:dyDescent="0.25">
      <c r="A553" s="10">
        <v>42614</v>
      </c>
      <c r="B553" s="20">
        <v>2.4117600000000001</v>
      </c>
      <c r="C553" s="9">
        <v>40.86</v>
      </c>
      <c r="D553" s="9">
        <f t="shared" ref="D553:D616" si="8">C553*$B$677/B553</f>
        <v>54.362642874912922</v>
      </c>
    </row>
    <row r="554" spans="1:4" x14ac:dyDescent="0.25">
      <c r="A554" s="10">
        <v>42644</v>
      </c>
      <c r="B554" s="20">
        <v>2.4174099999999998</v>
      </c>
      <c r="C554" s="9">
        <v>44.76</v>
      </c>
      <c r="D554" s="9">
        <f t="shared" si="8"/>
        <v>59.412257035422208</v>
      </c>
    </row>
    <row r="555" spans="1:4" x14ac:dyDescent="0.25">
      <c r="A555" s="10">
        <v>42675</v>
      </c>
      <c r="B555" s="20">
        <v>2.4202599999999999</v>
      </c>
      <c r="C555" s="9">
        <v>41.8</v>
      </c>
      <c r="D555" s="9">
        <f t="shared" si="8"/>
        <v>55.417961458686264</v>
      </c>
    </row>
    <row r="556" spans="1:4" x14ac:dyDescent="0.25">
      <c r="A556" s="10">
        <v>42705</v>
      </c>
      <c r="B556" s="20">
        <v>2.4263699999999999</v>
      </c>
      <c r="C556" s="9">
        <v>46.72</v>
      </c>
      <c r="D556" s="9">
        <f t="shared" si="8"/>
        <v>61.784863874841847</v>
      </c>
    </row>
    <row r="557" spans="1:4" x14ac:dyDescent="0.25">
      <c r="A557" s="10">
        <v>42736</v>
      </c>
      <c r="B557" s="20">
        <v>2.4361799999999998</v>
      </c>
      <c r="C557" s="9">
        <v>48.12</v>
      </c>
      <c r="D557" s="9">
        <f t="shared" si="8"/>
        <v>63.380043494323083</v>
      </c>
    </row>
    <row r="558" spans="1:4" x14ac:dyDescent="0.25">
      <c r="A558" s="10">
        <v>42767</v>
      </c>
      <c r="B558" s="20">
        <v>2.4400599999999999</v>
      </c>
      <c r="C558" s="9">
        <v>49.38</v>
      </c>
      <c r="D558" s="9">
        <f t="shared" si="8"/>
        <v>64.936199577059583</v>
      </c>
    </row>
    <row r="559" spans="1:4" x14ac:dyDescent="0.25">
      <c r="A559" s="10">
        <v>42795</v>
      </c>
      <c r="B559" s="20">
        <v>2.43892</v>
      </c>
      <c r="C559" s="9">
        <v>46.53</v>
      </c>
      <c r="D559" s="9">
        <f t="shared" si="8"/>
        <v>61.216963692946067</v>
      </c>
    </row>
    <row r="560" spans="1:4" x14ac:dyDescent="0.25">
      <c r="A560" s="10">
        <v>42826</v>
      </c>
      <c r="B560" s="20">
        <v>2.4419300000000002</v>
      </c>
      <c r="C560" s="9">
        <v>47.47</v>
      </c>
      <c r="D560" s="9">
        <f t="shared" si="8"/>
        <v>62.376687665084582</v>
      </c>
    </row>
    <row r="561" spans="1:4" x14ac:dyDescent="0.25">
      <c r="A561" s="10">
        <v>42856</v>
      </c>
      <c r="B561" s="20">
        <v>2.4400400000000002</v>
      </c>
      <c r="C561" s="9">
        <v>47.21</v>
      </c>
      <c r="D561" s="9">
        <f t="shared" si="8"/>
        <v>62.083092543564867</v>
      </c>
    </row>
    <row r="562" spans="1:4" x14ac:dyDescent="0.25">
      <c r="A562" s="10">
        <v>42887</v>
      </c>
      <c r="B562" s="20">
        <v>2.44163</v>
      </c>
      <c r="C562" s="9">
        <v>44.03</v>
      </c>
      <c r="D562" s="9">
        <f t="shared" si="8"/>
        <v>57.863556144870444</v>
      </c>
    </row>
    <row r="563" spans="1:4" x14ac:dyDescent="0.25">
      <c r="A563" s="10">
        <v>42917</v>
      </c>
      <c r="B563" s="20">
        <v>2.4424299999999999</v>
      </c>
      <c r="C563" s="9">
        <v>44.76</v>
      </c>
      <c r="D563" s="9">
        <f t="shared" si="8"/>
        <v>58.803644026645593</v>
      </c>
    </row>
    <row r="564" spans="1:4" x14ac:dyDescent="0.25">
      <c r="A564" s="10">
        <v>42948</v>
      </c>
      <c r="B564" s="20">
        <v>2.4518300000000002</v>
      </c>
      <c r="C564" s="9">
        <v>47.62</v>
      </c>
      <c r="D564" s="9">
        <f t="shared" si="8"/>
        <v>62.321130690137565</v>
      </c>
    </row>
    <row r="565" spans="1:4" x14ac:dyDescent="0.25">
      <c r="A565" s="10">
        <v>42979</v>
      </c>
      <c r="B565" s="20">
        <v>2.46435</v>
      </c>
      <c r="C565" s="9">
        <v>50.46</v>
      </c>
      <c r="D565" s="9">
        <f t="shared" si="8"/>
        <v>65.702386584697791</v>
      </c>
    </row>
    <row r="566" spans="1:4" x14ac:dyDescent="0.25">
      <c r="A566" s="10">
        <v>43009</v>
      </c>
      <c r="B566" s="20">
        <v>2.4662600000000001</v>
      </c>
      <c r="C566" s="9">
        <v>51.4</v>
      </c>
      <c r="D566" s="9">
        <f t="shared" si="8"/>
        <v>66.874499931069721</v>
      </c>
    </row>
    <row r="567" spans="1:4" x14ac:dyDescent="0.25">
      <c r="A567" s="10">
        <v>43040</v>
      </c>
      <c r="B567" s="20">
        <v>2.4728400000000001</v>
      </c>
      <c r="C567" s="9">
        <v>56.3</v>
      </c>
      <c r="D567" s="9">
        <f t="shared" si="8"/>
        <v>73.054784741430908</v>
      </c>
    </row>
    <row r="568" spans="1:4" x14ac:dyDescent="0.25">
      <c r="A568" s="10">
        <v>43070</v>
      </c>
      <c r="B568" s="20">
        <v>2.4780500000000001</v>
      </c>
      <c r="C568" s="9">
        <v>57.44</v>
      </c>
      <c r="D568" s="9">
        <f t="shared" si="8"/>
        <v>74.377341990678161</v>
      </c>
    </row>
    <row r="569" spans="1:4" x14ac:dyDescent="0.25">
      <c r="A569" s="10">
        <v>43101</v>
      </c>
      <c r="B569" s="20">
        <v>2.4885899999999999</v>
      </c>
      <c r="C569" s="9">
        <v>59.71</v>
      </c>
      <c r="D569" s="9">
        <f t="shared" si="8"/>
        <v>76.989235522926649</v>
      </c>
    </row>
    <row r="570" spans="1:4" x14ac:dyDescent="0.25">
      <c r="A570" s="10">
        <v>43132</v>
      </c>
      <c r="B570" s="20">
        <v>2.4952899999999998</v>
      </c>
      <c r="C570" s="9">
        <v>58.03</v>
      </c>
      <c r="D570" s="9">
        <f t="shared" si="8"/>
        <v>74.622162790697686</v>
      </c>
    </row>
    <row r="571" spans="1:4" x14ac:dyDescent="0.25">
      <c r="A571" s="10">
        <v>43160</v>
      </c>
      <c r="B571" s="20">
        <v>2.4957699999999998</v>
      </c>
      <c r="C571" s="9">
        <v>56.82</v>
      </c>
      <c r="D571" s="9">
        <f t="shared" si="8"/>
        <v>73.052142408955959</v>
      </c>
    </row>
    <row r="572" spans="1:4" x14ac:dyDescent="0.25">
      <c r="A572" s="10">
        <v>43191</v>
      </c>
      <c r="B572" s="20">
        <v>2.5022700000000002</v>
      </c>
      <c r="C572" s="9">
        <v>61.24</v>
      </c>
      <c r="D572" s="9">
        <f t="shared" si="8"/>
        <v>78.530307968364724</v>
      </c>
    </row>
    <row r="573" spans="1:4" x14ac:dyDescent="0.25">
      <c r="A573" s="10">
        <v>43221</v>
      </c>
      <c r="B573" s="20">
        <v>2.5079199999999999</v>
      </c>
      <c r="C573" s="9">
        <v>65.89</v>
      </c>
      <c r="D573" s="9">
        <f t="shared" si="8"/>
        <v>84.302822725605296</v>
      </c>
    </row>
    <row r="574" spans="1:4" x14ac:dyDescent="0.25">
      <c r="A574" s="10">
        <v>43252</v>
      </c>
      <c r="B574" s="20">
        <v>2.5101800000000001</v>
      </c>
      <c r="C574" s="9">
        <v>66.819999999999993</v>
      </c>
      <c r="D574" s="9">
        <f t="shared" si="8"/>
        <v>85.415737301707438</v>
      </c>
    </row>
    <row r="575" spans="1:4" x14ac:dyDescent="0.25">
      <c r="A575" s="10">
        <v>43282</v>
      </c>
      <c r="B575" s="20">
        <v>2.51214</v>
      </c>
      <c r="C575" s="9">
        <v>66.62</v>
      </c>
      <c r="D575" s="9">
        <f t="shared" si="8"/>
        <v>85.093635251220078</v>
      </c>
    </row>
    <row r="576" spans="1:4" x14ac:dyDescent="0.25">
      <c r="A576" s="10">
        <v>43313</v>
      </c>
      <c r="B576" s="20">
        <v>2.5166300000000001</v>
      </c>
      <c r="C576" s="9">
        <v>65.48</v>
      </c>
      <c r="D576" s="9">
        <f t="shared" si="8"/>
        <v>83.48829444137597</v>
      </c>
    </row>
    <row r="577" spans="1:4" x14ac:dyDescent="0.25">
      <c r="A577" s="10">
        <v>43344</v>
      </c>
      <c r="B577" s="20">
        <v>2.52182</v>
      </c>
      <c r="C577" s="9">
        <v>66.7</v>
      </c>
      <c r="D577" s="9">
        <f t="shared" si="8"/>
        <v>84.868795195533394</v>
      </c>
    </row>
    <row r="578" spans="1:4" x14ac:dyDescent="0.25">
      <c r="A578" s="10">
        <v>43374</v>
      </c>
      <c r="B578" s="20">
        <v>2.52772</v>
      </c>
      <c r="C578" s="9">
        <v>67.790000000000006</v>
      </c>
      <c r="D578" s="9">
        <f t="shared" si="8"/>
        <v>86.054375433196725</v>
      </c>
    </row>
    <row r="579" spans="1:4" x14ac:dyDescent="0.25">
      <c r="A579" s="10">
        <v>43405</v>
      </c>
      <c r="B579" s="20">
        <v>2.5259399999999999</v>
      </c>
      <c r="C579" s="9">
        <v>54.4</v>
      </c>
      <c r="D579" s="9">
        <f t="shared" si="8"/>
        <v>69.105427365653981</v>
      </c>
    </row>
    <row r="580" spans="1:4" x14ac:dyDescent="0.25">
      <c r="A580" s="10">
        <v>43435</v>
      </c>
      <c r="B580" s="20">
        <v>2.5276700000000001</v>
      </c>
      <c r="C580" s="9">
        <v>42.8</v>
      </c>
      <c r="D580" s="9">
        <f t="shared" si="8"/>
        <v>54.33249925821012</v>
      </c>
    </row>
    <row r="581" spans="1:4" x14ac:dyDescent="0.25">
      <c r="A581" s="10">
        <v>43466</v>
      </c>
      <c r="B581" s="20">
        <v>2.5256099999999999</v>
      </c>
      <c r="C581" s="9">
        <v>49.71</v>
      </c>
      <c r="D581" s="9">
        <f t="shared" si="8"/>
        <v>63.155875859693317</v>
      </c>
    </row>
    <row r="582" spans="1:4" x14ac:dyDescent="0.25">
      <c r="A582" s="10">
        <v>43497</v>
      </c>
      <c r="B582" s="20">
        <v>2.5331899999999998</v>
      </c>
      <c r="C582" s="9">
        <v>56.66</v>
      </c>
      <c r="D582" s="9">
        <f t="shared" si="8"/>
        <v>71.770354762177334</v>
      </c>
    </row>
    <row r="583" spans="1:4" x14ac:dyDescent="0.25">
      <c r="A583" s="10">
        <v>43525</v>
      </c>
      <c r="B583" s="20">
        <v>2.54277</v>
      </c>
      <c r="C583" s="9">
        <v>61.14</v>
      </c>
      <c r="D583" s="9">
        <f t="shared" si="8"/>
        <v>77.153324295944984</v>
      </c>
    </row>
    <row r="584" spans="1:4" x14ac:dyDescent="0.25">
      <c r="A584" s="10">
        <v>43556</v>
      </c>
      <c r="B584" s="20">
        <v>2.55233</v>
      </c>
      <c r="C584" s="9">
        <v>65.42</v>
      </c>
      <c r="D584" s="9">
        <f t="shared" si="8"/>
        <v>82.245094192365414</v>
      </c>
    </row>
    <row r="585" spans="1:4" x14ac:dyDescent="0.25">
      <c r="A585" s="10">
        <v>43586</v>
      </c>
      <c r="B585" s="20">
        <v>2.5529600000000001</v>
      </c>
      <c r="C585" s="9">
        <v>65.03</v>
      </c>
      <c r="D585" s="9">
        <f t="shared" si="8"/>
        <v>81.734616911349974</v>
      </c>
    </row>
    <row r="586" spans="1:4" x14ac:dyDescent="0.25">
      <c r="A586" s="10">
        <v>43617</v>
      </c>
      <c r="B586" s="20">
        <v>2.55213</v>
      </c>
      <c r="C586" s="9">
        <v>58.16</v>
      </c>
      <c r="D586" s="9">
        <f t="shared" si="8"/>
        <v>73.123655331037213</v>
      </c>
    </row>
    <row r="587" spans="1:4" x14ac:dyDescent="0.25">
      <c r="A587" s="10">
        <v>43647</v>
      </c>
      <c r="B587" s="20">
        <v>2.55802</v>
      </c>
      <c r="C587" s="9">
        <v>59.18</v>
      </c>
      <c r="D587" s="9">
        <f t="shared" si="8"/>
        <v>74.234760689908597</v>
      </c>
    </row>
    <row r="588" spans="1:4" x14ac:dyDescent="0.25">
      <c r="A588" s="10">
        <v>43678</v>
      </c>
      <c r="B588" s="20">
        <v>2.5603600000000002</v>
      </c>
      <c r="C588" s="9">
        <v>55.41</v>
      </c>
      <c r="D588" s="9">
        <f t="shared" si="8"/>
        <v>69.442189274164562</v>
      </c>
    </row>
    <row r="589" spans="1:4" x14ac:dyDescent="0.25">
      <c r="A589" s="10">
        <v>43709</v>
      </c>
      <c r="B589" s="20">
        <v>2.5642999999999998</v>
      </c>
      <c r="C589" s="9">
        <v>57.31</v>
      </c>
      <c r="D589" s="9">
        <f t="shared" si="8"/>
        <v>71.712995527044427</v>
      </c>
    </row>
    <row r="590" spans="1:4" x14ac:dyDescent="0.25">
      <c r="A590" s="10">
        <v>43739</v>
      </c>
      <c r="B590" s="20">
        <v>2.5715499999999998</v>
      </c>
      <c r="C590" s="9">
        <v>54.44</v>
      </c>
      <c r="D590" s="9">
        <f t="shared" si="8"/>
        <v>67.929658501681871</v>
      </c>
    </row>
    <row r="591" spans="1:4" x14ac:dyDescent="0.25">
      <c r="A591" s="10">
        <v>43770</v>
      </c>
      <c r="B591" s="20">
        <v>2.5787900000000001</v>
      </c>
      <c r="C591" s="9">
        <v>55.27</v>
      </c>
      <c r="D591" s="9">
        <f t="shared" si="8"/>
        <v>68.771702352653776</v>
      </c>
    </row>
    <row r="592" spans="1:4" x14ac:dyDescent="0.25">
      <c r="A592" s="10">
        <v>43800</v>
      </c>
      <c r="B592" s="20">
        <v>2.5863</v>
      </c>
      <c r="C592" s="9">
        <v>56.85</v>
      </c>
      <c r="D592" s="9">
        <f t="shared" si="8"/>
        <v>70.532269284305769</v>
      </c>
    </row>
    <row r="593" spans="1:4" x14ac:dyDescent="0.25">
      <c r="A593" s="10">
        <v>43831</v>
      </c>
      <c r="B593" s="20">
        <v>2.5912700000000002</v>
      </c>
      <c r="C593" s="9">
        <v>53.87</v>
      </c>
      <c r="D593" s="9">
        <f t="shared" si="8"/>
        <v>66.706875049686062</v>
      </c>
    </row>
    <row r="594" spans="1:4" x14ac:dyDescent="0.25">
      <c r="A594" s="10">
        <v>43862</v>
      </c>
      <c r="B594" s="20">
        <v>2.5924999999999998</v>
      </c>
      <c r="C594" s="9">
        <v>47.39</v>
      </c>
      <c r="D594" s="9">
        <f t="shared" si="8"/>
        <v>58.654890904532316</v>
      </c>
    </row>
    <row r="595" spans="1:4" x14ac:dyDescent="0.25">
      <c r="A595" s="10">
        <v>43891</v>
      </c>
      <c r="B595" s="20">
        <v>2.5807600000000002</v>
      </c>
      <c r="C595" s="9">
        <v>28.5</v>
      </c>
      <c r="D595" s="9">
        <f t="shared" si="8"/>
        <v>35.435089082285835</v>
      </c>
    </row>
    <row r="596" spans="1:4" x14ac:dyDescent="0.25">
      <c r="A596" s="10">
        <v>43922</v>
      </c>
      <c r="B596" s="20">
        <v>2.5603199999999999</v>
      </c>
      <c r="C596" s="9">
        <v>16.739999999999998</v>
      </c>
      <c r="D596" s="9">
        <f t="shared" si="8"/>
        <v>20.97961396231721</v>
      </c>
    </row>
    <row r="597" spans="1:4" x14ac:dyDescent="0.25">
      <c r="A597" s="10">
        <v>43952</v>
      </c>
      <c r="B597" s="20">
        <v>2.55802</v>
      </c>
      <c r="C597" s="9">
        <v>22.56</v>
      </c>
      <c r="D597" s="9">
        <f t="shared" si="8"/>
        <v>28.299023338363263</v>
      </c>
    </row>
    <row r="598" spans="1:4" x14ac:dyDescent="0.25">
      <c r="A598" s="10">
        <v>43983</v>
      </c>
      <c r="B598" s="20">
        <v>2.5704199999999999</v>
      </c>
      <c r="C598" s="9">
        <v>36.14</v>
      </c>
      <c r="D598" s="9">
        <f t="shared" si="8"/>
        <v>45.114935854840844</v>
      </c>
    </row>
    <row r="599" spans="1:4" x14ac:dyDescent="0.25">
      <c r="A599" s="10">
        <v>44013</v>
      </c>
      <c r="B599" s="20">
        <v>2.58352</v>
      </c>
      <c r="C599" s="9">
        <v>39.33</v>
      </c>
      <c r="D599" s="9">
        <f t="shared" si="8"/>
        <v>48.848182127484982</v>
      </c>
    </row>
    <row r="600" spans="1:4" x14ac:dyDescent="0.25">
      <c r="A600" s="10">
        <v>44044</v>
      </c>
      <c r="B600" s="20">
        <v>2.5931600000000001</v>
      </c>
      <c r="C600" s="9">
        <v>41.72</v>
      </c>
      <c r="D600" s="9">
        <f t="shared" si="8"/>
        <v>51.623955004704683</v>
      </c>
    </row>
    <row r="601" spans="1:4" x14ac:dyDescent="0.25">
      <c r="A601" s="10">
        <v>44075</v>
      </c>
      <c r="B601" s="20">
        <v>2.5999699999999999</v>
      </c>
      <c r="C601" s="9">
        <v>38.729999999999997</v>
      </c>
      <c r="D601" s="9">
        <f t="shared" si="8"/>
        <v>47.798629864959977</v>
      </c>
    </row>
    <row r="602" spans="1:4" x14ac:dyDescent="0.25">
      <c r="A602" s="10">
        <v>44105</v>
      </c>
      <c r="B602" s="20">
        <v>2.6031900000000001</v>
      </c>
      <c r="C602" s="9">
        <v>37.81</v>
      </c>
      <c r="D602" s="9">
        <f t="shared" si="8"/>
        <v>46.605492080870015</v>
      </c>
    </row>
    <row r="603" spans="1:4" x14ac:dyDescent="0.25">
      <c r="A603" s="10">
        <v>44136</v>
      </c>
      <c r="B603" s="20">
        <v>2.6091099999999998</v>
      </c>
      <c r="C603" s="9">
        <v>39.15</v>
      </c>
      <c r="D603" s="9">
        <f t="shared" si="8"/>
        <v>48.147713185722338</v>
      </c>
    </row>
    <row r="604" spans="1:4" x14ac:dyDescent="0.25">
      <c r="A604" s="10">
        <v>44166</v>
      </c>
      <c r="B604" s="20">
        <v>2.6204499999999999</v>
      </c>
      <c r="C604" s="9">
        <v>45.34</v>
      </c>
      <c r="D604" s="9">
        <f t="shared" si="8"/>
        <v>55.519037195901475</v>
      </c>
    </row>
    <row r="605" spans="1:4" x14ac:dyDescent="0.25">
      <c r="A605" s="10">
        <v>44197</v>
      </c>
      <c r="B605" s="20">
        <v>2.6263899999999998</v>
      </c>
      <c r="C605" s="9">
        <v>49.6</v>
      </c>
      <c r="D605" s="9">
        <f t="shared" si="8"/>
        <v>60.598063806213098</v>
      </c>
    </row>
    <row r="606" spans="1:4" x14ac:dyDescent="0.25">
      <c r="A606" s="10">
        <v>44228</v>
      </c>
      <c r="B606" s="20">
        <v>2.6357300000000001</v>
      </c>
      <c r="C606" s="9">
        <v>55.71</v>
      </c>
      <c r="D606" s="9">
        <f t="shared" si="8"/>
        <v>67.821677345555116</v>
      </c>
    </row>
    <row r="607" spans="1:4" x14ac:dyDescent="0.25">
      <c r="A607" s="10">
        <v>44256</v>
      </c>
      <c r="B607" s="20">
        <v>2.6484700000000001</v>
      </c>
      <c r="C607" s="9">
        <v>59.84</v>
      </c>
      <c r="D607" s="9">
        <f t="shared" si="8"/>
        <v>72.499133280724351</v>
      </c>
    </row>
    <row r="608" spans="1:4" x14ac:dyDescent="0.25">
      <c r="A608" s="10">
        <v>44287</v>
      </c>
      <c r="B608" s="20">
        <v>2.6662499999999998</v>
      </c>
      <c r="C608" s="9">
        <v>60.88</v>
      </c>
      <c r="D608" s="9">
        <f t="shared" si="8"/>
        <v>73.267279002344139</v>
      </c>
    </row>
    <row r="609" spans="1:4" x14ac:dyDescent="0.25">
      <c r="A609" s="10">
        <v>44317</v>
      </c>
      <c r="B609" s="20">
        <v>2.68404</v>
      </c>
      <c r="C609" s="9">
        <v>63.81</v>
      </c>
      <c r="D609" s="9">
        <f t="shared" si="8"/>
        <v>76.284455123619637</v>
      </c>
    </row>
    <row r="610" spans="1:4" x14ac:dyDescent="0.25">
      <c r="A610" s="10">
        <v>44348</v>
      </c>
      <c r="B610" s="20">
        <v>2.7071000000000001</v>
      </c>
      <c r="C610" s="9">
        <v>68.86</v>
      </c>
      <c r="D610" s="9">
        <f t="shared" si="8"/>
        <v>81.620454205607487</v>
      </c>
    </row>
    <row r="611" spans="1:4" x14ac:dyDescent="0.25">
      <c r="A611" s="10">
        <v>44378</v>
      </c>
      <c r="B611" s="20">
        <v>2.7196500000000001</v>
      </c>
      <c r="C611" s="9">
        <v>69.91</v>
      </c>
      <c r="D611" s="9">
        <f t="shared" si="8"/>
        <v>82.482643807107522</v>
      </c>
    </row>
    <row r="612" spans="1:4" x14ac:dyDescent="0.25">
      <c r="A612" s="10">
        <v>44409</v>
      </c>
      <c r="B612" s="20">
        <v>2.7275200000000002</v>
      </c>
      <c r="C612" s="9">
        <v>65.72</v>
      </c>
      <c r="D612" s="9">
        <f t="shared" si="8"/>
        <v>77.31538069748342</v>
      </c>
    </row>
    <row r="613" spans="1:4" x14ac:dyDescent="0.25">
      <c r="A613" s="10">
        <v>44440</v>
      </c>
      <c r="B613" s="20">
        <v>2.73942</v>
      </c>
      <c r="C613" s="9">
        <v>69.27</v>
      </c>
      <c r="D613" s="9">
        <f t="shared" si="8"/>
        <v>81.137729997590725</v>
      </c>
    </row>
    <row r="614" spans="1:4" x14ac:dyDescent="0.25">
      <c r="A614" s="10">
        <v>44470</v>
      </c>
      <c r="B614" s="20">
        <v>2.7652800000000002</v>
      </c>
      <c r="C614" s="9">
        <v>75.94</v>
      </c>
      <c r="D614" s="9">
        <f t="shared" si="8"/>
        <v>88.11863638401897</v>
      </c>
    </row>
    <row r="615" spans="1:4" x14ac:dyDescent="0.25">
      <c r="A615" s="10">
        <v>44501</v>
      </c>
      <c r="B615" s="20">
        <v>2.7882400000000001</v>
      </c>
      <c r="C615" s="9">
        <v>76.61</v>
      </c>
      <c r="D615" s="9">
        <f t="shared" si="8"/>
        <v>88.164063111496873</v>
      </c>
    </row>
    <row r="616" spans="1:4" x14ac:dyDescent="0.25">
      <c r="A616" s="10">
        <v>44531</v>
      </c>
      <c r="B616" s="20">
        <v>2.8080599999999998</v>
      </c>
      <c r="C616" s="9">
        <v>68.22</v>
      </c>
      <c r="D616" s="9">
        <f t="shared" si="8"/>
        <v>77.954577060319238</v>
      </c>
    </row>
    <row r="617" spans="1:4" x14ac:dyDescent="0.25">
      <c r="A617" s="10">
        <v>44562</v>
      </c>
      <c r="B617" s="20">
        <v>2.8254199999999998</v>
      </c>
      <c r="C617" s="9">
        <v>76.92</v>
      </c>
      <c r="D617" s="9">
        <f t="shared" ref="D617:D676" si="9">C617*$B$677/B617</f>
        <v>87.355961506607883</v>
      </c>
    </row>
    <row r="618" spans="1:4" x14ac:dyDescent="0.25">
      <c r="A618" s="10">
        <v>44593</v>
      </c>
      <c r="B618" s="20">
        <v>2.8452500000000001</v>
      </c>
      <c r="C618" s="9">
        <v>87.73</v>
      </c>
      <c r="D618" s="9">
        <f t="shared" si="9"/>
        <v>98.93819548018628</v>
      </c>
    </row>
    <row r="619" spans="1:4" x14ac:dyDescent="0.25">
      <c r="A619" s="10">
        <v>44621</v>
      </c>
      <c r="B619" s="20">
        <v>2.8746700000000001</v>
      </c>
      <c r="C619" s="9">
        <v>104.39</v>
      </c>
      <c r="D619" s="9">
        <f t="shared" si="9"/>
        <v>116.52180099628828</v>
      </c>
    </row>
    <row r="620" spans="1:4" x14ac:dyDescent="0.25">
      <c r="A620" s="10">
        <v>44652</v>
      </c>
      <c r="B620" s="20">
        <v>2.8858199999999998</v>
      </c>
      <c r="C620" s="9">
        <v>102.7</v>
      </c>
      <c r="D620" s="9">
        <f t="shared" si="9"/>
        <v>114.19247669639826</v>
      </c>
    </row>
    <row r="621" spans="1:4" x14ac:dyDescent="0.25">
      <c r="A621" s="10">
        <v>44682</v>
      </c>
      <c r="B621" s="20">
        <v>2.9129900000000002</v>
      </c>
      <c r="C621" s="9">
        <v>108.71</v>
      </c>
      <c r="D621" s="9">
        <f t="shared" si="9"/>
        <v>119.74759220937935</v>
      </c>
    </row>
    <row r="622" spans="1:4" x14ac:dyDescent="0.25">
      <c r="A622" s="10">
        <v>44713</v>
      </c>
      <c r="B622" s="20">
        <v>2.95072</v>
      </c>
      <c r="C622" s="9">
        <v>112.06</v>
      </c>
      <c r="D622" s="9">
        <f t="shared" si="9"/>
        <v>121.85936353839064</v>
      </c>
    </row>
    <row r="623" spans="1:4" x14ac:dyDescent="0.25">
      <c r="A623" s="10">
        <v>44743</v>
      </c>
      <c r="B623" s="20">
        <v>2.9493999999999998</v>
      </c>
      <c r="C623" s="9">
        <v>99.67</v>
      </c>
      <c r="D623" s="9">
        <f t="shared" si="9"/>
        <v>108.43439733844173</v>
      </c>
    </row>
    <row r="624" spans="1:4" x14ac:dyDescent="0.25">
      <c r="A624" s="10">
        <v>44774</v>
      </c>
      <c r="B624" s="20">
        <v>2.9516200000000001</v>
      </c>
      <c r="C624" s="9">
        <v>92.21</v>
      </c>
      <c r="D624" s="9">
        <f t="shared" si="9"/>
        <v>100.24295611562464</v>
      </c>
    </row>
    <row r="625" spans="1:5" x14ac:dyDescent="0.25">
      <c r="A625" s="10">
        <v>44805</v>
      </c>
      <c r="B625" s="20">
        <v>2.96421</v>
      </c>
      <c r="C625" s="9">
        <v>83.3</v>
      </c>
      <c r="D625" s="9">
        <f t="shared" si="9"/>
        <v>90.172128459184734</v>
      </c>
    </row>
    <row r="626" spans="1:5" x14ac:dyDescent="0.25">
      <c r="A626" s="10">
        <v>44835</v>
      </c>
      <c r="B626" s="20">
        <v>2.9797899999999999</v>
      </c>
      <c r="C626" s="9">
        <v>84.26</v>
      </c>
      <c r="D626" s="9">
        <f t="shared" si="9"/>
        <v>90.734423492930731</v>
      </c>
    </row>
    <row r="627" spans="1:5" x14ac:dyDescent="0.25">
      <c r="A627" s="10">
        <v>44866</v>
      </c>
      <c r="B627" s="20">
        <v>2.9870800000000002</v>
      </c>
      <c r="C627" s="9">
        <v>79.31</v>
      </c>
      <c r="D627" s="9">
        <f t="shared" si="9"/>
        <v>85.195642711276562</v>
      </c>
    </row>
    <row r="628" spans="1:5" x14ac:dyDescent="0.25">
      <c r="A628" s="10">
        <v>44896</v>
      </c>
      <c r="B628" s="20">
        <v>2.9880800000000001</v>
      </c>
      <c r="C628" s="9">
        <v>70.89</v>
      </c>
      <c r="D628" s="9">
        <f t="shared" si="9"/>
        <v>76.12530460027844</v>
      </c>
    </row>
    <row r="629" spans="1:5" x14ac:dyDescent="0.25">
      <c r="A629" s="10">
        <v>44927</v>
      </c>
      <c r="B629" s="20">
        <v>3.0045600000000001</v>
      </c>
      <c r="C629" s="9">
        <v>70.319999999999993</v>
      </c>
      <c r="D629" s="9">
        <f t="shared" ref="D629:D664" si="10">C629*$B$677/B629</f>
        <v>75.099019809888958</v>
      </c>
    </row>
    <row r="630" spans="1:5" x14ac:dyDescent="0.25">
      <c r="A630" s="10">
        <v>44958</v>
      </c>
      <c r="B630" s="20">
        <v>3.0147599999999999</v>
      </c>
      <c r="C630" s="9">
        <v>69.67</v>
      </c>
      <c r="D630" s="9">
        <f t="shared" si="10"/>
        <v>74.153107215831454</v>
      </c>
    </row>
    <row r="631" spans="1:5" x14ac:dyDescent="0.25">
      <c r="A631" s="10">
        <v>44986</v>
      </c>
      <c r="B631" s="20">
        <v>3.0164300000000002</v>
      </c>
      <c r="C631" s="9">
        <v>68.53</v>
      </c>
      <c r="D631" s="9">
        <f t="shared" si="10"/>
        <v>72.89936882009529</v>
      </c>
    </row>
    <row r="632" spans="1:5" x14ac:dyDescent="0.25">
      <c r="A632" s="10">
        <v>45017</v>
      </c>
      <c r="B632" s="20">
        <v>3.0285799999999998</v>
      </c>
      <c r="C632" s="9">
        <v>75.23</v>
      </c>
      <c r="D632" s="9">
        <f t="shared" si="10"/>
        <v>79.705501650938743</v>
      </c>
    </row>
    <row r="633" spans="1:5" x14ac:dyDescent="0.25">
      <c r="A633" s="10">
        <v>45047</v>
      </c>
      <c r="B633" s="20">
        <v>3.0331600000000001</v>
      </c>
      <c r="C633" s="9">
        <v>70.05</v>
      </c>
      <c r="D633" s="9">
        <f t="shared" si="10"/>
        <v>74.105272273800253</v>
      </c>
    </row>
    <row r="634" spans="1:5" x14ac:dyDescent="0.25">
      <c r="A634" s="10">
        <v>45078</v>
      </c>
      <c r="B634" s="20">
        <v>3.0409899999999999</v>
      </c>
      <c r="C634" s="9">
        <v>69.58</v>
      </c>
      <c r="D634" s="9">
        <f t="shared" si="10"/>
        <v>73.418535983347539</v>
      </c>
    </row>
    <row r="635" spans="1:5" x14ac:dyDescent="0.25">
      <c r="A635" s="10">
        <v>45108</v>
      </c>
      <c r="B635" s="20">
        <v>3.0461499999999999</v>
      </c>
      <c r="C635" s="9">
        <v>74.83</v>
      </c>
      <c r="D635" s="9">
        <f t="shared" si="10"/>
        <v>78.824413436633137</v>
      </c>
    </row>
    <row r="636" spans="1:5" x14ac:dyDescent="0.25">
      <c r="A636" s="10">
        <v>45139</v>
      </c>
      <c r="B636" s="20">
        <v>3.0613800000000002</v>
      </c>
      <c r="C636" s="9">
        <v>81.099999999999994</v>
      </c>
      <c r="D636" s="9">
        <f t="shared" si="10"/>
        <v>85.004105436110507</v>
      </c>
    </row>
    <row r="637" spans="1:5" x14ac:dyDescent="0.25">
      <c r="A637" s="10">
        <v>45170</v>
      </c>
      <c r="B637" s="20">
        <v>3.0737399999999999</v>
      </c>
      <c r="C637" s="9">
        <v>87.14</v>
      </c>
      <c r="D637" s="9">
        <f t="shared" si="10"/>
        <v>90.967595313852186</v>
      </c>
    </row>
    <row r="638" spans="1:5" x14ac:dyDescent="0.25">
      <c r="A638" s="10">
        <v>45200</v>
      </c>
      <c r="B638" s="20">
        <v>3.07653</v>
      </c>
      <c r="C638" s="9">
        <v>83.21</v>
      </c>
      <c r="D638" s="9">
        <f t="shared" si="10"/>
        <v>86.786196503853361</v>
      </c>
    </row>
    <row r="639" spans="1:5" x14ac:dyDescent="0.25">
      <c r="A639" s="10">
        <v>45231</v>
      </c>
      <c r="B639" s="20">
        <v>3.08087</v>
      </c>
      <c r="C639" s="9">
        <v>76.42</v>
      </c>
      <c r="D639" s="9">
        <f t="shared" si="10"/>
        <v>79.592097121916865</v>
      </c>
      <c r="E639" s="8" t="s">
        <v>182</v>
      </c>
    </row>
    <row r="640" spans="1:5" x14ac:dyDescent="0.25">
      <c r="A640" s="10">
        <v>45261</v>
      </c>
      <c r="B640" s="20">
        <v>3.0873499999999998</v>
      </c>
      <c r="C640" s="9">
        <v>68.09</v>
      </c>
      <c r="D640" s="9">
        <f t="shared" si="10"/>
        <v>70.767484013798253</v>
      </c>
      <c r="E640" s="8" t="s">
        <v>183</v>
      </c>
    </row>
    <row r="641" spans="1:5" x14ac:dyDescent="0.25">
      <c r="A641" s="10">
        <v>45292</v>
      </c>
      <c r="B641" s="20">
        <v>3.0979399999999999</v>
      </c>
      <c r="C641" s="9">
        <v>69.37</v>
      </c>
      <c r="D641" s="9">
        <f t="shared" si="10"/>
        <v>71.851357873296465</v>
      </c>
      <c r="E641">
        <f t="shared" ref="E641:E676" si="11">IF($A641&gt;DATE(YEAR($C$1),MONTH($C$1)-2,1),1,0)</f>
        <v>0</v>
      </c>
    </row>
    <row r="642" spans="1:5" x14ac:dyDescent="0.25">
      <c r="A642" s="10">
        <v>45323</v>
      </c>
      <c r="B642" s="20">
        <v>3.11022</v>
      </c>
      <c r="C642" s="9">
        <v>73</v>
      </c>
      <c r="D642" s="9">
        <f t="shared" si="10"/>
        <v>75.312668878728843</v>
      </c>
      <c r="E642">
        <f t="shared" si="11"/>
        <v>0</v>
      </c>
    </row>
    <row r="643" spans="1:5" x14ac:dyDescent="0.25">
      <c r="A643" s="10">
        <v>45352</v>
      </c>
      <c r="B643" s="20">
        <v>3.12107</v>
      </c>
      <c r="C643" s="9">
        <v>75.989999999999995</v>
      </c>
      <c r="D643" s="9">
        <f t="shared" si="10"/>
        <v>78.12485476775592</v>
      </c>
      <c r="E643">
        <f t="shared" si="11"/>
        <v>0</v>
      </c>
    </row>
    <row r="644" spans="1:5" x14ac:dyDescent="0.25">
      <c r="A644" s="10">
        <v>45383</v>
      </c>
      <c r="B644" s="20">
        <v>3.1301600000000001</v>
      </c>
      <c r="C644" s="9">
        <v>81.93</v>
      </c>
      <c r="D644" s="9">
        <f t="shared" si="10"/>
        <v>83.98712311511234</v>
      </c>
      <c r="E644">
        <f t="shared" si="11"/>
        <v>0</v>
      </c>
    </row>
    <row r="645" spans="1:5" x14ac:dyDescent="0.25">
      <c r="A645" s="10">
        <v>45413</v>
      </c>
      <c r="B645" s="20">
        <v>3.1314000000000002</v>
      </c>
      <c r="C645" s="9">
        <v>78.34</v>
      </c>
      <c r="D645" s="9">
        <f t="shared" si="10"/>
        <v>80.275183630325103</v>
      </c>
      <c r="E645">
        <f t="shared" si="11"/>
        <v>0</v>
      </c>
    </row>
    <row r="646" spans="1:5" x14ac:dyDescent="0.25">
      <c r="A646" s="10">
        <v>45444</v>
      </c>
      <c r="B646" s="20">
        <v>3.13131</v>
      </c>
      <c r="C646" s="9">
        <v>78.849999999999994</v>
      </c>
      <c r="D646" s="9">
        <f t="shared" si="10"/>
        <v>80.800104125749286</v>
      </c>
      <c r="E646">
        <f t="shared" si="11"/>
        <v>0</v>
      </c>
    </row>
    <row r="647" spans="1:5" x14ac:dyDescent="0.25">
      <c r="A647" s="10">
        <v>45474</v>
      </c>
      <c r="B647" s="20">
        <v>3.1356600000000001</v>
      </c>
      <c r="C647" s="9">
        <v>79.510000000000005</v>
      </c>
      <c r="D647" s="9">
        <f t="shared" si="10"/>
        <v>81.36339750802064</v>
      </c>
      <c r="E647">
        <f t="shared" si="11"/>
        <v>0</v>
      </c>
    </row>
    <row r="648" spans="1:5" x14ac:dyDescent="0.25">
      <c r="A648" s="10">
        <v>45505</v>
      </c>
      <c r="B648" s="20">
        <v>3.1413099999999998</v>
      </c>
      <c r="C648" s="9">
        <v>74.75</v>
      </c>
      <c r="D648" s="9">
        <f t="shared" si="10"/>
        <v>76.354860472223379</v>
      </c>
      <c r="E648">
        <f t="shared" si="11"/>
        <v>0</v>
      </c>
    </row>
    <row r="649" spans="1:5" x14ac:dyDescent="0.25">
      <c r="A649" s="10">
        <v>45536</v>
      </c>
      <c r="B649" s="20">
        <v>3.1485099999999999</v>
      </c>
      <c r="C649" s="9">
        <v>69.77</v>
      </c>
      <c r="D649" s="9">
        <f t="shared" si="10"/>
        <v>71.104966098249648</v>
      </c>
      <c r="E649">
        <f t="shared" si="11"/>
        <v>0</v>
      </c>
    </row>
    <row r="650" spans="1:5" x14ac:dyDescent="0.25">
      <c r="A650" s="10">
        <v>45566</v>
      </c>
      <c r="B650" s="20">
        <v>3.15564</v>
      </c>
      <c r="C650" s="9">
        <v>70.77</v>
      </c>
      <c r="D650" s="9">
        <f t="shared" si="10"/>
        <v>71.961139360003045</v>
      </c>
      <c r="E650">
        <f t="shared" si="11"/>
        <v>0</v>
      </c>
    </row>
    <row r="651" spans="1:5" x14ac:dyDescent="0.25">
      <c r="A651" s="10">
        <v>45597</v>
      </c>
      <c r="B651" s="20">
        <v>3.1644899999999998</v>
      </c>
      <c r="C651" s="9">
        <v>69.13</v>
      </c>
      <c r="D651" s="9">
        <f t="shared" si="10"/>
        <v>70.096949236685859</v>
      </c>
      <c r="E651">
        <f t="shared" si="11"/>
        <v>0</v>
      </c>
    </row>
    <row r="652" spans="1:5" x14ac:dyDescent="0.25">
      <c r="A652" s="10">
        <v>45627</v>
      </c>
      <c r="B652" s="20">
        <v>3.1760299999999999</v>
      </c>
      <c r="C652" s="9">
        <v>68.239999999999995</v>
      </c>
      <c r="D652" s="9">
        <f t="shared" si="10"/>
        <v>68.943084517463632</v>
      </c>
      <c r="E652">
        <f t="shared" si="11"/>
        <v>0</v>
      </c>
    </row>
    <row r="653" spans="1:5" x14ac:dyDescent="0.25">
      <c r="A653" s="10">
        <v>45658</v>
      </c>
      <c r="B653" s="20">
        <v>3.1908599999999998</v>
      </c>
      <c r="C653" s="9">
        <v>73.14</v>
      </c>
      <c r="D653" s="9">
        <f t="shared" si="10"/>
        <v>73.55013833888043</v>
      </c>
      <c r="E653">
        <f t="shared" si="11"/>
        <v>0</v>
      </c>
    </row>
    <row r="654" spans="1:5" x14ac:dyDescent="0.25">
      <c r="A654" s="10">
        <v>45689</v>
      </c>
      <c r="B654" s="20">
        <v>3.1977500000000001</v>
      </c>
      <c r="C654" s="9">
        <v>68.78</v>
      </c>
      <c r="D654" s="9">
        <f t="shared" si="10"/>
        <v>69.016662134313194</v>
      </c>
      <c r="E654">
        <f t="shared" si="11"/>
        <v>0</v>
      </c>
    </row>
    <row r="655" spans="1:5" x14ac:dyDescent="0.25">
      <c r="A655" s="10">
        <v>45717</v>
      </c>
      <c r="B655" s="20">
        <v>3.1991684197999999</v>
      </c>
      <c r="C655" s="9">
        <v>65.489999999999995</v>
      </c>
      <c r="D655" s="9">
        <f t="shared" si="10"/>
        <v>65.686205411823011</v>
      </c>
      <c r="E655">
        <f t="shared" si="11"/>
        <v>1</v>
      </c>
    </row>
    <row r="656" spans="1:5" x14ac:dyDescent="0.25">
      <c r="A656" s="10">
        <v>45748</v>
      </c>
      <c r="B656" s="20">
        <v>3.2087530000000002</v>
      </c>
      <c r="C656" s="9">
        <v>60.25</v>
      </c>
      <c r="D656" s="9">
        <f t="shared" si="10"/>
        <v>60.25</v>
      </c>
      <c r="E656">
        <f t="shared" si="11"/>
        <v>1</v>
      </c>
    </row>
    <row r="657" spans="1:5" x14ac:dyDescent="0.25">
      <c r="A657" s="10">
        <v>45778</v>
      </c>
      <c r="B657" s="20">
        <v>3.2177090000000002</v>
      </c>
      <c r="C657" s="9">
        <v>59.25</v>
      </c>
      <c r="D657" s="9">
        <f t="shared" si="10"/>
        <v>59.085086702992719</v>
      </c>
      <c r="E657">
        <f t="shared" si="11"/>
        <v>1</v>
      </c>
    </row>
    <row r="658" spans="1:5" x14ac:dyDescent="0.25">
      <c r="A658" s="10">
        <v>45809</v>
      </c>
      <c r="B658" s="20">
        <v>3.2265359999999998</v>
      </c>
      <c r="C658" s="9">
        <v>59.25</v>
      </c>
      <c r="D658" s="9">
        <f t="shared" si="10"/>
        <v>58.923444601268983</v>
      </c>
      <c r="E658">
        <f t="shared" si="11"/>
        <v>1</v>
      </c>
    </row>
    <row r="659" spans="1:5" x14ac:dyDescent="0.25">
      <c r="A659" s="10">
        <v>45839</v>
      </c>
      <c r="B659" s="20">
        <v>3.2359439999999999</v>
      </c>
      <c r="C659" s="9">
        <v>59.25</v>
      </c>
      <c r="D659" s="9">
        <f t="shared" si="10"/>
        <v>58.752133921353398</v>
      </c>
      <c r="E659">
        <f t="shared" si="11"/>
        <v>1</v>
      </c>
    </row>
    <row r="660" spans="1:5" x14ac:dyDescent="0.25">
      <c r="A660" s="10">
        <v>45870</v>
      </c>
      <c r="B660" s="20">
        <v>3.2439849999999999</v>
      </c>
      <c r="C660" s="9">
        <v>59.25</v>
      </c>
      <c r="D660" s="9">
        <f t="shared" si="10"/>
        <v>58.606502573223985</v>
      </c>
      <c r="E660">
        <f t="shared" si="11"/>
        <v>1</v>
      </c>
    </row>
    <row r="661" spans="1:5" x14ac:dyDescent="0.25">
      <c r="A661" s="10">
        <v>45901</v>
      </c>
      <c r="B661" s="20">
        <v>3.251366</v>
      </c>
      <c r="C661" s="9">
        <v>58.25</v>
      </c>
      <c r="D661" s="9">
        <f t="shared" si="10"/>
        <v>57.486564800763745</v>
      </c>
      <c r="E661">
        <f t="shared" si="11"/>
        <v>1</v>
      </c>
    </row>
    <row r="662" spans="1:5" x14ac:dyDescent="0.25">
      <c r="A662" s="10">
        <v>45931</v>
      </c>
      <c r="B662" s="20">
        <v>3.2575530000000001</v>
      </c>
      <c r="C662" s="9">
        <v>57.25</v>
      </c>
      <c r="D662" s="9">
        <f t="shared" si="10"/>
        <v>56.392362380596722</v>
      </c>
      <c r="E662">
        <f t="shared" si="11"/>
        <v>1</v>
      </c>
    </row>
    <row r="663" spans="1:5" x14ac:dyDescent="0.25">
      <c r="A663" s="10">
        <v>45962</v>
      </c>
      <c r="B663" s="20">
        <v>3.2640169999999999</v>
      </c>
      <c r="C663" s="9">
        <v>57.25</v>
      </c>
      <c r="D663" s="9">
        <f t="shared" si="10"/>
        <v>56.280683970089619</v>
      </c>
      <c r="E663">
        <f t="shared" si="11"/>
        <v>1</v>
      </c>
    </row>
    <row r="664" spans="1:5" x14ac:dyDescent="0.25">
      <c r="A664" s="10">
        <v>45992</v>
      </c>
      <c r="B664" s="20">
        <v>3.2702230000000001</v>
      </c>
      <c r="C664" s="9">
        <v>57.25</v>
      </c>
      <c r="D664" s="9">
        <f t="shared" si="10"/>
        <v>56.173878432755195</v>
      </c>
      <c r="E664">
        <f t="shared" si="11"/>
        <v>1</v>
      </c>
    </row>
    <row r="665" spans="1:5" x14ac:dyDescent="0.25">
      <c r="A665" s="10">
        <v>46023</v>
      </c>
      <c r="B665" s="20">
        <v>3.2767230000000001</v>
      </c>
      <c r="C665" s="9">
        <v>56.25</v>
      </c>
      <c r="D665" s="9">
        <f t="shared" si="9"/>
        <v>55.083190202528563</v>
      </c>
      <c r="E665">
        <f t="shared" si="11"/>
        <v>1</v>
      </c>
    </row>
    <row r="666" spans="1:5" x14ac:dyDescent="0.25">
      <c r="A666" s="10">
        <v>46054</v>
      </c>
      <c r="B666" s="20">
        <v>3.2819989999999999</v>
      </c>
      <c r="C666" s="9">
        <v>56.25</v>
      </c>
      <c r="D666" s="9">
        <f t="shared" si="9"/>
        <v>54.994640842364667</v>
      </c>
      <c r="E666">
        <f t="shared" si="11"/>
        <v>1</v>
      </c>
    </row>
    <row r="667" spans="1:5" x14ac:dyDescent="0.25">
      <c r="A667" s="10">
        <v>46082</v>
      </c>
      <c r="B667" s="20">
        <v>3.2866029999999999</v>
      </c>
      <c r="C667" s="9">
        <v>56.25</v>
      </c>
      <c r="D667" s="9">
        <f t="shared" si="9"/>
        <v>54.917602232457043</v>
      </c>
      <c r="E667">
        <f t="shared" si="11"/>
        <v>1</v>
      </c>
    </row>
    <row r="668" spans="1:5" x14ac:dyDescent="0.25">
      <c r="A668" s="10">
        <v>46113</v>
      </c>
      <c r="B668" s="20">
        <v>3.2891170000000001</v>
      </c>
      <c r="C668" s="9">
        <v>55.25</v>
      </c>
      <c r="D668" s="9">
        <f t="shared" si="9"/>
        <v>53.900059879292833</v>
      </c>
      <c r="E668">
        <f t="shared" si="11"/>
        <v>1</v>
      </c>
    </row>
    <row r="669" spans="1:5" x14ac:dyDescent="0.25">
      <c r="A669" s="10">
        <v>46143</v>
      </c>
      <c r="B669" s="20">
        <v>3.2934399999999999</v>
      </c>
      <c r="C669" s="9">
        <v>55.25</v>
      </c>
      <c r="D669" s="9">
        <f t="shared" si="9"/>
        <v>53.829310158982707</v>
      </c>
      <c r="E669">
        <f t="shared" si="11"/>
        <v>1</v>
      </c>
    </row>
    <row r="670" spans="1:5" x14ac:dyDescent="0.25">
      <c r="A670" s="10">
        <v>46174</v>
      </c>
      <c r="B670" s="20">
        <v>3.2981560000000001</v>
      </c>
      <c r="C670" s="9">
        <v>55.25</v>
      </c>
      <c r="D670" s="9">
        <f t="shared" si="9"/>
        <v>53.752340171295714</v>
      </c>
      <c r="E670">
        <f t="shared" si="11"/>
        <v>1</v>
      </c>
    </row>
    <row r="671" spans="1:5" x14ac:dyDescent="0.25">
      <c r="A671" s="10">
        <v>46204</v>
      </c>
      <c r="B671" s="20">
        <v>3.3035100000000002</v>
      </c>
      <c r="C671" s="9">
        <v>54.25</v>
      </c>
      <c r="D671" s="9">
        <f t="shared" si="9"/>
        <v>52.693907465090156</v>
      </c>
      <c r="E671">
        <f t="shared" si="11"/>
        <v>1</v>
      </c>
    </row>
    <row r="672" spans="1:5" x14ac:dyDescent="0.25">
      <c r="A672" s="10">
        <v>46235</v>
      </c>
      <c r="B672" s="20">
        <v>3.3088229999999998</v>
      </c>
      <c r="C672" s="9">
        <v>54.25</v>
      </c>
      <c r="D672" s="9">
        <f t="shared" si="9"/>
        <v>52.609296493042997</v>
      </c>
      <c r="E672">
        <f t="shared" si="11"/>
        <v>1</v>
      </c>
    </row>
    <row r="673" spans="1:5" x14ac:dyDescent="0.25">
      <c r="A673" s="10">
        <v>46266</v>
      </c>
      <c r="B673" s="20">
        <v>3.3143400000000001</v>
      </c>
      <c r="C673" s="9">
        <v>54.25</v>
      </c>
      <c r="D673" s="9">
        <f t="shared" si="9"/>
        <v>52.521723857540266</v>
      </c>
      <c r="E673">
        <f t="shared" si="11"/>
        <v>1</v>
      </c>
    </row>
    <row r="674" spans="1:5" x14ac:dyDescent="0.25">
      <c r="A674" s="10">
        <v>46296</v>
      </c>
      <c r="B674" s="20">
        <v>3.321504</v>
      </c>
      <c r="C674" s="9">
        <v>53.25</v>
      </c>
      <c r="D674" s="9">
        <f t="shared" si="9"/>
        <v>51.442387921254955</v>
      </c>
      <c r="E674">
        <f t="shared" si="11"/>
        <v>1</v>
      </c>
    </row>
    <row r="675" spans="1:5" x14ac:dyDescent="0.25">
      <c r="A675" s="10">
        <v>46327</v>
      </c>
      <c r="B675" s="20">
        <v>3.326352</v>
      </c>
      <c r="C675" s="9">
        <v>53.25</v>
      </c>
      <c r="D675" s="9">
        <f t="shared" si="9"/>
        <v>51.367413084965158</v>
      </c>
      <c r="E675">
        <f t="shared" si="11"/>
        <v>1</v>
      </c>
    </row>
    <row r="676" spans="1:5" x14ac:dyDescent="0.25">
      <c r="A676" s="10">
        <v>46357</v>
      </c>
      <c r="B676" s="20">
        <v>3.3303240000000001</v>
      </c>
      <c r="C676" s="9">
        <v>53.25</v>
      </c>
      <c r="D676" s="9">
        <f t="shared" si="9"/>
        <v>51.306148365744598</v>
      </c>
      <c r="E676">
        <f t="shared" si="11"/>
        <v>1</v>
      </c>
    </row>
    <row r="677" spans="1:5" x14ac:dyDescent="0.25">
      <c r="A677" s="12" t="str">
        <f>"Base CPI ("&amp;TEXT('Notes and Sources'!$G$7,"m/yyyy")&amp;")"</f>
        <v>Base CPI (4/2025)</v>
      </c>
      <c r="B677" s="22">
        <v>3.2087530000000002</v>
      </c>
      <c r="C677" s="13"/>
      <c r="D677" s="13"/>
      <c r="E677" s="15"/>
    </row>
    <row r="678" spans="1:5" x14ac:dyDescent="0.25">
      <c r="A678" s="34" t="str">
        <f>A1&amp;" "&amp;TEXT(C1,"Mmmm yyyy")</f>
        <v>EIA Short-Term Energy Outlook, April 2025</v>
      </c>
      <c r="B678" s="34"/>
      <c r="C678" s="34"/>
      <c r="D678" s="34"/>
      <c r="E678" s="34"/>
    </row>
    <row r="679" spans="1:5" x14ac:dyDescent="0.25">
      <c r="A679" s="29" t="s">
        <v>184</v>
      </c>
      <c r="B679" s="29"/>
      <c r="C679" s="29"/>
      <c r="D679" s="29"/>
      <c r="E679" s="29"/>
    </row>
    <row r="680" spans="1:5" x14ac:dyDescent="0.25">
      <c r="A680" s="29" t="str">
        <f>"Real Price ("&amp;TEXT($C$1,"mmm yyyy")&amp;" $)"</f>
        <v>Real Price (Apr 2025 $)</v>
      </c>
      <c r="B680" s="29"/>
      <c r="C680" s="29"/>
      <c r="D680" s="29"/>
      <c r="E680" s="29"/>
    </row>
    <row r="681" spans="1:5" x14ac:dyDescent="0.25">
      <c r="A681" s="30" t="s">
        <v>167</v>
      </c>
      <c r="B681" s="30"/>
      <c r="C681" s="30"/>
      <c r="D681" s="30"/>
      <c r="E681" s="30"/>
    </row>
  </sheetData>
  <mergeCells count="7">
    <mergeCell ref="A680:E680"/>
    <mergeCell ref="A681:E681"/>
    <mergeCell ref="C39:D39"/>
    <mergeCell ref="A1:B1"/>
    <mergeCell ref="C1:D1"/>
    <mergeCell ref="A678:E678"/>
    <mergeCell ref="A679:E679"/>
  </mergeCells>
  <phoneticPr fontId="3" type="noConversion"/>
  <conditionalFormatting sqref="B485:D494 B497:D506 B509:D515 B518:D518 B521:D530 B533:D542 B545:D554 B557:D566 B569:D578 B581:D590 B593:D602 B605:D614 B617:D626 B629:D638 B641:D676">
    <cfRule type="expression" dxfId="131" priority="7" stopIfTrue="1">
      <formula>$E485=1</formula>
    </cfRule>
  </conditionalFormatting>
  <conditionalFormatting sqref="B495:D496 B507:D508 B519:D520">
    <cfRule type="expression" dxfId="130" priority="8" stopIfTrue="1">
      <formula>#REF!=1</formula>
    </cfRule>
  </conditionalFormatting>
  <conditionalFormatting sqref="B516:D517">
    <cfRule type="expression" dxfId="129" priority="14" stopIfTrue="1">
      <formula>#REF!=1</formula>
    </cfRule>
  </conditionalFormatting>
  <conditionalFormatting sqref="B531:D532">
    <cfRule type="expression" dxfId="128" priority="37" stopIfTrue="1">
      <formula>#REF!=1</formula>
    </cfRule>
  </conditionalFormatting>
  <conditionalFormatting sqref="B543:D544">
    <cfRule type="expression" dxfId="127" priority="64" stopIfTrue="1">
      <formula>#REF!=1</formula>
    </cfRule>
  </conditionalFormatting>
  <conditionalFormatting sqref="B555:D556">
    <cfRule type="expression" dxfId="126" priority="88" stopIfTrue="1">
      <formula>#REF!=1</formula>
    </cfRule>
  </conditionalFormatting>
  <conditionalFormatting sqref="B567:D568">
    <cfRule type="expression" dxfId="125" priority="100" stopIfTrue="1">
      <formula>#REF!=1</formula>
    </cfRule>
  </conditionalFormatting>
  <conditionalFormatting sqref="B579:D580">
    <cfRule type="expression" dxfId="124" priority="131" stopIfTrue="1">
      <formula>#REF!=1</formula>
    </cfRule>
  </conditionalFormatting>
  <conditionalFormatting sqref="B591:D592">
    <cfRule type="expression" dxfId="123" priority="155" stopIfTrue="1">
      <formula>#REF!=1</formula>
    </cfRule>
  </conditionalFormatting>
  <conditionalFormatting sqref="B603:D604">
    <cfRule type="expression" dxfId="122" priority="201" stopIfTrue="1">
      <formula>#REF!=1</formula>
    </cfRule>
  </conditionalFormatting>
  <conditionalFormatting sqref="B615:D616">
    <cfRule type="expression" dxfId="121" priority="225" stopIfTrue="1">
      <formula>#REF!=1</formula>
    </cfRule>
  </conditionalFormatting>
  <conditionalFormatting sqref="B627:D628">
    <cfRule type="expression" dxfId="120" priority="229" stopIfTrue="1">
      <formula>#REF!=1</formula>
    </cfRule>
  </conditionalFormatting>
  <conditionalFormatting sqref="B639:D640">
    <cfRule type="expression" dxfId="119" priority="272" stopIfTrue="1">
      <formula>#REF!=1</formula>
    </cfRule>
  </conditionalFormatting>
  <hyperlinks>
    <hyperlink ref="A3" location="Contents!B4" display="Return to Contents" xr:uid="{00000000-0004-0000-0300-000000000000}"/>
    <hyperlink ref="A681" location="'Notes and Sources'!A7" display="See Notes and Sources for more information" xr:uid="{00000000-0004-0000-03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6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220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171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1976</v>
      </c>
      <c r="B41" s="20">
        <v>0.56933333333000002</v>
      </c>
      <c r="C41" s="9">
        <v>0.61399999999999999</v>
      </c>
      <c r="D41" s="9">
        <f t="shared" ref="D41:D49" si="0">C41*$B$92/B41</f>
        <v>3.4604935749617125</v>
      </c>
    </row>
    <row r="42" spans="1:4" x14ac:dyDescent="0.25">
      <c r="A42" s="11">
        <v>1977</v>
      </c>
      <c r="B42" s="20">
        <v>0.60616666666999997</v>
      </c>
      <c r="C42" s="9">
        <v>0.65600000000000003</v>
      </c>
      <c r="D42" s="9">
        <f t="shared" ref="D42" si="1">C42*$B$92/B42</f>
        <v>3.4725465515343834</v>
      </c>
    </row>
    <row r="43" spans="1:4" x14ac:dyDescent="0.25">
      <c r="A43" s="11">
        <v>1978</v>
      </c>
      <c r="B43" s="20">
        <v>0.65241666666999998</v>
      </c>
      <c r="C43" s="9">
        <v>0.67</v>
      </c>
      <c r="D43" s="9">
        <f t="shared" si="0"/>
        <v>3.2952323566059776</v>
      </c>
    </row>
    <row r="44" spans="1:4" x14ac:dyDescent="0.25">
      <c r="A44" s="11">
        <v>1979</v>
      </c>
      <c r="B44" s="20">
        <v>0.72583333333</v>
      </c>
      <c r="C44" s="9">
        <v>0.90300000000000002</v>
      </c>
      <c r="D44" s="9">
        <f t="shared" si="0"/>
        <v>3.9919687150585168</v>
      </c>
    </row>
    <row r="45" spans="1:4" x14ac:dyDescent="0.25">
      <c r="A45" s="11">
        <v>1980</v>
      </c>
      <c r="B45" s="20">
        <v>0.82383333332999997</v>
      </c>
      <c r="C45" s="9">
        <v>1.2457385523</v>
      </c>
      <c r="D45" s="9">
        <f t="shared" si="0"/>
        <v>4.8520339675392945</v>
      </c>
    </row>
    <row r="46" spans="1:4" x14ac:dyDescent="0.25">
      <c r="A46" s="11">
        <v>1981</v>
      </c>
      <c r="B46" s="20">
        <v>0.90933333332999999</v>
      </c>
      <c r="C46" s="9">
        <v>1.3782307223000001</v>
      </c>
      <c r="D46" s="9">
        <f t="shared" si="0"/>
        <v>4.8633452693055386</v>
      </c>
    </row>
    <row r="47" spans="1:4" x14ac:dyDescent="0.25">
      <c r="A47" s="11">
        <v>1982</v>
      </c>
      <c r="B47" s="20">
        <v>0.96533333333000004</v>
      </c>
      <c r="C47" s="9">
        <v>1.2577170941</v>
      </c>
      <c r="D47" s="9">
        <f t="shared" si="0"/>
        <v>4.1806320775468855</v>
      </c>
    </row>
    <row r="48" spans="1:4" x14ac:dyDescent="0.25">
      <c r="A48" s="11">
        <v>1983</v>
      </c>
      <c r="B48" s="20">
        <v>0.99583333333000001</v>
      </c>
      <c r="C48" s="9">
        <v>1.2054593904999999</v>
      </c>
      <c r="D48" s="9">
        <f t="shared" si="0"/>
        <v>3.8842056257653494</v>
      </c>
    </row>
    <row r="49" spans="1:4" x14ac:dyDescent="0.25">
      <c r="A49" s="11">
        <v>1984</v>
      </c>
      <c r="B49" s="20">
        <v>1.0393333333000001</v>
      </c>
      <c r="C49" s="9">
        <v>1.1758037336</v>
      </c>
      <c r="D49" s="9">
        <f t="shared" si="0"/>
        <v>3.6300805879293168</v>
      </c>
    </row>
    <row r="50" spans="1:4" x14ac:dyDescent="0.25">
      <c r="A50" s="11">
        <v>1985</v>
      </c>
      <c r="B50" s="20">
        <v>1.0760000000000001</v>
      </c>
      <c r="C50" s="9">
        <v>1.1665785282000001</v>
      </c>
      <c r="D50" s="9">
        <f t="shared" ref="D50:D91" si="2">C50*$B$92/B50</f>
        <v>3.4788683569677832</v>
      </c>
    </row>
    <row r="51" spans="1:4" x14ac:dyDescent="0.25">
      <c r="A51" s="11">
        <v>1986</v>
      </c>
      <c r="B51" s="20">
        <v>1.0969166667000001</v>
      </c>
      <c r="C51" s="9">
        <v>0.88521233901999996</v>
      </c>
      <c r="D51" s="9">
        <f t="shared" si="2"/>
        <v>2.5894653939507344</v>
      </c>
    </row>
    <row r="52" spans="1:4" x14ac:dyDescent="0.25">
      <c r="A52" s="11">
        <v>1987</v>
      </c>
      <c r="B52" s="20">
        <v>1.1361666667000001</v>
      </c>
      <c r="C52" s="9">
        <v>0.91233361376</v>
      </c>
      <c r="D52" s="9">
        <f t="shared" si="2"/>
        <v>2.5766054452697853</v>
      </c>
    </row>
    <row r="53" spans="1:4" x14ac:dyDescent="0.25">
      <c r="A53" s="11">
        <v>1988</v>
      </c>
      <c r="B53" s="20">
        <v>1.18275</v>
      </c>
      <c r="C53" s="9">
        <v>0.90918629563999998</v>
      </c>
      <c r="D53" s="9">
        <f t="shared" si="2"/>
        <v>2.4665857143891246</v>
      </c>
    </row>
    <row r="54" spans="1:4" x14ac:dyDescent="0.25">
      <c r="A54" s="11">
        <v>1989</v>
      </c>
      <c r="B54" s="20">
        <v>1.2394166666999999</v>
      </c>
      <c r="C54" s="9">
        <v>0.98674405130999998</v>
      </c>
      <c r="D54" s="9">
        <f t="shared" si="2"/>
        <v>2.5546033226286267</v>
      </c>
    </row>
    <row r="55" spans="1:4" x14ac:dyDescent="0.25">
      <c r="A55" s="11">
        <v>1990</v>
      </c>
      <c r="B55" s="20">
        <v>1.3065833333000001</v>
      </c>
      <c r="C55" s="9">
        <v>1.1276805091</v>
      </c>
      <c r="D55" s="9">
        <f t="shared" si="2"/>
        <v>2.7693971937305686</v>
      </c>
    </row>
    <row r="56" spans="1:4" x14ac:dyDescent="0.25">
      <c r="A56" s="11">
        <v>1991</v>
      </c>
      <c r="B56" s="20">
        <v>1.3616666666999999</v>
      </c>
      <c r="C56" s="9">
        <v>1.102138557</v>
      </c>
      <c r="D56" s="9">
        <f t="shared" si="2"/>
        <v>2.597177773147747</v>
      </c>
    </row>
    <row r="57" spans="1:4" x14ac:dyDescent="0.25">
      <c r="A57" s="11">
        <v>1992</v>
      </c>
      <c r="B57" s="20">
        <v>1.4030833332999999</v>
      </c>
      <c r="C57" s="9">
        <v>1.0868600999</v>
      </c>
      <c r="D57" s="9">
        <f t="shared" si="2"/>
        <v>2.4855726836495413</v>
      </c>
    </row>
    <row r="58" spans="1:4" x14ac:dyDescent="0.25">
      <c r="A58" s="11">
        <v>1993</v>
      </c>
      <c r="B58" s="20">
        <v>1.44475</v>
      </c>
      <c r="C58" s="9">
        <v>1.0671866478000001</v>
      </c>
      <c r="D58" s="9">
        <f t="shared" si="2"/>
        <v>2.3701943988151539</v>
      </c>
    </row>
    <row r="59" spans="1:4" x14ac:dyDescent="0.25">
      <c r="A59" s="11">
        <v>1994</v>
      </c>
      <c r="B59" s="20">
        <v>1.4822500000000001</v>
      </c>
      <c r="C59" s="9">
        <v>1.0760134657</v>
      </c>
      <c r="D59" s="9">
        <f t="shared" si="2"/>
        <v>2.3293381252186016</v>
      </c>
    </row>
    <row r="60" spans="1:4" x14ac:dyDescent="0.25">
      <c r="A60" s="11">
        <v>1995</v>
      </c>
      <c r="B60" s="20">
        <v>1.5238333333</v>
      </c>
      <c r="C60" s="9">
        <v>1.1107076914</v>
      </c>
      <c r="D60" s="9">
        <f t="shared" si="2"/>
        <v>2.3388296863047922</v>
      </c>
    </row>
    <row r="61" spans="1:4" x14ac:dyDescent="0.25">
      <c r="A61" s="11">
        <v>1996</v>
      </c>
      <c r="B61" s="20">
        <v>1.5685833333000001</v>
      </c>
      <c r="C61" s="9">
        <v>1.2008545742000001</v>
      </c>
      <c r="D61" s="9">
        <f t="shared" si="2"/>
        <v>2.4565132344110014</v>
      </c>
    </row>
    <row r="62" spans="1:4" x14ac:dyDescent="0.25">
      <c r="A62" s="11">
        <v>1997</v>
      </c>
      <c r="B62" s="20">
        <v>1.6052500000000001</v>
      </c>
      <c r="C62" s="9">
        <v>1.1989373022000001</v>
      </c>
      <c r="D62" s="9">
        <f t="shared" si="2"/>
        <v>2.396569796135279</v>
      </c>
    </row>
    <row r="63" spans="1:4" x14ac:dyDescent="0.25">
      <c r="A63" s="11">
        <v>1998</v>
      </c>
      <c r="B63" s="20">
        <v>1.6300833333</v>
      </c>
      <c r="C63" s="9">
        <v>1.0294869316999999</v>
      </c>
      <c r="D63" s="9">
        <f t="shared" si="2"/>
        <v>2.0265033161621924</v>
      </c>
    </row>
    <row r="64" spans="1:4" x14ac:dyDescent="0.25">
      <c r="A64" s="11">
        <v>1999</v>
      </c>
      <c r="B64" s="20">
        <v>1.6658333332999999</v>
      </c>
      <c r="C64" s="9">
        <v>1.1393145654000001</v>
      </c>
      <c r="D64" s="9">
        <f t="shared" si="2"/>
        <v>2.1945647001965578</v>
      </c>
    </row>
    <row r="65" spans="1:4" x14ac:dyDescent="0.25">
      <c r="A65" s="11">
        <v>2000</v>
      </c>
      <c r="B65" s="20">
        <v>1.7219166667000001</v>
      </c>
      <c r="C65" s="9">
        <v>1.4875575560000001</v>
      </c>
      <c r="D65" s="9">
        <f t="shared" si="2"/>
        <v>2.7720300655637229</v>
      </c>
    </row>
    <row r="66" spans="1:4" x14ac:dyDescent="0.25">
      <c r="A66" s="11">
        <v>2001</v>
      </c>
      <c r="B66" s="20">
        <v>1.7704166667000001</v>
      </c>
      <c r="C66" s="9">
        <v>1.4252257169</v>
      </c>
      <c r="D66" s="9">
        <f t="shared" si="2"/>
        <v>2.5831192062286212</v>
      </c>
    </row>
    <row r="67" spans="1:4" x14ac:dyDescent="0.25">
      <c r="A67" s="11">
        <v>2002</v>
      </c>
      <c r="B67" s="20">
        <v>1.7986666667</v>
      </c>
      <c r="C67" s="9">
        <v>1.3440247088999999</v>
      </c>
      <c r="D67" s="9">
        <f t="shared" si="2"/>
        <v>2.3976890196499694</v>
      </c>
    </row>
    <row r="68" spans="1:4" x14ac:dyDescent="0.25">
      <c r="A68" s="11">
        <v>2003</v>
      </c>
      <c r="B68" s="20">
        <v>1.84</v>
      </c>
      <c r="C68" s="9">
        <v>1.5582411694</v>
      </c>
      <c r="D68" s="9">
        <f t="shared" si="2"/>
        <v>2.7173972973020426</v>
      </c>
    </row>
    <row r="69" spans="1:4" x14ac:dyDescent="0.25">
      <c r="A69" s="11">
        <v>2004</v>
      </c>
      <c r="B69" s="20">
        <v>1.8890833332999999</v>
      </c>
      <c r="C69" s="9">
        <v>1.8512263506</v>
      </c>
      <c r="D69" s="9">
        <f t="shared" si="2"/>
        <v>3.1444500099368922</v>
      </c>
    </row>
    <row r="70" spans="1:4" x14ac:dyDescent="0.25">
      <c r="A70" s="11">
        <v>2005</v>
      </c>
      <c r="B70" s="20">
        <v>1.9526666667000001</v>
      </c>
      <c r="C70" s="9">
        <v>2.2708162269000001</v>
      </c>
      <c r="D70" s="9">
        <f t="shared" si="2"/>
        <v>3.7315577229718353</v>
      </c>
    </row>
    <row r="71" spans="1:4" x14ac:dyDescent="0.25">
      <c r="A71" s="11">
        <v>2006</v>
      </c>
      <c r="B71" s="20">
        <v>2.0155833332999999</v>
      </c>
      <c r="C71" s="9">
        <v>2.5758821333999999</v>
      </c>
      <c r="D71" s="9">
        <f t="shared" si="2"/>
        <v>4.1007332153621405</v>
      </c>
    </row>
    <row r="72" spans="1:4" x14ac:dyDescent="0.25">
      <c r="A72" s="11">
        <v>2007</v>
      </c>
      <c r="B72" s="20">
        <v>2.0734416667</v>
      </c>
      <c r="C72" s="9">
        <v>2.8058691349</v>
      </c>
      <c r="D72" s="9">
        <f t="shared" si="2"/>
        <v>4.342220545103209</v>
      </c>
    </row>
    <row r="73" spans="1:4" x14ac:dyDescent="0.25">
      <c r="A73" s="11">
        <v>2008</v>
      </c>
      <c r="B73" s="20">
        <v>2.1525425</v>
      </c>
      <c r="C73" s="9">
        <v>3.2565255576999999</v>
      </c>
      <c r="D73" s="9">
        <f t="shared" si="2"/>
        <v>4.8544389496823168</v>
      </c>
    </row>
    <row r="74" spans="1:4" x14ac:dyDescent="0.25">
      <c r="A74" s="11">
        <v>2009</v>
      </c>
      <c r="B74" s="20">
        <v>2.1456466666999998</v>
      </c>
      <c r="C74" s="9">
        <v>2.3493384908000001</v>
      </c>
      <c r="D74" s="9">
        <f t="shared" si="2"/>
        <v>3.5133682760377734</v>
      </c>
    </row>
    <row r="75" spans="1:4" x14ac:dyDescent="0.25">
      <c r="A75" s="11">
        <v>2010</v>
      </c>
      <c r="B75" s="20">
        <v>2.1807616667</v>
      </c>
      <c r="C75" s="9">
        <v>2.7814366533000001</v>
      </c>
      <c r="D75" s="9">
        <f t="shared" si="2"/>
        <v>4.0925807445486937</v>
      </c>
    </row>
    <row r="76" spans="1:4" x14ac:dyDescent="0.25">
      <c r="A76" s="11">
        <v>2011</v>
      </c>
      <c r="B76" s="20">
        <v>2.2492299999999998</v>
      </c>
      <c r="C76" s="9">
        <v>3.5262977824999999</v>
      </c>
      <c r="D76" s="9">
        <f t="shared" si="2"/>
        <v>5.0306187399644422</v>
      </c>
    </row>
    <row r="77" spans="1:4" x14ac:dyDescent="0.25">
      <c r="A77" s="11">
        <v>2012</v>
      </c>
      <c r="B77" s="20">
        <v>2.2958608332999999</v>
      </c>
      <c r="C77" s="9">
        <v>3.6269416259999998</v>
      </c>
      <c r="D77" s="9">
        <f t="shared" si="2"/>
        <v>5.0691050844420449</v>
      </c>
    </row>
    <row r="78" spans="1:4" x14ac:dyDescent="0.25">
      <c r="A78" s="11">
        <v>2013</v>
      </c>
      <c r="B78" s="20">
        <v>2.3295175000000001</v>
      </c>
      <c r="C78" s="9">
        <v>3.5055298632</v>
      </c>
      <c r="D78" s="9">
        <f t="shared" si="2"/>
        <v>4.8286305920142647</v>
      </c>
    </row>
    <row r="79" spans="1:4" x14ac:dyDescent="0.25">
      <c r="A79" s="11">
        <v>2014</v>
      </c>
      <c r="B79" s="20">
        <v>2.3671500000000001</v>
      </c>
      <c r="C79" s="9">
        <v>3.3638242436999999</v>
      </c>
      <c r="D79" s="9">
        <f t="shared" si="2"/>
        <v>4.5597791155799614</v>
      </c>
    </row>
    <row r="80" spans="1:4" x14ac:dyDescent="0.25">
      <c r="A80" s="11">
        <v>2015</v>
      </c>
      <c r="B80" s="20">
        <v>2.3700174999999999</v>
      </c>
      <c r="C80" s="9">
        <v>2.4282992426000001</v>
      </c>
      <c r="D80" s="9">
        <f t="shared" ref="D80" si="3">C80*$B$92/B80</f>
        <v>3.2876603145717191</v>
      </c>
    </row>
    <row r="81" spans="1:5" x14ac:dyDescent="0.25">
      <c r="A81" s="11">
        <v>2016</v>
      </c>
      <c r="B81" s="20">
        <v>2.4000541666999999</v>
      </c>
      <c r="C81" s="9">
        <v>2.149198626</v>
      </c>
      <c r="D81" s="9">
        <f t="shared" si="2"/>
        <v>2.8733716240477629</v>
      </c>
    </row>
    <row r="82" spans="1:5" x14ac:dyDescent="0.25">
      <c r="A82" s="11">
        <v>2017</v>
      </c>
      <c r="B82" s="20">
        <v>2.4512100000000001</v>
      </c>
      <c r="C82" s="9">
        <v>2.4169206741</v>
      </c>
      <c r="D82" s="9">
        <f t="shared" ref="D82" si="4">C82*$B$92/B82</f>
        <v>3.1638666061987335</v>
      </c>
    </row>
    <row r="83" spans="1:5" x14ac:dyDescent="0.25">
      <c r="A83" s="11">
        <v>2018</v>
      </c>
      <c r="B83" s="20">
        <v>2.5109949999999999</v>
      </c>
      <c r="C83" s="9">
        <v>2.7266501527</v>
      </c>
      <c r="D83" s="9">
        <f t="shared" si="2"/>
        <v>3.4843346392273125</v>
      </c>
    </row>
    <row r="84" spans="1:5" x14ac:dyDescent="0.25">
      <c r="A84" s="11">
        <v>2019</v>
      </c>
      <c r="B84" s="20">
        <v>2.5565258332999998</v>
      </c>
      <c r="C84" s="9">
        <v>2.6037332284999999</v>
      </c>
      <c r="D84" s="9">
        <f t="shared" ref="D84:D85" si="5">C84*$B$92/B84</f>
        <v>3.2680040621238895</v>
      </c>
    </row>
    <row r="85" spans="1:5" x14ac:dyDescent="0.25">
      <c r="A85" s="11">
        <v>2020</v>
      </c>
      <c r="B85" s="20">
        <v>2.5885574999999998</v>
      </c>
      <c r="C85" s="9">
        <v>2.1837100107</v>
      </c>
      <c r="D85" s="9">
        <f t="shared" si="5"/>
        <v>2.7069076302008583</v>
      </c>
    </row>
    <row r="86" spans="1:5" x14ac:dyDescent="0.25">
      <c r="A86" s="11">
        <v>2021</v>
      </c>
      <c r="B86" s="20">
        <v>2.7096791667</v>
      </c>
      <c r="C86" s="9">
        <v>3.0188595546000001</v>
      </c>
      <c r="D86" s="9">
        <f t="shared" ref="D86:D90" si="6">C86*$B$92/B86</f>
        <v>3.5748788164461973</v>
      </c>
    </row>
    <row r="87" spans="1:5" x14ac:dyDescent="0.25">
      <c r="A87" s="11">
        <v>2022</v>
      </c>
      <c r="B87" s="20">
        <v>2.9262541667000002</v>
      </c>
      <c r="C87" s="9">
        <v>3.9696533954</v>
      </c>
      <c r="D87" s="9">
        <f t="shared" si="6"/>
        <v>4.3528813684063694</v>
      </c>
      <c r="E87" s="8" t="s">
        <v>182</v>
      </c>
    </row>
    <row r="88" spans="1:5" x14ac:dyDescent="0.25">
      <c r="A88" s="11">
        <v>2023</v>
      </c>
      <c r="B88" s="20">
        <v>3.0470416667000002</v>
      </c>
      <c r="C88" s="9">
        <v>3.5212953588999998</v>
      </c>
      <c r="D88" s="9">
        <f t="shared" si="6"/>
        <v>3.7081760877242722</v>
      </c>
      <c r="E88" s="8" t="s">
        <v>183</v>
      </c>
    </row>
    <row r="89" spans="1:5" x14ac:dyDescent="0.25">
      <c r="A89" s="11">
        <v>2024</v>
      </c>
      <c r="B89" s="20">
        <v>3.1369783333000001</v>
      </c>
      <c r="C89" s="9">
        <v>3.3108020146000001</v>
      </c>
      <c r="D89" s="9">
        <f t="shared" si="6"/>
        <v>3.3865538005097302</v>
      </c>
      <c r="E89" s="11">
        <v>0</v>
      </c>
    </row>
    <row r="90" spans="1:5" x14ac:dyDescent="0.25">
      <c r="A90" s="11">
        <v>2025</v>
      </c>
      <c r="B90" s="21">
        <v>3.2303220349999999</v>
      </c>
      <c r="C90" s="16">
        <v>3.0863230974999998</v>
      </c>
      <c r="D90" s="16">
        <f t="shared" si="6"/>
        <v>3.0657155511965595</v>
      </c>
      <c r="E90" s="11">
        <v>1</v>
      </c>
    </row>
    <row r="91" spans="1:5" x14ac:dyDescent="0.25">
      <c r="A91" s="11">
        <v>2026</v>
      </c>
      <c r="B91" s="21">
        <v>3.3025742500000002</v>
      </c>
      <c r="C91" s="16">
        <v>3.1060678872</v>
      </c>
      <c r="D91" s="16">
        <f t="shared" si="2"/>
        <v>3.0178290923380944</v>
      </c>
      <c r="E91" s="11">
        <v>1</v>
      </c>
    </row>
    <row r="92" spans="1:5" x14ac:dyDescent="0.25">
      <c r="A92" s="12" t="str">
        <f>"Base CPI ("&amp;TEXT('Notes and Sources'!$G$7,"m/yyyy")&amp;")"</f>
        <v>Base CPI (4/2025)</v>
      </c>
      <c r="B92" s="22">
        <v>3.2087530000000002</v>
      </c>
      <c r="C92" s="13"/>
      <c r="D92" s="13"/>
      <c r="E92" s="15"/>
    </row>
    <row r="93" spans="1:5" x14ac:dyDescent="0.25">
      <c r="A93" s="34" t="str">
        <f>A1&amp;" "&amp;TEXT(C1,"Mmmm yyyy")</f>
        <v>EIA Short-Term Energy Outlook, April 2025</v>
      </c>
      <c r="B93" s="34"/>
      <c r="C93" s="34"/>
      <c r="D93" s="34"/>
      <c r="E93" s="34"/>
    </row>
    <row r="94" spans="1:5" x14ac:dyDescent="0.25">
      <c r="A94" s="29" t="s">
        <v>184</v>
      </c>
      <c r="B94" s="29"/>
      <c r="C94" s="29"/>
      <c r="D94" s="29"/>
      <c r="E94" s="29"/>
    </row>
    <row r="95" spans="1:5" x14ac:dyDescent="0.25">
      <c r="A95" t="str">
        <f>"Real Price ("&amp;TEXT($C$1,"mmm yyyy")&amp;" $)"</f>
        <v>Real Price (Apr 2025 $)</v>
      </c>
    </row>
    <row r="96" spans="1:5" x14ac:dyDescent="0.25">
      <c r="A96" s="30" t="s">
        <v>167</v>
      </c>
      <c r="B96" s="30"/>
      <c r="C96" s="30"/>
      <c r="D96" s="30"/>
      <c r="E96" s="30"/>
    </row>
  </sheetData>
  <mergeCells count="6">
    <mergeCell ref="A96:E96"/>
    <mergeCell ref="C39:D39"/>
    <mergeCell ref="C1:D1"/>
    <mergeCell ref="A1:B1"/>
    <mergeCell ref="A93:E93"/>
    <mergeCell ref="A94:E94"/>
  </mergeCells>
  <phoneticPr fontId="3" type="noConversion"/>
  <hyperlinks>
    <hyperlink ref="A3" location="Contents!B4" display="Return to Contents" xr:uid="{00000000-0004-0000-0400-000000000000}"/>
    <hyperlink ref="A96" location="'Notes and Sources'!A7" display="See Notes and Sources for more information" xr:uid="{00000000-0004-0000-04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9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221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171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11" t="s">
        <v>23</v>
      </c>
      <c r="B41" s="20">
        <v>0.55900000000000005</v>
      </c>
      <c r="C41" s="9">
        <v>0.59950179100000001</v>
      </c>
      <c r="D41" s="9">
        <f t="shared" ref="D41:D72" si="0">C41*$B$245/B41</f>
        <v>3.4412400185628318</v>
      </c>
    </row>
    <row r="42" spans="1:4" x14ac:dyDescent="0.25">
      <c r="A42" s="11" t="s">
        <v>24</v>
      </c>
      <c r="B42" s="20">
        <v>0.56399999999999995</v>
      </c>
      <c r="C42" s="9">
        <v>0.60284331520000001</v>
      </c>
      <c r="D42" s="9">
        <f t="shared" si="0"/>
        <v>3.4297434329396204</v>
      </c>
    </row>
    <row r="43" spans="1:4" x14ac:dyDescent="0.25">
      <c r="A43" s="11" t="s">
        <v>25</v>
      </c>
      <c r="B43" s="20">
        <v>0.57299999999999995</v>
      </c>
      <c r="C43" s="9">
        <v>0.62689555320000001</v>
      </c>
      <c r="D43" s="9">
        <f t="shared" si="0"/>
        <v>3.5105636771678181</v>
      </c>
    </row>
    <row r="44" spans="1:4" x14ac:dyDescent="0.25">
      <c r="A44" s="11" t="s">
        <v>26</v>
      </c>
      <c r="B44" s="20">
        <v>0.58133333333000003</v>
      </c>
      <c r="C44" s="9">
        <v>0.62796344640000001</v>
      </c>
      <c r="D44" s="9">
        <f t="shared" si="0"/>
        <v>3.4661346201913297</v>
      </c>
    </row>
    <row r="45" spans="1:4" x14ac:dyDescent="0.25">
      <c r="A45" s="11" t="s">
        <v>27</v>
      </c>
      <c r="B45" s="20">
        <v>0.59199999999999997</v>
      </c>
      <c r="C45" s="9">
        <v>0.63577560619999995</v>
      </c>
      <c r="D45" s="9">
        <f t="shared" si="0"/>
        <v>3.4460251414207241</v>
      </c>
    </row>
    <row r="46" spans="1:4" x14ac:dyDescent="0.25">
      <c r="A46" s="11" t="s">
        <v>28</v>
      </c>
      <c r="B46" s="20">
        <v>0.60233333333000005</v>
      </c>
      <c r="C46" s="9">
        <v>0.65841168169999997</v>
      </c>
      <c r="D46" s="9">
        <f t="shared" si="0"/>
        <v>3.5074938443302903</v>
      </c>
    </row>
    <row r="47" spans="1:4" x14ac:dyDescent="0.25">
      <c r="A47" s="11" t="s">
        <v>29</v>
      </c>
      <c r="B47" s="20">
        <v>0.61066666667000002</v>
      </c>
      <c r="C47" s="9">
        <v>0.666684414</v>
      </c>
      <c r="D47" s="9">
        <f t="shared" si="0"/>
        <v>3.5030987120044732</v>
      </c>
    </row>
    <row r="48" spans="1:4" x14ac:dyDescent="0.25">
      <c r="A48" s="11" t="s">
        <v>30</v>
      </c>
      <c r="B48" s="20">
        <v>0.61966666667000003</v>
      </c>
      <c r="C48" s="9">
        <v>0.66468291499999999</v>
      </c>
      <c r="D48" s="9">
        <f t="shared" si="0"/>
        <v>3.4418557787146669</v>
      </c>
    </row>
    <row r="49" spans="1:4" x14ac:dyDescent="0.25">
      <c r="A49" s="11" t="s">
        <v>31</v>
      </c>
      <c r="B49" s="20">
        <v>0.63033333332999997</v>
      </c>
      <c r="C49" s="9">
        <v>0.64734181830000004</v>
      </c>
      <c r="D49" s="9">
        <f t="shared" si="0"/>
        <v>3.2953358035535136</v>
      </c>
    </row>
    <row r="50" spans="1:4" x14ac:dyDescent="0.25">
      <c r="A50" s="11" t="s">
        <v>32</v>
      </c>
      <c r="B50" s="20">
        <v>0.64466666667000005</v>
      </c>
      <c r="C50" s="9">
        <v>0.65585991740000005</v>
      </c>
      <c r="D50" s="9">
        <f t="shared" si="0"/>
        <v>3.2644660975069089</v>
      </c>
    </row>
    <row r="51" spans="1:4" x14ac:dyDescent="0.25">
      <c r="A51" s="11" t="s">
        <v>33</v>
      </c>
      <c r="B51" s="20">
        <v>0.65966666666999996</v>
      </c>
      <c r="C51" s="9">
        <v>0.68114944700000002</v>
      </c>
      <c r="D51" s="9">
        <f t="shared" si="0"/>
        <v>3.3132496182393338</v>
      </c>
    </row>
    <row r="52" spans="1:4" x14ac:dyDescent="0.25">
      <c r="A52" s="11" t="s">
        <v>34</v>
      </c>
      <c r="B52" s="20">
        <v>0.67500000000000004</v>
      </c>
      <c r="C52" s="9">
        <v>0.6967000216</v>
      </c>
      <c r="D52" s="9">
        <f t="shared" si="0"/>
        <v>3.3119085694949106</v>
      </c>
    </row>
    <row r="53" spans="1:4" x14ac:dyDescent="0.25">
      <c r="A53" s="11" t="s">
        <v>35</v>
      </c>
      <c r="B53" s="20">
        <v>0.69199999999999995</v>
      </c>
      <c r="C53" s="9">
        <v>0.73425977649999996</v>
      </c>
      <c r="D53" s="9">
        <f t="shared" si="0"/>
        <v>3.4047084691093996</v>
      </c>
    </row>
    <row r="54" spans="1:4" x14ac:dyDescent="0.25">
      <c r="A54" s="11" t="s">
        <v>36</v>
      </c>
      <c r="B54" s="20">
        <v>0.71399999999999997</v>
      </c>
      <c r="C54" s="9">
        <v>0.8491741303</v>
      </c>
      <c r="D54" s="9">
        <f t="shared" si="0"/>
        <v>3.8162325463900784</v>
      </c>
    </row>
    <row r="55" spans="1:4" x14ac:dyDescent="0.25">
      <c r="A55" s="11" t="s">
        <v>37</v>
      </c>
      <c r="B55" s="20">
        <v>0.73699999999999999</v>
      </c>
      <c r="C55" s="9">
        <v>0.98495482190000005</v>
      </c>
      <c r="D55" s="9">
        <f t="shared" si="0"/>
        <v>4.2882995110394724</v>
      </c>
    </row>
    <row r="56" spans="1:4" x14ac:dyDescent="0.25">
      <c r="A56" s="11" t="s">
        <v>38</v>
      </c>
      <c r="B56" s="20">
        <v>0.76033333332999997</v>
      </c>
      <c r="C56" s="9">
        <v>1.0444937969999999</v>
      </c>
      <c r="D56" s="9">
        <f t="shared" si="0"/>
        <v>4.4079648460585279</v>
      </c>
    </row>
    <row r="57" spans="1:4" x14ac:dyDescent="0.25">
      <c r="A57" s="11" t="s">
        <v>39</v>
      </c>
      <c r="B57" s="20">
        <v>0.79033333333</v>
      </c>
      <c r="C57" s="9">
        <v>1.1968262656999999</v>
      </c>
      <c r="D57" s="9">
        <f t="shared" si="0"/>
        <v>4.8591141339854946</v>
      </c>
    </row>
    <row r="58" spans="1:4" x14ac:dyDescent="0.25">
      <c r="A58" s="11" t="s">
        <v>40</v>
      </c>
      <c r="B58" s="20">
        <v>0.81699999999999995</v>
      </c>
      <c r="C58" s="9">
        <v>1.2663121463</v>
      </c>
      <c r="D58" s="9">
        <f t="shared" si="0"/>
        <v>4.9734184802650727</v>
      </c>
    </row>
    <row r="59" spans="1:4" x14ac:dyDescent="0.25">
      <c r="A59" s="11" t="s">
        <v>41</v>
      </c>
      <c r="B59" s="20">
        <v>0.83233333333000004</v>
      </c>
      <c r="C59" s="9">
        <v>1.2651703316</v>
      </c>
      <c r="D59" s="9">
        <f t="shared" si="0"/>
        <v>4.877395791408194</v>
      </c>
    </row>
    <row r="60" spans="1:4" x14ac:dyDescent="0.25">
      <c r="A60" s="11" t="s">
        <v>42</v>
      </c>
      <c r="B60" s="20">
        <v>0.85566666667000002</v>
      </c>
      <c r="C60" s="9">
        <v>1.2527451889000001</v>
      </c>
      <c r="D60" s="9">
        <f t="shared" si="0"/>
        <v>4.6977988505291579</v>
      </c>
    </row>
    <row r="61" spans="1:4" x14ac:dyDescent="0.25">
      <c r="A61" s="11" t="s">
        <v>43</v>
      </c>
      <c r="B61" s="20">
        <v>0.87933333332999997</v>
      </c>
      <c r="C61" s="9">
        <v>1.3646498016999999</v>
      </c>
      <c r="D61" s="9">
        <f t="shared" si="0"/>
        <v>4.9797090354483089</v>
      </c>
    </row>
    <row r="62" spans="1:4" x14ac:dyDescent="0.25">
      <c r="A62" s="11" t="s">
        <v>44</v>
      </c>
      <c r="B62" s="20">
        <v>0.89766666666999995</v>
      </c>
      <c r="C62" s="9">
        <v>1.4007799969000001</v>
      </c>
      <c r="D62" s="9">
        <f t="shared" si="0"/>
        <v>5.0071559792530742</v>
      </c>
    </row>
    <row r="63" spans="1:4" x14ac:dyDescent="0.25">
      <c r="A63" s="11" t="s">
        <v>45</v>
      </c>
      <c r="B63" s="20">
        <v>0.92266666666999997</v>
      </c>
      <c r="C63" s="9">
        <v>1.3780565559</v>
      </c>
      <c r="D63" s="9">
        <f t="shared" si="0"/>
        <v>4.7924600157852071</v>
      </c>
    </row>
    <row r="64" spans="1:4" x14ac:dyDescent="0.25">
      <c r="A64" s="11" t="s">
        <v>46</v>
      </c>
      <c r="B64" s="20">
        <v>0.93766666666999998</v>
      </c>
      <c r="C64" s="9">
        <v>1.3683017086</v>
      </c>
      <c r="D64" s="9">
        <f t="shared" si="0"/>
        <v>4.6824125976108437</v>
      </c>
    </row>
    <row r="65" spans="1:4" x14ac:dyDescent="0.25">
      <c r="A65" s="11" t="s">
        <v>47</v>
      </c>
      <c r="B65" s="20">
        <v>0.94599999999999995</v>
      </c>
      <c r="C65" s="9">
        <v>1.2826872036000001</v>
      </c>
      <c r="D65" s="9">
        <f t="shared" si="0"/>
        <v>4.3507678780265442</v>
      </c>
    </row>
    <row r="66" spans="1:4" x14ac:dyDescent="0.25">
      <c r="A66" s="11" t="s">
        <v>48</v>
      </c>
      <c r="B66" s="20">
        <v>0.95966666667</v>
      </c>
      <c r="C66" s="9">
        <v>1.2271940294999999</v>
      </c>
      <c r="D66" s="9">
        <f t="shared" si="0"/>
        <v>4.1032607055156678</v>
      </c>
    </row>
    <row r="67" spans="1:4" x14ac:dyDescent="0.25">
      <c r="A67" s="11" t="s">
        <v>49</v>
      </c>
      <c r="B67" s="20">
        <v>0.97633333333000005</v>
      </c>
      <c r="C67" s="9">
        <v>1.2854954635</v>
      </c>
      <c r="D67" s="9">
        <f t="shared" si="0"/>
        <v>4.2248249487942289</v>
      </c>
    </row>
    <row r="68" spans="1:4" x14ac:dyDescent="0.25">
      <c r="A68" s="11" t="s">
        <v>50</v>
      </c>
      <c r="B68" s="20">
        <v>0.97933333333000006</v>
      </c>
      <c r="C68" s="9">
        <v>1.2375507007</v>
      </c>
      <c r="D68" s="9">
        <f t="shared" si="0"/>
        <v>4.0547935910858506</v>
      </c>
    </row>
    <row r="69" spans="1:4" x14ac:dyDescent="0.25">
      <c r="A69" s="11" t="s">
        <v>51</v>
      </c>
      <c r="B69" s="20">
        <v>0.98</v>
      </c>
      <c r="C69" s="9">
        <v>1.1471895153</v>
      </c>
      <c r="D69" s="9">
        <f t="shared" si="0"/>
        <v>3.7561712232524704</v>
      </c>
    </row>
    <row r="70" spans="1:4" x14ac:dyDescent="0.25">
      <c r="A70" s="11" t="s">
        <v>52</v>
      </c>
      <c r="B70" s="20">
        <v>0.99133333332999996</v>
      </c>
      <c r="C70" s="9">
        <v>1.2214854500000001</v>
      </c>
      <c r="D70" s="9">
        <f t="shared" si="0"/>
        <v>3.953710593971449</v>
      </c>
    </row>
    <row r="71" spans="1:4" x14ac:dyDescent="0.25">
      <c r="A71" s="11" t="s">
        <v>53</v>
      </c>
      <c r="B71" s="20">
        <v>1.0009999999999999</v>
      </c>
      <c r="C71" s="9">
        <v>1.2474156087999999</v>
      </c>
      <c r="D71" s="9">
        <f t="shared" si="0"/>
        <v>3.9986499270567704</v>
      </c>
    </row>
    <row r="72" spans="1:4" x14ac:dyDescent="0.25">
      <c r="A72" s="11" t="s">
        <v>54</v>
      </c>
      <c r="B72" s="20">
        <v>1.0109999999999999</v>
      </c>
      <c r="C72" s="9">
        <v>1.2006220433999999</v>
      </c>
      <c r="D72" s="9">
        <f t="shared" si="0"/>
        <v>3.8105831687694169</v>
      </c>
    </row>
    <row r="73" spans="1:4" x14ac:dyDescent="0.25">
      <c r="A73" s="11" t="s">
        <v>55</v>
      </c>
      <c r="B73" s="20">
        <v>1.0253333333000001</v>
      </c>
      <c r="C73" s="9">
        <v>1.1707279850000001</v>
      </c>
      <c r="D73" s="9">
        <f t="shared" ref="D73:D104" si="1">C73*$B$245/B73</f>
        <v>3.6637616393122534</v>
      </c>
    </row>
    <row r="74" spans="1:4" x14ac:dyDescent="0.25">
      <c r="A74" s="11" t="s">
        <v>56</v>
      </c>
      <c r="B74" s="20">
        <v>1.0349999999999999</v>
      </c>
      <c r="C74" s="9">
        <v>1.2010832806</v>
      </c>
      <c r="D74" s="9">
        <f t="shared" si="1"/>
        <v>3.7236517679952583</v>
      </c>
    </row>
    <row r="75" spans="1:4" x14ac:dyDescent="0.25">
      <c r="A75" s="11" t="s">
        <v>57</v>
      </c>
      <c r="B75" s="20">
        <v>1.044</v>
      </c>
      <c r="C75" s="9">
        <v>1.1688317168</v>
      </c>
      <c r="D75" s="9">
        <f t="shared" si="1"/>
        <v>3.5924255534263891</v>
      </c>
    </row>
    <row r="76" spans="1:4" x14ac:dyDescent="0.25">
      <c r="A76" s="11" t="s">
        <v>58</v>
      </c>
      <c r="B76" s="20">
        <v>1.0529999999999999</v>
      </c>
      <c r="C76" s="9">
        <v>1.1619418754999999</v>
      </c>
      <c r="D76" s="9">
        <f t="shared" si="1"/>
        <v>3.5407260007941614</v>
      </c>
    </row>
    <row r="77" spans="1:4" x14ac:dyDescent="0.25">
      <c r="A77" s="11" t="s">
        <v>59</v>
      </c>
      <c r="B77" s="20">
        <v>1.0626666667</v>
      </c>
      <c r="C77" s="9">
        <v>1.1053324133</v>
      </c>
      <c r="D77" s="9">
        <f t="shared" si="1"/>
        <v>3.3375834664953223</v>
      </c>
    </row>
    <row r="78" spans="1:4" x14ac:dyDescent="0.25">
      <c r="A78" s="11" t="s">
        <v>60</v>
      </c>
      <c r="B78" s="20">
        <v>1.0723333333</v>
      </c>
      <c r="C78" s="9">
        <v>1.1961445622</v>
      </c>
      <c r="D78" s="9">
        <f t="shared" si="1"/>
        <v>3.5792344909968086</v>
      </c>
    </row>
    <row r="79" spans="1:4" x14ac:dyDescent="0.25">
      <c r="A79" s="11" t="s">
        <v>61</v>
      </c>
      <c r="B79" s="20">
        <v>1.079</v>
      </c>
      <c r="C79" s="9">
        <v>1.1947198341</v>
      </c>
      <c r="D79" s="9">
        <f t="shared" si="1"/>
        <v>3.5528830878849655</v>
      </c>
    </row>
    <row r="80" spans="1:4" x14ac:dyDescent="0.25">
      <c r="A80" s="11" t="s">
        <v>62</v>
      </c>
      <c r="B80" s="20">
        <v>1.0900000000000001</v>
      </c>
      <c r="C80" s="9">
        <v>1.1651829764999999</v>
      </c>
      <c r="D80" s="9">
        <f t="shared" si="1"/>
        <v>3.4300774049479856</v>
      </c>
    </row>
    <row r="81" spans="1:4" x14ac:dyDescent="0.25">
      <c r="A81" s="11" t="s">
        <v>63</v>
      </c>
      <c r="B81" s="20">
        <v>1.0956666666999999</v>
      </c>
      <c r="C81" s="9">
        <v>1.053504145</v>
      </c>
      <c r="D81" s="9">
        <f t="shared" si="1"/>
        <v>3.0852764700441218</v>
      </c>
    </row>
    <row r="82" spans="1:4" x14ac:dyDescent="0.25">
      <c r="A82" s="11" t="s">
        <v>64</v>
      </c>
      <c r="B82" s="20">
        <v>1.0903333333</v>
      </c>
      <c r="C82" s="9">
        <v>0.89144064021000002</v>
      </c>
      <c r="D82" s="9">
        <f t="shared" si="1"/>
        <v>2.6234296808467188</v>
      </c>
    </row>
    <row r="83" spans="1:4" x14ac:dyDescent="0.25">
      <c r="A83" s="11" t="s">
        <v>65</v>
      </c>
      <c r="B83" s="20">
        <v>1.097</v>
      </c>
      <c r="C83" s="9">
        <v>0.82853970535999999</v>
      </c>
      <c r="D83" s="9">
        <f t="shared" si="1"/>
        <v>2.4234997859553475</v>
      </c>
    </row>
    <row r="84" spans="1:4" x14ac:dyDescent="0.25">
      <c r="A84" s="11" t="s">
        <v>66</v>
      </c>
      <c r="B84" s="20">
        <v>1.1046666667</v>
      </c>
      <c r="C84" s="9">
        <v>0.78263189772999997</v>
      </c>
      <c r="D84" s="9">
        <f t="shared" si="1"/>
        <v>2.2733305217209292</v>
      </c>
    </row>
    <row r="85" spans="1:4" x14ac:dyDescent="0.25">
      <c r="A85" s="11" t="s">
        <v>67</v>
      </c>
      <c r="B85" s="20">
        <v>1.1180000000000001</v>
      </c>
      <c r="C85" s="9">
        <v>0.85109575548000005</v>
      </c>
      <c r="D85" s="9">
        <f t="shared" si="1"/>
        <v>2.4427156159961689</v>
      </c>
    </row>
    <row r="86" spans="1:4" x14ac:dyDescent="0.25">
      <c r="A86" s="11" t="s">
        <v>68</v>
      </c>
      <c r="B86" s="20">
        <v>1.1306666667</v>
      </c>
      <c r="C86" s="9">
        <v>0.91375780877000001</v>
      </c>
      <c r="D86" s="9">
        <f t="shared" si="1"/>
        <v>2.5931808166961008</v>
      </c>
    </row>
    <row r="87" spans="1:4" x14ac:dyDescent="0.25">
      <c r="A87" s="11" t="s">
        <v>69</v>
      </c>
      <c r="B87" s="20">
        <v>1.1426666667000001</v>
      </c>
      <c r="C87" s="9">
        <v>0.94953738866000004</v>
      </c>
      <c r="D87" s="9">
        <f t="shared" si="1"/>
        <v>2.6664214799177892</v>
      </c>
    </row>
    <row r="88" spans="1:4" x14ac:dyDescent="0.25">
      <c r="A88" s="11" t="s">
        <v>70</v>
      </c>
      <c r="B88" s="20">
        <v>1.1533333333</v>
      </c>
      <c r="C88" s="9">
        <v>0.92895915818999997</v>
      </c>
      <c r="D88" s="9">
        <f t="shared" si="1"/>
        <v>2.5845090917391222</v>
      </c>
    </row>
    <row r="89" spans="1:4" x14ac:dyDescent="0.25">
      <c r="A89" s="11" t="s">
        <v>71</v>
      </c>
      <c r="B89" s="20">
        <v>1.1623333333000001</v>
      </c>
      <c r="C89" s="9">
        <v>0.87432974177</v>
      </c>
      <c r="D89" s="9">
        <f t="shared" si="1"/>
        <v>2.4136864198229158</v>
      </c>
    </row>
    <row r="90" spans="1:4" x14ac:dyDescent="0.25">
      <c r="A90" s="11" t="s">
        <v>72</v>
      </c>
      <c r="B90" s="20">
        <v>1.1756666667</v>
      </c>
      <c r="C90" s="9">
        <v>0.91617792561</v>
      </c>
      <c r="D90" s="9">
        <f t="shared" si="1"/>
        <v>2.5005290620228355</v>
      </c>
    </row>
    <row r="91" spans="1:4" x14ac:dyDescent="0.25">
      <c r="A91" s="11" t="s">
        <v>73</v>
      </c>
      <c r="B91" s="20">
        <v>1.19</v>
      </c>
      <c r="C91" s="9">
        <v>0.94047434060000001</v>
      </c>
      <c r="D91" s="9">
        <f t="shared" si="1"/>
        <v>2.5359242536330018</v>
      </c>
    </row>
    <row r="92" spans="1:4" x14ac:dyDescent="0.25">
      <c r="A92" s="11" t="s">
        <v>74</v>
      </c>
      <c r="B92" s="20">
        <v>1.2030000000000001</v>
      </c>
      <c r="C92" s="9">
        <v>0.90316806490000001</v>
      </c>
      <c r="D92" s="9">
        <f t="shared" si="1"/>
        <v>2.4090134977157689</v>
      </c>
    </row>
    <row r="93" spans="1:4" x14ac:dyDescent="0.25">
      <c r="A93" s="11" t="s">
        <v>75</v>
      </c>
      <c r="B93" s="20">
        <v>1.2166666666999999</v>
      </c>
      <c r="C93" s="9">
        <v>0.88651852856000002</v>
      </c>
      <c r="D93" s="9">
        <f t="shared" si="1"/>
        <v>2.3380430038311379</v>
      </c>
    </row>
    <row r="94" spans="1:4" x14ac:dyDescent="0.25">
      <c r="A94" s="11" t="s">
        <v>76</v>
      </c>
      <c r="B94" s="20">
        <v>1.2363333332999999</v>
      </c>
      <c r="C94" s="9">
        <v>1.0699977025</v>
      </c>
      <c r="D94" s="9">
        <f t="shared" si="1"/>
        <v>2.7770490735906317</v>
      </c>
    </row>
    <row r="95" spans="1:4" x14ac:dyDescent="0.25">
      <c r="A95" s="11" t="s">
        <v>77</v>
      </c>
      <c r="B95" s="20">
        <v>1.246</v>
      </c>
      <c r="C95" s="9">
        <v>1.0244178937999999</v>
      </c>
      <c r="D95" s="9">
        <f t="shared" si="1"/>
        <v>2.6381251926038773</v>
      </c>
    </row>
    <row r="96" spans="1:4" x14ac:dyDescent="0.25">
      <c r="A96" s="11" t="s">
        <v>78</v>
      </c>
      <c r="B96" s="20">
        <v>1.2586666666999999</v>
      </c>
      <c r="C96" s="9">
        <v>0.9600175541</v>
      </c>
      <c r="D96" s="9">
        <f t="shared" si="1"/>
        <v>2.4473987341282766</v>
      </c>
    </row>
    <row r="97" spans="1:4" x14ac:dyDescent="0.25">
      <c r="A97" s="11" t="s">
        <v>79</v>
      </c>
      <c r="B97" s="20">
        <v>1.2803333333</v>
      </c>
      <c r="C97" s="9">
        <v>0.99207094128999995</v>
      </c>
      <c r="D97" s="9">
        <f t="shared" si="1"/>
        <v>2.4863139358187882</v>
      </c>
    </row>
    <row r="98" spans="1:4" x14ac:dyDescent="0.25">
      <c r="A98" s="11" t="s">
        <v>80</v>
      </c>
      <c r="B98" s="20">
        <v>1.2929999999999999</v>
      </c>
      <c r="C98" s="9">
        <v>1.0344357207999999</v>
      </c>
      <c r="D98" s="9">
        <f t="shared" si="1"/>
        <v>2.5670910459583625</v>
      </c>
    </row>
    <row r="99" spans="1:4" x14ac:dyDescent="0.25">
      <c r="A99" s="11" t="s">
        <v>81</v>
      </c>
      <c r="B99" s="20">
        <v>1.3153333332999999</v>
      </c>
      <c r="C99" s="9">
        <v>1.1507226679</v>
      </c>
      <c r="D99" s="9">
        <f t="shared" si="1"/>
        <v>2.807185615473164</v>
      </c>
    </row>
    <row r="100" spans="1:4" x14ac:dyDescent="0.25">
      <c r="A100" s="11" t="s">
        <v>82</v>
      </c>
      <c r="B100" s="20">
        <v>1.3376666666999999</v>
      </c>
      <c r="C100" s="9">
        <v>1.3292614466999999</v>
      </c>
      <c r="D100" s="9">
        <f t="shared" si="1"/>
        <v>3.1885908209145368</v>
      </c>
    </row>
    <row r="101" spans="1:4" x14ac:dyDescent="0.25">
      <c r="A101" s="11" t="s">
        <v>83</v>
      </c>
      <c r="B101" s="20">
        <v>1.3476666666999999</v>
      </c>
      <c r="C101" s="9">
        <v>1.1037909839</v>
      </c>
      <c r="D101" s="9">
        <f t="shared" si="1"/>
        <v>2.6280924790065354</v>
      </c>
    </row>
    <row r="102" spans="1:4" x14ac:dyDescent="0.25">
      <c r="A102" s="11" t="s">
        <v>84</v>
      </c>
      <c r="B102" s="20">
        <v>1.3556666666999999</v>
      </c>
      <c r="C102" s="9">
        <v>1.1107142346000001</v>
      </c>
      <c r="D102" s="9">
        <f t="shared" si="1"/>
        <v>2.6289704688919269</v>
      </c>
    </row>
    <row r="103" spans="1:4" x14ac:dyDescent="0.25">
      <c r="A103" s="11" t="s">
        <v>85</v>
      </c>
      <c r="B103" s="20">
        <v>1.3660000000000001</v>
      </c>
      <c r="C103" s="9">
        <v>1.1064183864999999</v>
      </c>
      <c r="D103" s="9">
        <f t="shared" si="1"/>
        <v>2.598992179309688</v>
      </c>
    </row>
    <row r="104" spans="1:4" x14ac:dyDescent="0.25">
      <c r="A104" s="11" t="s">
        <v>86</v>
      </c>
      <c r="B104" s="20">
        <v>1.3773333333</v>
      </c>
      <c r="C104" s="9">
        <v>1.0875001046999999</v>
      </c>
      <c r="D104" s="9">
        <f t="shared" si="1"/>
        <v>2.5335328341293977</v>
      </c>
    </row>
    <row r="105" spans="1:4" x14ac:dyDescent="0.25">
      <c r="A105" s="11" t="s">
        <v>87</v>
      </c>
      <c r="B105" s="20">
        <v>1.3866666667000001</v>
      </c>
      <c r="C105" s="9">
        <v>1.0136519047999999</v>
      </c>
      <c r="D105" s="9">
        <f t="shared" ref="D105:D136" si="2">C105*$B$245/B105</f>
        <v>2.3455951373109576</v>
      </c>
    </row>
    <row r="106" spans="1:4" x14ac:dyDescent="0.25">
      <c r="A106" s="11" t="s">
        <v>88</v>
      </c>
      <c r="B106" s="20">
        <v>1.3973333333</v>
      </c>
      <c r="C106" s="9">
        <v>1.1017887556999999</v>
      </c>
      <c r="D106" s="9">
        <f t="shared" si="2"/>
        <v>2.5300820433943065</v>
      </c>
    </row>
    <row r="107" spans="1:4" x14ac:dyDescent="0.25">
      <c r="A107" s="11" t="s">
        <v>89</v>
      </c>
      <c r="B107" s="20">
        <v>1.4079999999999999</v>
      </c>
      <c r="C107" s="9">
        <v>1.1267783497999999</v>
      </c>
      <c r="D107" s="9">
        <f t="shared" si="2"/>
        <v>2.5678646379657666</v>
      </c>
    </row>
    <row r="108" spans="1:4" x14ac:dyDescent="0.25">
      <c r="A108" s="11" t="s">
        <v>90</v>
      </c>
      <c r="B108" s="20">
        <v>1.4203333332999999</v>
      </c>
      <c r="C108" s="9">
        <v>1.1006154752999999</v>
      </c>
      <c r="D108" s="9">
        <f t="shared" si="2"/>
        <v>2.4864608366333139</v>
      </c>
    </row>
    <row r="109" spans="1:4" x14ac:dyDescent="0.25">
      <c r="A109" s="11" t="s">
        <v>91</v>
      </c>
      <c r="B109" s="20">
        <v>1.4306666667000001</v>
      </c>
      <c r="C109" s="9">
        <v>1.0559438071</v>
      </c>
      <c r="D109" s="9">
        <f t="shared" si="2"/>
        <v>2.3683104791131893</v>
      </c>
    </row>
    <row r="110" spans="1:4" x14ac:dyDescent="0.25">
      <c r="A110" s="11" t="s">
        <v>92</v>
      </c>
      <c r="B110" s="20">
        <v>1.4410000000000001</v>
      </c>
      <c r="C110" s="9">
        <v>1.0920949548000001</v>
      </c>
      <c r="D110" s="9">
        <f t="shared" si="2"/>
        <v>2.4318271773069844</v>
      </c>
    </row>
    <row r="111" spans="1:4" x14ac:dyDescent="0.25">
      <c r="A111" s="11" t="s">
        <v>93</v>
      </c>
      <c r="B111" s="20">
        <v>1.4476666667</v>
      </c>
      <c r="C111" s="9">
        <v>1.0631922077</v>
      </c>
      <c r="D111" s="9">
        <f t="shared" si="2"/>
        <v>2.356565405909818</v>
      </c>
    </row>
    <row r="112" spans="1:4" x14ac:dyDescent="0.25">
      <c r="A112" s="11" t="s">
        <v>94</v>
      </c>
      <c r="B112" s="20">
        <v>1.4596666667</v>
      </c>
      <c r="C112" s="9">
        <v>1.0568018811</v>
      </c>
      <c r="D112" s="9">
        <f t="shared" si="2"/>
        <v>2.3231442381647618</v>
      </c>
    </row>
    <row r="113" spans="1:4" x14ac:dyDescent="0.25">
      <c r="A113" s="11" t="s">
        <v>95</v>
      </c>
      <c r="B113" s="20">
        <v>1.4670000000000001</v>
      </c>
      <c r="C113" s="9">
        <v>1.0050264893</v>
      </c>
      <c r="D113" s="9">
        <f t="shared" si="2"/>
        <v>2.1982834101028241</v>
      </c>
    </row>
    <row r="114" spans="1:4" x14ac:dyDescent="0.25">
      <c r="A114" s="11" t="s">
        <v>96</v>
      </c>
      <c r="B114" s="20">
        <v>1.4753333333</v>
      </c>
      <c r="C114" s="9">
        <v>1.0512505940000001</v>
      </c>
      <c r="D114" s="9">
        <f t="shared" si="2"/>
        <v>2.2864009245315153</v>
      </c>
    </row>
    <row r="115" spans="1:4" x14ac:dyDescent="0.25">
      <c r="A115" s="11" t="s">
        <v>97</v>
      </c>
      <c r="B115" s="20">
        <v>1.4890000000000001</v>
      </c>
      <c r="C115" s="9">
        <v>1.1346452482</v>
      </c>
      <c r="D115" s="9">
        <f t="shared" si="2"/>
        <v>2.4451285051024141</v>
      </c>
    </row>
    <row r="116" spans="1:4" x14ac:dyDescent="0.25">
      <c r="A116" s="11" t="s">
        <v>98</v>
      </c>
      <c r="B116" s="20">
        <v>1.4976666667</v>
      </c>
      <c r="C116" s="9">
        <v>1.1062189558</v>
      </c>
      <c r="D116" s="9">
        <f t="shared" si="2"/>
        <v>2.3700757131100256</v>
      </c>
    </row>
    <row r="117" spans="1:4" x14ac:dyDescent="0.25">
      <c r="A117" s="11" t="s">
        <v>99</v>
      </c>
      <c r="B117" s="20">
        <v>1.5086666666999999</v>
      </c>
      <c r="C117" s="9">
        <v>1.0753894968</v>
      </c>
      <c r="D117" s="9">
        <f t="shared" si="2"/>
        <v>2.2872244414157645</v>
      </c>
    </row>
    <row r="118" spans="1:4" x14ac:dyDescent="0.25">
      <c r="A118" s="11" t="s">
        <v>100</v>
      </c>
      <c r="B118" s="20">
        <v>1.5209999999999999</v>
      </c>
      <c r="C118" s="9">
        <v>1.1614989737000001</v>
      </c>
      <c r="D118" s="9">
        <f t="shared" si="2"/>
        <v>2.4503374860991434</v>
      </c>
    </row>
    <row r="119" spans="1:4" x14ac:dyDescent="0.25">
      <c r="A119" s="11" t="s">
        <v>101</v>
      </c>
      <c r="B119" s="20">
        <v>1.5286666667</v>
      </c>
      <c r="C119" s="9">
        <v>1.1294671835000001</v>
      </c>
      <c r="D119" s="9">
        <f t="shared" si="2"/>
        <v>2.3708119581627667</v>
      </c>
    </row>
    <row r="120" spans="1:4" x14ac:dyDescent="0.25">
      <c r="A120" s="11" t="s">
        <v>102</v>
      </c>
      <c r="B120" s="20">
        <v>1.5369999999999999</v>
      </c>
      <c r="C120" s="9">
        <v>1.0736527393999999</v>
      </c>
      <c r="D120" s="9">
        <f t="shared" si="2"/>
        <v>2.2414355553077221</v>
      </c>
    </row>
    <row r="121" spans="1:4" x14ac:dyDescent="0.25">
      <c r="A121" s="11" t="s">
        <v>103</v>
      </c>
      <c r="B121" s="20">
        <v>1.5506666667</v>
      </c>
      <c r="C121" s="9">
        <v>1.1064068654000001</v>
      </c>
      <c r="D121" s="9">
        <f t="shared" si="2"/>
        <v>2.2894580923236445</v>
      </c>
    </row>
    <row r="122" spans="1:4" x14ac:dyDescent="0.25">
      <c r="A122" s="11" t="s">
        <v>104</v>
      </c>
      <c r="B122" s="20">
        <v>1.5640000000000001</v>
      </c>
      <c r="C122" s="9">
        <v>1.2556473664000001</v>
      </c>
      <c r="D122" s="9">
        <f t="shared" si="2"/>
        <v>2.5761267607916238</v>
      </c>
    </row>
    <row r="123" spans="1:4" x14ac:dyDescent="0.25">
      <c r="A123" s="11" t="s">
        <v>105</v>
      </c>
      <c r="B123" s="20">
        <v>1.573</v>
      </c>
      <c r="C123" s="9">
        <v>1.2122264388999999</v>
      </c>
      <c r="D123" s="9">
        <f t="shared" si="2"/>
        <v>2.4728132374441776</v>
      </c>
    </row>
    <row r="124" spans="1:4" x14ac:dyDescent="0.25">
      <c r="A124" s="11" t="s">
        <v>106</v>
      </c>
      <c r="B124" s="20">
        <v>1.5866666667</v>
      </c>
      <c r="C124" s="9">
        <v>1.2235170601000001</v>
      </c>
      <c r="D124" s="9">
        <f t="shared" si="2"/>
        <v>2.4743470821835571</v>
      </c>
    </row>
    <row r="125" spans="1:4" x14ac:dyDescent="0.25">
      <c r="A125" s="11" t="s">
        <v>107</v>
      </c>
      <c r="B125" s="20">
        <v>1.5963333333</v>
      </c>
      <c r="C125" s="9">
        <v>1.2232218449000001</v>
      </c>
      <c r="D125" s="9">
        <f t="shared" si="2"/>
        <v>2.4587701594719373</v>
      </c>
    </row>
    <row r="126" spans="1:4" x14ac:dyDescent="0.25">
      <c r="A126" s="11" t="s">
        <v>108</v>
      </c>
      <c r="B126" s="20">
        <v>1.6</v>
      </c>
      <c r="C126" s="9">
        <v>1.1989560212999999</v>
      </c>
      <c r="D126" s="9">
        <f t="shared" si="2"/>
        <v>2.404471081384024</v>
      </c>
    </row>
    <row r="127" spans="1:4" x14ac:dyDescent="0.25">
      <c r="A127" s="11" t="s">
        <v>109</v>
      </c>
      <c r="B127" s="20">
        <v>1.6080000000000001</v>
      </c>
      <c r="C127" s="9">
        <v>1.2089205192000001</v>
      </c>
      <c r="D127" s="9">
        <f t="shared" si="2"/>
        <v>2.412392626084924</v>
      </c>
    </row>
    <row r="128" spans="1:4" x14ac:dyDescent="0.25">
      <c r="A128" s="11" t="s">
        <v>110</v>
      </c>
      <c r="B128" s="20">
        <v>1.6166666667</v>
      </c>
      <c r="C128" s="9">
        <v>1.1663303518999999</v>
      </c>
      <c r="D128" s="9">
        <f t="shared" si="2"/>
        <v>2.3149274323132061</v>
      </c>
    </row>
    <row r="129" spans="1:4" x14ac:dyDescent="0.25">
      <c r="A129" s="11" t="s">
        <v>111</v>
      </c>
      <c r="B129" s="20">
        <v>1.62</v>
      </c>
      <c r="C129" s="9">
        <v>1.0501528408</v>
      </c>
      <c r="D129" s="9">
        <f t="shared" si="2"/>
        <v>2.0800500483799524</v>
      </c>
    </row>
    <row r="130" spans="1:4" x14ac:dyDescent="0.25">
      <c r="A130" s="11" t="s">
        <v>112</v>
      </c>
      <c r="B130" s="20">
        <v>1.6253333333</v>
      </c>
      <c r="C130" s="9">
        <v>1.0529146997000001</v>
      </c>
      <c r="D130" s="9">
        <f t="shared" si="2"/>
        <v>2.0786771132951789</v>
      </c>
    </row>
    <row r="131" spans="1:4" x14ac:dyDescent="0.25">
      <c r="A131" s="11" t="s">
        <v>113</v>
      </c>
      <c r="B131" s="20">
        <v>1.6336666666999999</v>
      </c>
      <c r="C131" s="9">
        <v>1.0307138166000001</v>
      </c>
      <c r="D131" s="9">
        <f t="shared" si="2"/>
        <v>2.0244680990140083</v>
      </c>
    </row>
    <row r="132" spans="1:4" x14ac:dyDescent="0.25">
      <c r="A132" s="11" t="s">
        <v>114</v>
      </c>
      <c r="B132" s="20">
        <v>1.6413333333</v>
      </c>
      <c r="C132" s="9">
        <v>0.98608821795000001</v>
      </c>
      <c r="D132" s="9">
        <f t="shared" si="2"/>
        <v>1.9277702240105457</v>
      </c>
    </row>
    <row r="133" spans="1:4" x14ac:dyDescent="0.25">
      <c r="A133" s="11" t="s">
        <v>115</v>
      </c>
      <c r="B133" s="20">
        <v>1.6473333333</v>
      </c>
      <c r="C133" s="9">
        <v>0.94832620162000003</v>
      </c>
      <c r="D133" s="9">
        <f t="shared" si="2"/>
        <v>1.8471941791714002</v>
      </c>
    </row>
    <row r="134" spans="1:4" x14ac:dyDescent="0.25">
      <c r="A134" s="11" t="s">
        <v>116</v>
      </c>
      <c r="B134" s="20">
        <v>1.6596666667</v>
      </c>
      <c r="C134" s="9">
        <v>1.1251623151000001</v>
      </c>
      <c r="D134" s="9">
        <f t="shared" si="2"/>
        <v>2.1753572729412891</v>
      </c>
    </row>
    <row r="135" spans="1:4" x14ac:dyDescent="0.25">
      <c r="A135" s="11" t="s">
        <v>117</v>
      </c>
      <c r="B135" s="20">
        <v>1.6719999999999999</v>
      </c>
      <c r="C135" s="9">
        <v>1.2095693675000001</v>
      </c>
      <c r="D135" s="9">
        <f t="shared" si="2"/>
        <v>2.3212974501637129</v>
      </c>
    </row>
    <row r="136" spans="1:4" x14ac:dyDescent="0.25">
      <c r="A136" s="11" t="s">
        <v>118</v>
      </c>
      <c r="B136" s="20">
        <v>1.6843333332999999</v>
      </c>
      <c r="C136" s="9">
        <v>1.2563606655999999</v>
      </c>
      <c r="D136" s="9">
        <f t="shared" si="2"/>
        <v>2.3934401671714496</v>
      </c>
    </row>
    <row r="137" spans="1:4" x14ac:dyDescent="0.25">
      <c r="A137" s="11" t="s">
        <v>119</v>
      </c>
      <c r="B137" s="20">
        <v>1.7010000000000001</v>
      </c>
      <c r="C137" s="9">
        <v>1.397304195</v>
      </c>
      <c r="D137" s="9">
        <f t="shared" ref="D137:D168" si="3">C137*$B$245/B137</f>
        <v>2.6358636258782098</v>
      </c>
    </row>
    <row r="138" spans="1:4" x14ac:dyDescent="0.25">
      <c r="A138" s="11" t="s">
        <v>120</v>
      </c>
      <c r="B138" s="20">
        <v>1.7143333332999999</v>
      </c>
      <c r="C138" s="9">
        <v>1.5291604408999999</v>
      </c>
      <c r="D138" s="9">
        <f t="shared" si="3"/>
        <v>2.8621610843756193</v>
      </c>
    </row>
    <row r="139" spans="1:4" x14ac:dyDescent="0.25">
      <c r="A139" s="11" t="s">
        <v>121</v>
      </c>
      <c r="B139" s="20">
        <v>1.73</v>
      </c>
      <c r="C139" s="9">
        <v>1.5208591724</v>
      </c>
      <c r="D139" s="9">
        <f t="shared" si="3"/>
        <v>2.8208447583907614</v>
      </c>
    </row>
    <row r="140" spans="1:4" x14ac:dyDescent="0.25">
      <c r="A140" s="11" t="s">
        <v>122</v>
      </c>
      <c r="B140" s="20">
        <v>1.7423333333</v>
      </c>
      <c r="C140" s="9">
        <v>1.4966101829</v>
      </c>
      <c r="D140" s="9">
        <f t="shared" si="3"/>
        <v>2.7562191013790693</v>
      </c>
    </row>
    <row r="141" spans="1:4" x14ac:dyDescent="0.25">
      <c r="A141" s="11" t="s">
        <v>123</v>
      </c>
      <c r="B141" s="20">
        <v>1.7589999999999999</v>
      </c>
      <c r="C141" s="9">
        <v>1.4345354224</v>
      </c>
      <c r="D141" s="9">
        <f t="shared" si="3"/>
        <v>2.6168674475453484</v>
      </c>
    </row>
    <row r="142" spans="1:4" x14ac:dyDescent="0.25">
      <c r="A142" s="11" t="s">
        <v>124</v>
      </c>
      <c r="B142" s="20">
        <v>1.7713333333000001</v>
      </c>
      <c r="C142" s="9">
        <v>1.6244266455</v>
      </c>
      <c r="D142" s="9">
        <f t="shared" si="3"/>
        <v>2.942632972596622</v>
      </c>
    </row>
    <row r="143" spans="1:4" x14ac:dyDescent="0.25">
      <c r="A143" s="11" t="s">
        <v>125</v>
      </c>
      <c r="B143" s="20">
        <v>1.7763333333</v>
      </c>
      <c r="C143" s="9">
        <v>1.4524706239</v>
      </c>
      <c r="D143" s="9">
        <f t="shared" si="3"/>
        <v>2.6237302337803272</v>
      </c>
    </row>
    <row r="144" spans="1:4" x14ac:dyDescent="0.25">
      <c r="A144" s="11" t="s">
        <v>126</v>
      </c>
      <c r="B144" s="20">
        <v>1.7749999999999999</v>
      </c>
      <c r="C144" s="9">
        <v>1.1911174625000001</v>
      </c>
      <c r="D144" s="9">
        <f t="shared" si="3"/>
        <v>2.1532404119150779</v>
      </c>
    </row>
    <row r="145" spans="1:4" x14ac:dyDescent="0.25">
      <c r="A145" s="11" t="s">
        <v>127</v>
      </c>
      <c r="B145" s="20">
        <v>1.7806666667</v>
      </c>
      <c r="C145" s="9">
        <v>1.1591419517999999</v>
      </c>
      <c r="D145" s="9">
        <f t="shared" si="3"/>
        <v>2.0887683724416775</v>
      </c>
    </row>
    <row r="146" spans="1:4" x14ac:dyDescent="0.25">
      <c r="A146" s="11" t="s">
        <v>128</v>
      </c>
      <c r="B146" s="20">
        <v>1.7946666667</v>
      </c>
      <c r="C146" s="9">
        <v>1.3902539652000001</v>
      </c>
      <c r="D146" s="9">
        <f t="shared" si="3"/>
        <v>2.4856881026269724</v>
      </c>
    </row>
    <row r="147" spans="1:4" x14ac:dyDescent="0.25">
      <c r="A147" s="11" t="s">
        <v>129</v>
      </c>
      <c r="B147" s="20">
        <v>1.8043333333</v>
      </c>
      <c r="C147" s="9">
        <v>1.397380171</v>
      </c>
      <c r="D147" s="9">
        <f t="shared" si="3"/>
        <v>2.485044050943801</v>
      </c>
    </row>
    <row r="148" spans="1:4" x14ac:dyDescent="0.25">
      <c r="A148" s="11" t="s">
        <v>130</v>
      </c>
      <c r="B148" s="20">
        <v>1.8149999999999999</v>
      </c>
      <c r="C148" s="9">
        <v>1.4165666726999999</v>
      </c>
      <c r="D148" s="9">
        <f t="shared" si="3"/>
        <v>2.5043595375901617</v>
      </c>
    </row>
    <row r="149" spans="1:4" x14ac:dyDescent="0.25">
      <c r="A149" s="11" t="s">
        <v>131</v>
      </c>
      <c r="B149" s="20">
        <v>1.8336666666999999</v>
      </c>
      <c r="C149" s="9">
        <v>1.5878977503</v>
      </c>
      <c r="D149" s="9">
        <f t="shared" si="3"/>
        <v>2.7786793327808148</v>
      </c>
    </row>
    <row r="150" spans="1:4" x14ac:dyDescent="0.25">
      <c r="A150" s="11" t="s">
        <v>132</v>
      </c>
      <c r="B150" s="20">
        <v>1.8306666667</v>
      </c>
      <c r="C150" s="9">
        <v>1.5254062409</v>
      </c>
      <c r="D150" s="9">
        <f t="shared" si="3"/>
        <v>2.6736991177808496</v>
      </c>
    </row>
    <row r="151" spans="1:4" x14ac:dyDescent="0.25">
      <c r="A151" s="11" t="s">
        <v>133</v>
      </c>
      <c r="B151" s="20">
        <v>1.8443333333</v>
      </c>
      <c r="C151" s="9">
        <v>1.6024577686000001</v>
      </c>
      <c r="D151" s="9">
        <f t="shared" si="3"/>
        <v>2.7879402706279528</v>
      </c>
    </row>
    <row r="152" spans="1:4" x14ac:dyDescent="0.25">
      <c r="A152" s="11" t="s">
        <v>134</v>
      </c>
      <c r="B152" s="20">
        <v>1.8513333332999999</v>
      </c>
      <c r="C152" s="9">
        <v>1.5183418524000001</v>
      </c>
      <c r="D152" s="9">
        <f t="shared" si="3"/>
        <v>2.6316081962559119</v>
      </c>
    </row>
    <row r="153" spans="1:4" x14ac:dyDescent="0.25">
      <c r="A153" s="11" t="s">
        <v>135</v>
      </c>
      <c r="B153" s="20">
        <v>1.867</v>
      </c>
      <c r="C153" s="9">
        <v>1.6528491571999999</v>
      </c>
      <c r="D153" s="9">
        <f t="shared" si="3"/>
        <v>2.8406988172003063</v>
      </c>
    </row>
    <row r="154" spans="1:4" x14ac:dyDescent="0.25">
      <c r="A154" s="11" t="s">
        <v>136</v>
      </c>
      <c r="B154" s="20">
        <v>1.8816666666999999</v>
      </c>
      <c r="C154" s="9">
        <v>1.9180244390000001</v>
      </c>
      <c r="D154" s="9">
        <f t="shared" si="3"/>
        <v>3.2707528818098544</v>
      </c>
    </row>
    <row r="155" spans="1:4" x14ac:dyDescent="0.25">
      <c r="A155" s="11" t="s">
        <v>137</v>
      </c>
      <c r="B155" s="20">
        <v>1.8936666666999999</v>
      </c>
      <c r="C155" s="9">
        <v>1.8867253343999999</v>
      </c>
      <c r="D155" s="9">
        <f t="shared" si="3"/>
        <v>3.1969911512896165</v>
      </c>
    </row>
    <row r="156" spans="1:4" x14ac:dyDescent="0.25">
      <c r="A156" s="11" t="s">
        <v>138</v>
      </c>
      <c r="B156" s="20">
        <v>1.9139999999999999</v>
      </c>
      <c r="C156" s="9">
        <v>1.9390850228000001</v>
      </c>
      <c r="D156" s="9">
        <f t="shared" si="3"/>
        <v>3.2508071495112691</v>
      </c>
    </row>
    <row r="157" spans="1:4" x14ac:dyDescent="0.25">
      <c r="A157" s="11" t="s">
        <v>139</v>
      </c>
      <c r="B157" s="20">
        <v>1.9236666667</v>
      </c>
      <c r="C157" s="9">
        <v>1.9419336623000001</v>
      </c>
      <c r="D157" s="9">
        <f t="shared" si="3"/>
        <v>3.2392230798465458</v>
      </c>
    </row>
    <row r="158" spans="1:4" x14ac:dyDescent="0.25">
      <c r="A158" s="11" t="s">
        <v>140</v>
      </c>
      <c r="B158" s="20">
        <v>1.9366666667000001</v>
      </c>
      <c r="C158" s="9">
        <v>2.1857177038</v>
      </c>
      <c r="D158" s="9">
        <f t="shared" si="3"/>
        <v>3.6213915176079081</v>
      </c>
    </row>
    <row r="159" spans="1:4" x14ac:dyDescent="0.25">
      <c r="A159" s="11" t="s">
        <v>141</v>
      </c>
      <c r="B159" s="20">
        <v>1.966</v>
      </c>
      <c r="C159" s="9">
        <v>2.5485714511999999</v>
      </c>
      <c r="D159" s="9">
        <f t="shared" si="3"/>
        <v>4.1595810222545033</v>
      </c>
    </row>
    <row r="160" spans="1:4" x14ac:dyDescent="0.25">
      <c r="A160" s="11" t="s">
        <v>142</v>
      </c>
      <c r="B160" s="20">
        <v>1.9843333332999999</v>
      </c>
      <c r="C160" s="9">
        <v>2.3852873174</v>
      </c>
      <c r="D160" s="9">
        <f t="shared" si="3"/>
        <v>3.8571129694428556</v>
      </c>
    </row>
    <row r="161" spans="1:4" x14ac:dyDescent="0.25">
      <c r="A161" s="11" t="s">
        <v>143</v>
      </c>
      <c r="B161" s="20">
        <v>1.9946666666999999</v>
      </c>
      <c r="C161" s="9">
        <v>2.3426500746999999</v>
      </c>
      <c r="D161" s="9">
        <f t="shared" si="3"/>
        <v>3.7685421733045943</v>
      </c>
    </row>
    <row r="162" spans="1:4" x14ac:dyDescent="0.25">
      <c r="A162" s="11" t="s">
        <v>144</v>
      </c>
      <c r="B162" s="20">
        <v>2.0126666666999999</v>
      </c>
      <c r="C162" s="9">
        <v>2.8459174085000001</v>
      </c>
      <c r="D162" s="9">
        <f t="shared" si="3"/>
        <v>4.5371874902908393</v>
      </c>
    </row>
    <row r="163" spans="1:4" x14ac:dyDescent="0.25">
      <c r="A163" s="11" t="s">
        <v>145</v>
      </c>
      <c r="B163" s="20">
        <v>2.0316666667000001</v>
      </c>
      <c r="C163" s="9">
        <v>2.8354547348999999</v>
      </c>
      <c r="D163" s="9">
        <f t="shared" si="3"/>
        <v>4.4782316095940793</v>
      </c>
    </row>
    <row r="164" spans="1:4" x14ac:dyDescent="0.25">
      <c r="A164" s="11" t="s">
        <v>146</v>
      </c>
      <c r="B164" s="20">
        <v>2.0233333333000001</v>
      </c>
      <c r="C164" s="9">
        <v>2.2627142695</v>
      </c>
      <c r="D164" s="9">
        <f t="shared" si="3"/>
        <v>3.5883811534697925</v>
      </c>
    </row>
    <row r="165" spans="1:4" x14ac:dyDescent="0.25">
      <c r="A165" s="11" t="s">
        <v>147</v>
      </c>
      <c r="B165" s="20">
        <v>2.0431699999999999</v>
      </c>
      <c r="C165" s="9">
        <v>2.3647192149</v>
      </c>
      <c r="D165" s="9">
        <f t="shared" si="3"/>
        <v>3.713738883679782</v>
      </c>
    </row>
    <row r="166" spans="1:4" x14ac:dyDescent="0.25">
      <c r="A166" s="11" t="s">
        <v>148</v>
      </c>
      <c r="B166" s="20">
        <v>2.0663100000000001</v>
      </c>
      <c r="C166" s="9">
        <v>3.0185006506000001</v>
      </c>
      <c r="D166" s="9">
        <f t="shared" si="3"/>
        <v>4.6874007376021511</v>
      </c>
    </row>
    <row r="167" spans="1:4" x14ac:dyDescent="0.25">
      <c r="A167" s="11" t="s">
        <v>149</v>
      </c>
      <c r="B167" s="20">
        <v>2.0793900000000001</v>
      </c>
      <c r="C167" s="9">
        <v>2.8524976587999999</v>
      </c>
      <c r="D167" s="9">
        <f t="shared" si="3"/>
        <v>4.4017526390756307</v>
      </c>
    </row>
    <row r="168" spans="1:4" x14ac:dyDescent="0.25">
      <c r="A168" s="11" t="s">
        <v>150</v>
      </c>
      <c r="B168" s="20">
        <v>2.1048966667000002</v>
      </c>
      <c r="C168" s="9">
        <v>2.9659070760000001</v>
      </c>
      <c r="D168" s="9">
        <f t="shared" si="3"/>
        <v>4.5212971156234989</v>
      </c>
    </row>
    <row r="169" spans="1:4" x14ac:dyDescent="0.25">
      <c r="A169" s="11" t="s">
        <v>151</v>
      </c>
      <c r="B169" s="20">
        <v>2.1276966666999999</v>
      </c>
      <c r="C169" s="9">
        <v>3.1076362711000001</v>
      </c>
      <c r="D169" s="9">
        <f t="shared" ref="D169:D200" si="4">C169*$B$245/B169</f>
        <v>4.6865877847459707</v>
      </c>
    </row>
    <row r="170" spans="1:4" x14ac:dyDescent="0.25">
      <c r="A170" s="11" t="s">
        <v>152</v>
      </c>
      <c r="B170" s="20">
        <v>2.1553766667000001</v>
      </c>
      <c r="C170" s="9">
        <v>3.7593931506999998</v>
      </c>
      <c r="D170" s="9">
        <f t="shared" si="4"/>
        <v>5.5966849028560457</v>
      </c>
    </row>
    <row r="171" spans="1:4" x14ac:dyDescent="0.25">
      <c r="A171" s="11" t="s">
        <v>153</v>
      </c>
      <c r="B171" s="20">
        <v>2.1886100000000002</v>
      </c>
      <c r="C171" s="9">
        <v>3.8526405985999999</v>
      </c>
      <c r="D171" s="9">
        <f t="shared" si="4"/>
        <v>5.6484124986541895</v>
      </c>
    </row>
    <row r="172" spans="1:4" x14ac:dyDescent="0.25">
      <c r="A172" s="11" t="s">
        <v>154</v>
      </c>
      <c r="B172" s="20">
        <v>2.1384866667</v>
      </c>
      <c r="C172" s="9">
        <v>2.2995724351</v>
      </c>
      <c r="D172" s="9">
        <f t="shared" si="4"/>
        <v>3.4504587121092243</v>
      </c>
    </row>
    <row r="173" spans="1:4" x14ac:dyDescent="0.25">
      <c r="A173" s="11" t="s">
        <v>155</v>
      </c>
      <c r="B173" s="20">
        <v>2.1237766667</v>
      </c>
      <c r="C173" s="9">
        <v>1.8897934594000001</v>
      </c>
      <c r="D173" s="9">
        <f t="shared" si="4"/>
        <v>2.8552345109113584</v>
      </c>
    </row>
    <row r="174" spans="1:4" x14ac:dyDescent="0.25">
      <c r="A174" s="11" t="s">
        <v>156</v>
      </c>
      <c r="B174" s="20">
        <v>2.1350699999999998</v>
      </c>
      <c r="C174" s="9">
        <v>2.3161151992</v>
      </c>
      <c r="D174" s="9">
        <f t="shared" si="4"/>
        <v>3.4808421240421152</v>
      </c>
    </row>
    <row r="175" spans="1:4" x14ac:dyDescent="0.25">
      <c r="A175" s="11" t="s">
        <v>157</v>
      </c>
      <c r="B175" s="20">
        <v>2.1534399999999998</v>
      </c>
      <c r="C175" s="9">
        <v>2.5659703135999998</v>
      </c>
      <c r="D175" s="9">
        <f t="shared" si="4"/>
        <v>3.8234475730342803</v>
      </c>
    </row>
    <row r="176" spans="1:4" x14ac:dyDescent="0.25">
      <c r="A176" s="11" t="s">
        <v>158</v>
      </c>
      <c r="B176" s="20">
        <v>2.1703000000000001</v>
      </c>
      <c r="C176" s="9">
        <v>2.6026247264000002</v>
      </c>
      <c r="D176" s="9">
        <f t="shared" si="4"/>
        <v>3.8479380264065703</v>
      </c>
    </row>
    <row r="177" spans="1:4" x14ac:dyDescent="0.25">
      <c r="A177" s="11" t="s">
        <v>159</v>
      </c>
      <c r="B177" s="20">
        <v>2.17374</v>
      </c>
      <c r="C177" s="9">
        <v>2.7129046636999998</v>
      </c>
      <c r="D177" s="9">
        <f t="shared" si="4"/>
        <v>4.0046376192007163</v>
      </c>
    </row>
    <row r="178" spans="1:4" x14ac:dyDescent="0.25">
      <c r="A178" s="11" t="s">
        <v>160</v>
      </c>
      <c r="B178" s="20">
        <v>2.1729733332999999</v>
      </c>
      <c r="C178" s="9">
        <v>2.8051776682999998</v>
      </c>
      <c r="D178" s="9">
        <f t="shared" si="4"/>
        <v>4.1423068202226938</v>
      </c>
    </row>
    <row r="179" spans="1:4" x14ac:dyDescent="0.25">
      <c r="A179" s="11" t="s">
        <v>161</v>
      </c>
      <c r="B179" s="20">
        <v>2.1793433332999999</v>
      </c>
      <c r="C179" s="9">
        <v>2.7214542931999999</v>
      </c>
      <c r="D179" s="9">
        <f t="shared" si="4"/>
        <v>4.0069292865596875</v>
      </c>
    </row>
    <row r="180" spans="1:4" x14ac:dyDescent="0.25">
      <c r="A180" s="11" t="s">
        <v>162</v>
      </c>
      <c r="B180" s="20">
        <v>2.19699</v>
      </c>
      <c r="C180" s="9">
        <v>2.8841960393999999</v>
      </c>
      <c r="D180" s="9">
        <f t="shared" si="4"/>
        <v>4.2124327803098183</v>
      </c>
    </row>
    <row r="181" spans="1:4" x14ac:dyDescent="0.25">
      <c r="A181" s="11" t="s">
        <v>163</v>
      </c>
      <c r="B181" s="20">
        <v>2.2204366667</v>
      </c>
      <c r="C181" s="9">
        <v>3.2955668220000001</v>
      </c>
      <c r="D181" s="9">
        <f t="shared" si="4"/>
        <v>4.7624235743273706</v>
      </c>
    </row>
    <row r="182" spans="1:4" x14ac:dyDescent="0.25">
      <c r="A182" s="11" t="s">
        <v>164</v>
      </c>
      <c r="B182" s="20">
        <v>2.2456833333000001</v>
      </c>
      <c r="C182" s="9">
        <v>3.7953720251999998</v>
      </c>
      <c r="D182" s="9">
        <f t="shared" si="4"/>
        <v>5.4230314628022693</v>
      </c>
    </row>
    <row r="183" spans="1:4" x14ac:dyDescent="0.25">
      <c r="A183" s="11" t="s">
        <v>165</v>
      </c>
      <c r="B183" s="20">
        <v>2.2603266667000002</v>
      </c>
      <c r="C183" s="9">
        <v>3.6340926433999998</v>
      </c>
      <c r="D183" s="9">
        <f t="shared" si="4"/>
        <v>5.158947086534269</v>
      </c>
    </row>
    <row r="184" spans="1:4" x14ac:dyDescent="0.25">
      <c r="A184" s="11" t="s">
        <v>166</v>
      </c>
      <c r="B184" s="20">
        <v>2.2704733333</v>
      </c>
      <c r="C184" s="9">
        <v>3.3654264476</v>
      </c>
      <c r="D184" s="9">
        <f t="shared" si="4"/>
        <v>4.7561986532210838</v>
      </c>
    </row>
    <row r="185" spans="1:4" x14ac:dyDescent="0.25">
      <c r="A185" s="11" t="s">
        <v>213</v>
      </c>
      <c r="B185" s="20">
        <v>2.2832599999999998</v>
      </c>
      <c r="C185" s="9">
        <v>3.6077270976000002</v>
      </c>
      <c r="D185" s="9">
        <f t="shared" si="4"/>
        <v>5.0700774977905692</v>
      </c>
    </row>
    <row r="186" spans="1:4" x14ac:dyDescent="0.25">
      <c r="A186" s="11" t="s">
        <v>214</v>
      </c>
      <c r="B186" s="20">
        <v>2.2880799999999999</v>
      </c>
      <c r="C186" s="9">
        <v>3.7222213968000002</v>
      </c>
      <c r="D186" s="9">
        <f t="shared" si="4"/>
        <v>5.2199613097646029</v>
      </c>
    </row>
    <row r="187" spans="1:4" x14ac:dyDescent="0.25">
      <c r="A187" s="11" t="s">
        <v>215</v>
      </c>
      <c r="B187" s="20">
        <v>2.2984100000000001</v>
      </c>
      <c r="C187" s="9">
        <v>3.6668312695999998</v>
      </c>
      <c r="D187" s="9">
        <f t="shared" si="4"/>
        <v>5.119171878308399</v>
      </c>
    </row>
    <row r="188" spans="1:4" x14ac:dyDescent="0.25">
      <c r="A188" s="11" t="s">
        <v>216</v>
      </c>
      <c r="B188" s="20">
        <v>2.3136933332999998</v>
      </c>
      <c r="C188" s="9">
        <v>3.5059407189999998</v>
      </c>
      <c r="D188" s="9">
        <f t="shared" si="4"/>
        <v>4.8622251004492743</v>
      </c>
    </row>
    <row r="189" spans="1:4" x14ac:dyDescent="0.25">
      <c r="A189" s="11" t="s">
        <v>243</v>
      </c>
      <c r="B189" s="20">
        <v>2.3229933332999999</v>
      </c>
      <c r="C189" s="9">
        <v>3.5652553672999998</v>
      </c>
      <c r="D189" s="9">
        <f t="shared" si="4"/>
        <v>4.9246907821894172</v>
      </c>
    </row>
    <row r="190" spans="1:4" x14ac:dyDescent="0.25">
      <c r="A190" s="11" t="s">
        <v>244</v>
      </c>
      <c r="B190" s="20">
        <v>2.3204500000000001</v>
      </c>
      <c r="C190" s="9">
        <v>3.6040271455999999</v>
      </c>
      <c r="D190" s="9">
        <f t="shared" si="4"/>
        <v>4.9837026936695192</v>
      </c>
    </row>
    <row r="191" spans="1:4" x14ac:dyDescent="0.25">
      <c r="A191" s="11" t="s">
        <v>245</v>
      </c>
      <c r="B191" s="20">
        <v>2.3330000000000002</v>
      </c>
      <c r="C191" s="9">
        <v>3.5663142486999999</v>
      </c>
      <c r="D191" s="9">
        <f t="shared" si="4"/>
        <v>4.9050242368019159</v>
      </c>
    </row>
    <row r="192" spans="1:4" x14ac:dyDescent="0.25">
      <c r="A192" s="11" t="s">
        <v>246</v>
      </c>
      <c r="B192" s="20">
        <v>2.3416266666999999</v>
      </c>
      <c r="C192" s="9">
        <v>3.2882789841000002</v>
      </c>
      <c r="D192" s="9">
        <f t="shared" si="4"/>
        <v>4.5059595558575936</v>
      </c>
    </row>
    <row r="193" spans="1:4" x14ac:dyDescent="0.25">
      <c r="A193" s="11" t="s">
        <v>247</v>
      </c>
      <c r="B193" s="20">
        <v>2.3562099999999999</v>
      </c>
      <c r="C193" s="9">
        <v>3.4037443452999998</v>
      </c>
      <c r="D193" s="9">
        <f t="shared" si="4"/>
        <v>4.6353147127015042</v>
      </c>
    </row>
    <row r="194" spans="1:4" x14ac:dyDescent="0.25">
      <c r="A194" s="11" t="s">
        <v>248</v>
      </c>
      <c r="B194" s="20">
        <v>2.3687233333000002</v>
      </c>
      <c r="C194" s="9">
        <v>3.6750536235000002</v>
      </c>
      <c r="D194" s="9">
        <f t="shared" si="4"/>
        <v>4.9783523359555604</v>
      </c>
    </row>
    <row r="195" spans="1:4" x14ac:dyDescent="0.25">
      <c r="A195" s="11" t="s">
        <v>249</v>
      </c>
      <c r="B195" s="20">
        <v>2.3747833332999999</v>
      </c>
      <c r="C195" s="9">
        <v>3.5037805502000001</v>
      </c>
      <c r="D195" s="9">
        <f t="shared" si="4"/>
        <v>4.7342282532246633</v>
      </c>
    </row>
    <row r="196" spans="1:4" x14ac:dyDescent="0.25">
      <c r="A196" s="11" t="s">
        <v>250</v>
      </c>
      <c r="B196" s="20">
        <v>2.3688833332999999</v>
      </c>
      <c r="C196" s="9">
        <v>2.8769790241000002</v>
      </c>
      <c r="D196" s="9">
        <f t="shared" si="4"/>
        <v>3.8969901745468749</v>
      </c>
    </row>
    <row r="197" spans="1:4" x14ac:dyDescent="0.25">
      <c r="A197" s="11" t="s">
        <v>251</v>
      </c>
      <c r="B197" s="20">
        <v>2.3535499999999998</v>
      </c>
      <c r="C197" s="9">
        <v>2.2696942552000001</v>
      </c>
      <c r="D197" s="9">
        <f t="shared" si="4"/>
        <v>3.0944268235031194</v>
      </c>
    </row>
    <row r="198" spans="1:4" x14ac:dyDescent="0.25">
      <c r="A198" s="11" t="s">
        <v>252</v>
      </c>
      <c r="B198" s="20">
        <v>2.3696000000000002</v>
      </c>
      <c r="C198" s="9">
        <v>2.6648191183000001</v>
      </c>
      <c r="D198" s="9">
        <f t="shared" si="4"/>
        <v>3.6085188809514182</v>
      </c>
    </row>
    <row r="199" spans="1:4" x14ac:dyDescent="0.25">
      <c r="A199" s="11" t="s">
        <v>253</v>
      </c>
      <c r="B199" s="20">
        <v>2.3785500000000002</v>
      </c>
      <c r="C199" s="9">
        <v>2.6023207819</v>
      </c>
      <c r="D199" s="9">
        <f t="shared" si="4"/>
        <v>3.5106281624872171</v>
      </c>
    </row>
    <row r="200" spans="1:4" x14ac:dyDescent="0.25">
      <c r="A200" s="11" t="s">
        <v>254</v>
      </c>
      <c r="B200" s="20">
        <v>2.3783699999999999</v>
      </c>
      <c r="C200" s="9">
        <v>2.1623371404</v>
      </c>
      <c r="D200" s="9">
        <f t="shared" si="4"/>
        <v>2.9172945278783042</v>
      </c>
    </row>
    <row r="201" spans="1:4" x14ac:dyDescent="0.25">
      <c r="A201" s="11" t="s">
        <v>259</v>
      </c>
      <c r="B201" s="20">
        <v>2.3768933333</v>
      </c>
      <c r="C201" s="9">
        <v>1.8957772669999999</v>
      </c>
      <c r="D201" s="9">
        <f t="shared" ref="D201:D232" si="5">C201*$B$245/B201</f>
        <v>2.5592570384185067</v>
      </c>
    </row>
    <row r="202" spans="1:4" x14ac:dyDescent="0.25">
      <c r="A202" s="11" t="s">
        <v>260</v>
      </c>
      <c r="B202" s="20">
        <v>2.3959033333000002</v>
      </c>
      <c r="C202" s="9">
        <v>2.2509634887000001</v>
      </c>
      <c r="D202" s="9">
        <f t="shared" si="5"/>
        <v>3.014639925939032</v>
      </c>
    </row>
    <row r="203" spans="1:4" x14ac:dyDescent="0.25">
      <c r="A203" s="11" t="s">
        <v>261</v>
      </c>
      <c r="B203" s="20">
        <v>2.4060733333000002</v>
      </c>
      <c r="C203" s="9">
        <v>2.2114731271000001</v>
      </c>
      <c r="D203" s="9">
        <f t="shared" si="5"/>
        <v>2.9492330648413936</v>
      </c>
    </row>
    <row r="204" spans="1:4" x14ac:dyDescent="0.25">
      <c r="A204" s="11" t="s">
        <v>262</v>
      </c>
      <c r="B204" s="20">
        <v>2.4213466666999999</v>
      </c>
      <c r="C204" s="9">
        <v>2.2288342778999999</v>
      </c>
      <c r="D204" s="9">
        <f t="shared" si="5"/>
        <v>2.9536368228765277</v>
      </c>
    </row>
    <row r="205" spans="1:4" x14ac:dyDescent="0.25">
      <c r="A205" s="11" t="s">
        <v>263</v>
      </c>
      <c r="B205" s="20">
        <v>2.4383866667</v>
      </c>
      <c r="C205" s="9">
        <v>2.3262824967000002</v>
      </c>
      <c r="D205" s="9">
        <f t="shared" si="5"/>
        <v>3.0612314453948684</v>
      </c>
    </row>
    <row r="206" spans="1:4" x14ac:dyDescent="0.25">
      <c r="A206" s="11" t="s">
        <v>264</v>
      </c>
      <c r="B206" s="20">
        <v>2.4411999999999998</v>
      </c>
      <c r="C206" s="9">
        <v>2.3845401180999999</v>
      </c>
      <c r="D206" s="9">
        <f t="shared" si="5"/>
        <v>3.1342783293354621</v>
      </c>
    </row>
    <row r="207" spans="1:4" x14ac:dyDescent="0.25">
      <c r="A207" s="11" t="s">
        <v>265</v>
      </c>
      <c r="B207" s="20">
        <v>2.4528699999999999</v>
      </c>
      <c r="C207" s="9">
        <v>2.4377039076</v>
      </c>
      <c r="D207" s="9">
        <f t="shared" si="5"/>
        <v>3.1889132838769374</v>
      </c>
    </row>
    <row r="208" spans="1:4" x14ac:dyDescent="0.25">
      <c r="A208" s="11" t="s">
        <v>266</v>
      </c>
      <c r="B208" s="20">
        <v>2.4723833332999998</v>
      </c>
      <c r="C208" s="9">
        <v>2.5142834676999999</v>
      </c>
      <c r="D208" s="9">
        <f t="shared" si="5"/>
        <v>3.2631325859426665</v>
      </c>
    </row>
    <row r="209" spans="1:4" x14ac:dyDescent="0.25">
      <c r="A209" s="11" t="s">
        <v>267</v>
      </c>
      <c r="B209" s="20">
        <v>2.4932166667</v>
      </c>
      <c r="C209" s="9">
        <v>2.5777429482000001</v>
      </c>
      <c r="D209" s="9">
        <f t="shared" si="5"/>
        <v>3.3175377530318975</v>
      </c>
    </row>
    <row r="210" spans="1:4" x14ac:dyDescent="0.25">
      <c r="A210" s="11" t="s">
        <v>268</v>
      </c>
      <c r="B210" s="20">
        <v>2.5067900000000001</v>
      </c>
      <c r="C210" s="9">
        <v>2.85145895</v>
      </c>
      <c r="D210" s="9">
        <f t="shared" si="5"/>
        <v>3.6499377531382167</v>
      </c>
    </row>
    <row r="211" spans="1:4" x14ac:dyDescent="0.25">
      <c r="A211" s="11" t="s">
        <v>269</v>
      </c>
      <c r="B211" s="20">
        <v>2.5168633332999999</v>
      </c>
      <c r="C211" s="9">
        <v>2.8400527775</v>
      </c>
      <c r="D211" s="9">
        <f t="shared" si="5"/>
        <v>3.6207877278790734</v>
      </c>
    </row>
    <row r="212" spans="1:4" x14ac:dyDescent="0.25">
      <c r="A212" s="11" t="s">
        <v>270</v>
      </c>
      <c r="B212" s="20">
        <v>2.52711</v>
      </c>
      <c r="C212" s="9">
        <v>2.6251157503</v>
      </c>
      <c r="D212" s="9">
        <f t="shared" si="5"/>
        <v>3.3331940592702245</v>
      </c>
    </row>
    <row r="213" spans="1:4" x14ac:dyDescent="0.25">
      <c r="A213" s="11" t="s">
        <v>271</v>
      </c>
      <c r="B213" s="20">
        <v>2.5338566667000002</v>
      </c>
      <c r="C213" s="9">
        <v>2.3612041784</v>
      </c>
      <c r="D213" s="9">
        <f t="shared" si="5"/>
        <v>2.9901142754538332</v>
      </c>
    </row>
    <row r="214" spans="1:4" x14ac:dyDescent="0.25">
      <c r="A214" s="11" t="s">
        <v>272</v>
      </c>
      <c r="B214" s="20">
        <v>2.5524733333</v>
      </c>
      <c r="C214" s="9">
        <v>2.7913205421999998</v>
      </c>
      <c r="D214" s="9">
        <f t="shared" si="5"/>
        <v>3.5090114544570534</v>
      </c>
    </row>
    <row r="215" spans="1:4" x14ac:dyDescent="0.25">
      <c r="A215" s="11" t="s">
        <v>273</v>
      </c>
      <c r="B215" s="20">
        <v>2.5608933333000001</v>
      </c>
      <c r="C215" s="9">
        <v>2.6520632483000002</v>
      </c>
      <c r="D215" s="9">
        <f t="shared" si="5"/>
        <v>3.3229872535169247</v>
      </c>
    </row>
    <row r="216" spans="1:4" x14ac:dyDescent="0.25">
      <c r="A216" s="11" t="s">
        <v>274</v>
      </c>
      <c r="B216" s="20">
        <v>2.5788799999999998</v>
      </c>
      <c r="C216" s="9">
        <v>2.5936584280999999</v>
      </c>
      <c r="D216" s="9">
        <f t="shared" si="5"/>
        <v>3.2271409534918876</v>
      </c>
    </row>
    <row r="217" spans="1:4" x14ac:dyDescent="0.25">
      <c r="A217" s="11" t="s">
        <v>275</v>
      </c>
      <c r="B217" s="20">
        <v>2.5881766666999999</v>
      </c>
      <c r="C217" s="9">
        <v>2.4142071159</v>
      </c>
      <c r="D217" s="9">
        <f t="shared" si="5"/>
        <v>2.9930701506719806</v>
      </c>
    </row>
    <row r="218" spans="1:4" x14ac:dyDescent="0.25">
      <c r="A218" s="11" t="s">
        <v>276</v>
      </c>
      <c r="B218" s="20">
        <v>2.5629200000000001</v>
      </c>
      <c r="C218" s="9">
        <v>1.9432896758</v>
      </c>
      <c r="D218" s="9">
        <f t="shared" si="5"/>
        <v>2.4329813560674065</v>
      </c>
    </row>
    <row r="219" spans="1:4" x14ac:dyDescent="0.25">
      <c r="A219" s="11" t="s">
        <v>277</v>
      </c>
      <c r="B219" s="20">
        <v>2.5922166667000002</v>
      </c>
      <c r="C219" s="9">
        <v>2.1827993749000001</v>
      </c>
      <c r="D219" s="9">
        <f t="shared" si="5"/>
        <v>2.701959343361898</v>
      </c>
    </row>
    <row r="220" spans="1:4" x14ac:dyDescent="0.25">
      <c r="A220" s="11" t="s">
        <v>278</v>
      </c>
      <c r="B220" s="20">
        <v>2.6109166667000001</v>
      </c>
      <c r="C220" s="9">
        <v>2.1541112574999999</v>
      </c>
      <c r="D220" s="9">
        <f t="shared" si="5"/>
        <v>2.6473502766264665</v>
      </c>
    </row>
    <row r="221" spans="1:4" x14ac:dyDescent="0.25">
      <c r="A221" s="11" t="s">
        <v>279</v>
      </c>
      <c r="B221" s="20">
        <v>2.6368633333</v>
      </c>
      <c r="C221" s="9">
        <v>2.5591966973</v>
      </c>
      <c r="D221" s="9">
        <f t="shared" si="5"/>
        <v>3.1142418252577651</v>
      </c>
    </row>
    <row r="222" spans="1:4" x14ac:dyDescent="0.25">
      <c r="A222" s="11" t="s">
        <v>280</v>
      </c>
      <c r="B222" s="20">
        <v>2.6857966666999999</v>
      </c>
      <c r="C222" s="9">
        <v>2.9711776238000001</v>
      </c>
      <c r="D222" s="9">
        <f t="shared" si="5"/>
        <v>3.549701000118946</v>
      </c>
    </row>
    <row r="223" spans="1:4" x14ac:dyDescent="0.25">
      <c r="A223" s="11" t="s">
        <v>281</v>
      </c>
      <c r="B223" s="20">
        <v>2.7288633333000001</v>
      </c>
      <c r="C223" s="9">
        <v>3.1558093532</v>
      </c>
      <c r="D223" s="9">
        <f t="shared" si="5"/>
        <v>3.7107804579069867</v>
      </c>
    </row>
    <row r="224" spans="1:4" x14ac:dyDescent="0.25">
      <c r="A224" s="11" t="s">
        <v>282</v>
      </c>
      <c r="B224" s="20">
        <v>2.7871933332999999</v>
      </c>
      <c r="C224" s="9">
        <v>3.3300179679999999</v>
      </c>
      <c r="D224" s="9">
        <f t="shared" si="5"/>
        <v>3.8336792131397517</v>
      </c>
    </row>
    <row r="225" spans="1:5" x14ac:dyDescent="0.25">
      <c r="A225" s="11" t="s">
        <v>284</v>
      </c>
      <c r="B225" s="20">
        <v>2.8484466667000001</v>
      </c>
      <c r="C225" s="9">
        <v>3.7065731754</v>
      </c>
      <c r="D225" s="9">
        <f t="shared" si="5"/>
        <v>4.1754258330780623</v>
      </c>
    </row>
    <row r="226" spans="1:5" x14ac:dyDescent="0.25">
      <c r="A226" s="11" t="s">
        <v>285</v>
      </c>
      <c r="B226" s="20">
        <v>2.9165100000000002</v>
      </c>
      <c r="C226" s="9">
        <v>4.4969613530999997</v>
      </c>
      <c r="D226" s="9">
        <f t="shared" si="5"/>
        <v>4.9475702921106679</v>
      </c>
    </row>
    <row r="227" spans="1:5" x14ac:dyDescent="0.25">
      <c r="A227" s="11" t="s">
        <v>286</v>
      </c>
      <c r="B227" s="20">
        <v>2.9550766667000001</v>
      </c>
      <c r="C227" s="9">
        <v>4.0805545682000002</v>
      </c>
      <c r="D227" s="9">
        <f t="shared" si="5"/>
        <v>4.4308467052387002</v>
      </c>
    </row>
    <row r="228" spans="1:5" x14ac:dyDescent="0.25">
      <c r="A228" s="11" t="s">
        <v>287</v>
      </c>
      <c r="B228" s="20">
        <v>2.9849833333000002</v>
      </c>
      <c r="C228" s="9">
        <v>3.5718207820000001</v>
      </c>
      <c r="D228" s="9">
        <f t="shared" si="5"/>
        <v>3.839582794934477</v>
      </c>
    </row>
    <row r="229" spans="1:5" x14ac:dyDescent="0.25">
      <c r="A229" s="11" t="s">
        <v>288</v>
      </c>
      <c r="B229" s="20">
        <v>3.0119166666999999</v>
      </c>
      <c r="C229" s="9">
        <v>3.3844277823</v>
      </c>
      <c r="D229" s="9">
        <f t="shared" si="5"/>
        <v>3.6056086543845121</v>
      </c>
    </row>
    <row r="230" spans="1:5" x14ac:dyDescent="0.25">
      <c r="A230" s="11" t="s">
        <v>289</v>
      </c>
      <c r="B230" s="20">
        <v>3.0342433333000001</v>
      </c>
      <c r="C230" s="9">
        <v>3.5758465781000002</v>
      </c>
      <c r="D230" s="9">
        <f t="shared" si="5"/>
        <v>3.7815056917465948</v>
      </c>
    </row>
    <row r="231" spans="1:5" x14ac:dyDescent="0.25">
      <c r="A231" s="11" t="s">
        <v>290</v>
      </c>
      <c r="B231" s="20">
        <v>3.0604233333000002</v>
      </c>
      <c r="C231" s="9">
        <v>3.7571646399</v>
      </c>
      <c r="D231" s="9">
        <f t="shared" si="5"/>
        <v>3.9392632968764736</v>
      </c>
      <c r="E231" s="8" t="s">
        <v>182</v>
      </c>
    </row>
    <row r="232" spans="1:5" x14ac:dyDescent="0.25">
      <c r="A232" s="11" t="s">
        <v>291</v>
      </c>
      <c r="B232" s="20">
        <v>3.0815833332999998</v>
      </c>
      <c r="C232" s="9">
        <v>3.3581308284000002</v>
      </c>
      <c r="D232" s="9">
        <f t="shared" si="5"/>
        <v>3.496712957128385</v>
      </c>
      <c r="E232" s="8" t="s">
        <v>183</v>
      </c>
    </row>
    <row r="233" spans="1:5" x14ac:dyDescent="0.25">
      <c r="A233" s="11" t="s">
        <v>292</v>
      </c>
      <c r="B233" s="20">
        <v>3.1097433333</v>
      </c>
      <c r="C233" s="9">
        <v>3.2425177498000002</v>
      </c>
      <c r="D233" s="9">
        <f t="shared" ref="D233:D244" si="6">C233*$B$245/B233</f>
        <v>3.3457547591823311</v>
      </c>
      <c r="E233">
        <f>MAX('Gasoline-M'!E617:E619)</f>
        <v>0</v>
      </c>
    </row>
    <row r="234" spans="1:5" x14ac:dyDescent="0.25">
      <c r="A234" s="11" t="s">
        <v>293</v>
      </c>
      <c r="B234" s="20">
        <v>3.1309566666999999</v>
      </c>
      <c r="C234" s="9">
        <v>3.5567200000999999</v>
      </c>
      <c r="D234" s="9">
        <f t="shared" si="6"/>
        <v>3.6450954725316245</v>
      </c>
      <c r="E234">
        <f>MAX('Gasoline-M'!E620:E622)</f>
        <v>0</v>
      </c>
    </row>
    <row r="235" spans="1:5" x14ac:dyDescent="0.25">
      <c r="A235" s="11" t="s">
        <v>294</v>
      </c>
      <c r="B235" s="20">
        <v>3.1418266667000001</v>
      </c>
      <c r="C235" s="9">
        <v>3.3654764162999999</v>
      </c>
      <c r="D235" s="9">
        <f t="shared" si="6"/>
        <v>3.4371668754643694</v>
      </c>
      <c r="E235">
        <f>MAX('Gasoline-M'!E623:E625)</f>
        <v>0</v>
      </c>
    </row>
    <row r="236" spans="1:5" x14ac:dyDescent="0.25">
      <c r="A236" s="11" t="s">
        <v>295</v>
      </c>
      <c r="B236" s="20">
        <v>3.1653866666999999</v>
      </c>
      <c r="C236" s="9">
        <v>3.0699885624999999</v>
      </c>
      <c r="D236" s="9">
        <f t="shared" si="6"/>
        <v>3.1120479256195646</v>
      </c>
      <c r="E236">
        <f>MAX('Gasoline-M'!E626:E628)</f>
        <v>0</v>
      </c>
    </row>
    <row r="237" spans="1:5" x14ac:dyDescent="0.25">
      <c r="A237" s="11" t="s">
        <v>296</v>
      </c>
      <c r="B237" s="20">
        <v>3.1959261399000001</v>
      </c>
      <c r="C237" s="9">
        <v>3.0969213849999999</v>
      </c>
      <c r="D237" s="9">
        <f t="shared" ref="D237:D240" si="7">C237*$B$245/B237</f>
        <v>3.1093508891897734</v>
      </c>
      <c r="E237">
        <f>MAX('Gasoline-M'!E629:E631)</f>
        <v>0</v>
      </c>
    </row>
    <row r="238" spans="1:5" x14ac:dyDescent="0.25">
      <c r="A238" s="11" t="s">
        <v>297</v>
      </c>
      <c r="B238" s="20">
        <v>3.2176659999999999</v>
      </c>
      <c r="C238" s="9">
        <v>3.0991260170000001</v>
      </c>
      <c r="D238" s="9">
        <f t="shared" si="7"/>
        <v>3.090541375154165</v>
      </c>
      <c r="E238">
        <f>MAX('Gasoline-M'!E632:E634)</f>
        <v>1</v>
      </c>
    </row>
    <row r="239" spans="1:5" x14ac:dyDescent="0.25">
      <c r="A239" s="11" t="s">
        <v>298</v>
      </c>
      <c r="B239" s="20">
        <v>3.2437649999999998</v>
      </c>
      <c r="C239" s="9">
        <v>3.1422394922999999</v>
      </c>
      <c r="D239" s="9">
        <f t="shared" si="7"/>
        <v>3.1083233210901846</v>
      </c>
      <c r="E239">
        <f>MAX('Gasoline-M'!E635:E637)</f>
        <v>1</v>
      </c>
    </row>
    <row r="240" spans="1:5" x14ac:dyDescent="0.25">
      <c r="A240" s="11" t="s">
        <v>299</v>
      </c>
      <c r="B240" s="20">
        <v>3.2639309999999999</v>
      </c>
      <c r="C240" s="9">
        <v>3.0051592718000002</v>
      </c>
      <c r="D240" s="9">
        <f t="shared" si="7"/>
        <v>2.9543559066861604</v>
      </c>
      <c r="E240">
        <f>MAX('Gasoline-M'!E638:E640)</f>
        <v>1</v>
      </c>
    </row>
    <row r="241" spans="1:5" x14ac:dyDescent="0.25">
      <c r="A241" s="11" t="s">
        <v>300</v>
      </c>
      <c r="B241" s="20">
        <v>3.2817750000000001</v>
      </c>
      <c r="C241" s="9">
        <v>2.9860986831999998</v>
      </c>
      <c r="D241" s="9">
        <f t="shared" si="6"/>
        <v>2.919655707053058</v>
      </c>
      <c r="E241">
        <f>MAX('Gasoline-M'!E641:E643)</f>
        <v>1</v>
      </c>
    </row>
    <row r="242" spans="1:5" x14ac:dyDescent="0.25">
      <c r="A242" s="11" t="s">
        <v>301</v>
      </c>
      <c r="B242" s="20">
        <v>3.293571</v>
      </c>
      <c r="C242" s="9">
        <v>3.2105357474999998</v>
      </c>
      <c r="D242" s="9">
        <f t="shared" si="6"/>
        <v>3.1278561207266722</v>
      </c>
      <c r="E242">
        <f>MAX('Gasoline-M'!E644:E646)</f>
        <v>1</v>
      </c>
    </row>
    <row r="243" spans="1:5" x14ac:dyDescent="0.25">
      <c r="A243" s="11" t="s">
        <v>302</v>
      </c>
      <c r="B243" s="20">
        <v>3.308891</v>
      </c>
      <c r="C243" s="9">
        <v>3.2160921562999998</v>
      </c>
      <c r="D243" s="9">
        <f t="shared" si="6"/>
        <v>3.1187625566403043</v>
      </c>
      <c r="E243">
        <f>MAX('Gasoline-M'!E647:E649)</f>
        <v>1</v>
      </c>
    </row>
    <row r="244" spans="1:5" x14ac:dyDescent="0.25">
      <c r="A244" s="11" t="s">
        <v>303</v>
      </c>
      <c r="B244" s="20">
        <v>3.32606</v>
      </c>
      <c r="C244" s="9">
        <v>3.0007739006</v>
      </c>
      <c r="D244" s="9">
        <f t="shared" si="6"/>
        <v>2.8949394346078998</v>
      </c>
      <c r="E244">
        <f>MAX('Gasoline-M'!E650:E652)</f>
        <v>1</v>
      </c>
    </row>
    <row r="245" spans="1:5" x14ac:dyDescent="0.25">
      <c r="A245" s="12" t="str">
        <f>"Base CPI ("&amp;TEXT('Notes and Sources'!$G$7,"m/yyyy")&amp;")"</f>
        <v>Base CPI (4/2025)</v>
      </c>
      <c r="B245" s="22">
        <v>3.2087530000000002</v>
      </c>
      <c r="C245" s="13"/>
      <c r="D245" s="13"/>
      <c r="E245" s="15"/>
    </row>
    <row r="246" spans="1:5" x14ac:dyDescent="0.25">
      <c r="A246" s="34" t="str">
        <f>A1&amp;" "&amp;TEXT(C1,"Mmmm yyyy")</f>
        <v>EIA Short-Term Energy Outlook, April 2025</v>
      </c>
      <c r="B246" s="34"/>
      <c r="C246" s="34"/>
      <c r="D246" s="34"/>
      <c r="E246" s="34"/>
    </row>
    <row r="247" spans="1:5" x14ac:dyDescent="0.25">
      <c r="A247" s="29" t="s">
        <v>184</v>
      </c>
      <c r="B247" s="29"/>
      <c r="C247" s="29"/>
      <c r="D247" s="29"/>
      <c r="E247" s="29"/>
    </row>
    <row r="248" spans="1:5" x14ac:dyDescent="0.25">
      <c r="A248" t="str">
        <f>"Real Price ("&amp;TEXT($C$1,"mmm yyyy")&amp;" $)"</f>
        <v>Real Price (Apr 2025 $)</v>
      </c>
    </row>
    <row r="249" spans="1:5" x14ac:dyDescent="0.25">
      <c r="A249" s="30" t="s">
        <v>167</v>
      </c>
      <c r="B249" s="30"/>
      <c r="C249" s="30"/>
      <c r="D249" s="30"/>
      <c r="E249" s="30"/>
    </row>
  </sheetData>
  <mergeCells count="6">
    <mergeCell ref="A249:E249"/>
    <mergeCell ref="C39:D39"/>
    <mergeCell ref="A1:B1"/>
    <mergeCell ref="C1:D1"/>
    <mergeCell ref="A246:E246"/>
    <mergeCell ref="A247:E247"/>
  </mergeCells>
  <phoneticPr fontId="3" type="noConversion"/>
  <conditionalFormatting sqref="B181:D182 B185:D186 B189:D190 B193:D194 B197:D198 B217:D218 B221:D222 B225:D226 B229:D230 B233:D244">
    <cfRule type="expression" dxfId="118" priority="6" stopIfTrue="1">
      <formula>$E181=1</formula>
    </cfRule>
  </conditionalFormatting>
  <conditionalFormatting sqref="B183:D184 B187:D188">
    <cfRule type="expression" dxfId="117" priority="7" stopIfTrue="1">
      <formula>#REF!=1</formula>
    </cfRule>
  </conditionalFormatting>
  <conditionalFormatting sqref="B191:D192">
    <cfRule type="expression" dxfId="116" priority="11" stopIfTrue="1">
      <formula>#REF!=1</formula>
    </cfRule>
  </conditionalFormatting>
  <conditionalFormatting sqref="B195:D196">
    <cfRule type="expression" dxfId="115" priority="32" stopIfTrue="1">
      <formula>#REF!=1</formula>
    </cfRule>
  </conditionalFormatting>
  <conditionalFormatting sqref="B199:D200">
    <cfRule type="expression" dxfId="114" priority="55" stopIfTrue="1">
      <formula>#REF!=1</formula>
    </cfRule>
  </conditionalFormatting>
  <conditionalFormatting sqref="B201:D202 B209:D210">
    <cfRule type="expression" dxfId="113" priority="108" stopIfTrue="1">
      <formula>$E205=1</formula>
    </cfRule>
  </conditionalFormatting>
  <conditionalFormatting sqref="B203:D208">
    <cfRule type="expression" dxfId="112" priority="81" stopIfTrue="1">
      <formula>#REF!=1</formula>
    </cfRule>
  </conditionalFormatting>
  <conditionalFormatting sqref="B211:D216">
    <cfRule type="expression" dxfId="111" priority="136" stopIfTrue="1">
      <formula>#REF!=1</formula>
    </cfRule>
  </conditionalFormatting>
  <conditionalFormatting sqref="B219:D220">
    <cfRule type="expression" dxfId="110" priority="195" stopIfTrue="1">
      <formula>#REF!=1</formula>
    </cfRule>
  </conditionalFormatting>
  <conditionalFormatting sqref="B223:D224">
    <cfRule type="expression" dxfId="109" priority="223" stopIfTrue="1">
      <formula>#REF!=1</formula>
    </cfRule>
  </conditionalFormatting>
  <conditionalFormatting sqref="B227:D228">
    <cfRule type="expression" dxfId="108" priority="234" stopIfTrue="1">
      <formula>#REF!=1</formula>
    </cfRule>
  </conditionalFormatting>
  <conditionalFormatting sqref="B231:D232">
    <cfRule type="expression" dxfId="107" priority="270" stopIfTrue="1">
      <formula>#REF!=1</formula>
    </cfRule>
  </conditionalFormatting>
  <hyperlinks>
    <hyperlink ref="A3" location="Contents!B4" display="Return to Contents" xr:uid="{00000000-0004-0000-0500-000000000000}"/>
    <hyperlink ref="A249" location="'Notes and Sources'!A7" display="See Notes and Sources for more information" xr:uid="{00000000-0004-0000-05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7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222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171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27760</v>
      </c>
      <c r="B41" s="20">
        <v>0.55800000000000005</v>
      </c>
      <c r="C41" s="9">
        <v>0.60499999999999998</v>
      </c>
      <c r="D41" s="9">
        <f t="shared" ref="D41:D104" si="0">C41*$B$653/B41</f>
        <v>3.4790243100358422</v>
      </c>
    </row>
    <row r="42" spans="1:4" x14ac:dyDescent="0.25">
      <c r="A42" s="10">
        <v>27791</v>
      </c>
      <c r="B42" s="20">
        <v>0.55900000000000005</v>
      </c>
      <c r="C42" s="9">
        <v>0.6</v>
      </c>
      <c r="D42" s="9">
        <f t="shared" si="0"/>
        <v>3.4440998211091234</v>
      </c>
    </row>
    <row r="43" spans="1:4" x14ac:dyDescent="0.25">
      <c r="A43" s="10">
        <v>27820</v>
      </c>
      <c r="B43" s="20">
        <v>0.56000000000000005</v>
      </c>
      <c r="C43" s="9">
        <v>0.59399999999999997</v>
      </c>
      <c r="D43" s="9">
        <f t="shared" si="0"/>
        <v>3.4035701464285713</v>
      </c>
    </row>
    <row r="44" spans="1:4" x14ac:dyDescent="0.25">
      <c r="A44" s="10">
        <v>27851</v>
      </c>
      <c r="B44" s="20">
        <v>0.56100000000000005</v>
      </c>
      <c r="C44" s="9">
        <v>0.59199999999999997</v>
      </c>
      <c r="D44" s="9">
        <f t="shared" si="0"/>
        <v>3.3860637718360067</v>
      </c>
    </row>
    <row r="45" spans="1:4" x14ac:dyDescent="0.25">
      <c r="A45" s="10">
        <v>27881</v>
      </c>
      <c r="B45" s="20">
        <v>0.56399999999999995</v>
      </c>
      <c r="C45" s="9">
        <v>0.6</v>
      </c>
      <c r="D45" s="9">
        <f t="shared" si="0"/>
        <v>3.4135670212765961</v>
      </c>
    </row>
    <row r="46" spans="1:4" x14ac:dyDescent="0.25">
      <c r="A46" s="10">
        <v>27912</v>
      </c>
      <c r="B46" s="20">
        <v>0.56699999999999995</v>
      </c>
      <c r="C46" s="9">
        <v>0.61599999999999999</v>
      </c>
      <c r="D46" s="9">
        <f t="shared" si="0"/>
        <v>3.4860526419753088</v>
      </c>
    </row>
    <row r="47" spans="1:4" x14ac:dyDescent="0.25">
      <c r="A47" s="10">
        <v>27942</v>
      </c>
      <c r="B47" s="20">
        <v>0.56999999999999995</v>
      </c>
      <c r="C47" s="9">
        <v>0.623</v>
      </c>
      <c r="D47" s="9">
        <f t="shared" si="0"/>
        <v>3.5071107350877195</v>
      </c>
    </row>
    <row r="48" spans="1:4" x14ac:dyDescent="0.25">
      <c r="A48" s="10">
        <v>27973</v>
      </c>
      <c r="B48" s="20">
        <v>0.57299999999999995</v>
      </c>
      <c r="C48" s="9">
        <v>0.628</v>
      </c>
      <c r="D48" s="9">
        <f t="shared" si="0"/>
        <v>3.5167484886561957</v>
      </c>
    </row>
    <row r="49" spans="1:4" x14ac:dyDescent="0.25">
      <c r="A49" s="10">
        <v>28004</v>
      </c>
      <c r="B49" s="20">
        <v>0.57599999999999996</v>
      </c>
      <c r="C49" s="9">
        <v>0.63</v>
      </c>
      <c r="D49" s="9">
        <f t="shared" si="0"/>
        <v>3.5095735937500003</v>
      </c>
    </row>
    <row r="50" spans="1:4" x14ac:dyDescent="0.25">
      <c r="A50" s="10">
        <v>28034</v>
      </c>
      <c r="B50" s="20">
        <v>0.57899999999999996</v>
      </c>
      <c r="C50" s="9">
        <v>0.629</v>
      </c>
      <c r="D50" s="9">
        <f t="shared" si="0"/>
        <v>3.485847386873921</v>
      </c>
    </row>
    <row r="51" spans="1:4" x14ac:dyDescent="0.25">
      <c r="A51" s="10">
        <v>28065</v>
      </c>
      <c r="B51" s="20">
        <v>0.58099999999999996</v>
      </c>
      <c r="C51" s="9">
        <v>0.629</v>
      </c>
      <c r="D51" s="9">
        <f t="shared" si="0"/>
        <v>3.4738479122203101</v>
      </c>
    </row>
    <row r="52" spans="1:4" x14ac:dyDescent="0.25">
      <c r="A52" s="10">
        <v>28095</v>
      </c>
      <c r="B52" s="20">
        <v>0.58399999999999996</v>
      </c>
      <c r="C52" s="9">
        <v>0.626</v>
      </c>
      <c r="D52" s="9">
        <f t="shared" si="0"/>
        <v>3.4395194828767126</v>
      </c>
    </row>
    <row r="53" spans="1:4" x14ac:dyDescent="0.25">
      <c r="A53" s="10">
        <v>28126</v>
      </c>
      <c r="B53" s="20">
        <v>0.58699999999999997</v>
      </c>
      <c r="C53" s="9">
        <v>0.627</v>
      </c>
      <c r="D53" s="9">
        <f t="shared" si="0"/>
        <v>3.427407378194208</v>
      </c>
    </row>
    <row r="54" spans="1:4" x14ac:dyDescent="0.25">
      <c r="A54" s="10">
        <v>28157</v>
      </c>
      <c r="B54" s="20">
        <v>0.59299999999999997</v>
      </c>
      <c r="C54" s="9">
        <v>0.63700000000000001</v>
      </c>
      <c r="D54" s="9">
        <f t="shared" si="0"/>
        <v>3.4468392259696463</v>
      </c>
    </row>
    <row r="55" spans="1:4" x14ac:dyDescent="0.25">
      <c r="A55" s="10">
        <v>28185</v>
      </c>
      <c r="B55" s="20">
        <v>0.59599999999999997</v>
      </c>
      <c r="C55" s="9">
        <v>0.64300000000000002</v>
      </c>
      <c r="D55" s="9">
        <f t="shared" si="0"/>
        <v>3.4617922466442956</v>
      </c>
    </row>
    <row r="56" spans="1:4" x14ac:dyDescent="0.25">
      <c r="A56" s="10">
        <v>28216</v>
      </c>
      <c r="B56" s="20">
        <v>0.6</v>
      </c>
      <c r="C56" s="9">
        <v>0.65100000000000002</v>
      </c>
      <c r="D56" s="9">
        <f t="shared" si="0"/>
        <v>3.4814970050000005</v>
      </c>
    </row>
    <row r="57" spans="1:4" x14ac:dyDescent="0.25">
      <c r="A57" s="10">
        <v>28246</v>
      </c>
      <c r="B57" s="20">
        <v>0.60199999999999998</v>
      </c>
      <c r="C57" s="9">
        <v>0.65900000000000003</v>
      </c>
      <c r="D57" s="9">
        <f t="shared" si="0"/>
        <v>3.5125718056478412</v>
      </c>
    </row>
    <row r="58" spans="1:4" x14ac:dyDescent="0.25">
      <c r="A58" s="10">
        <v>28277</v>
      </c>
      <c r="B58" s="20">
        <v>0.60499999999999998</v>
      </c>
      <c r="C58" s="9">
        <v>0.66500000000000004</v>
      </c>
      <c r="D58" s="9">
        <f t="shared" si="0"/>
        <v>3.5269764380165296</v>
      </c>
    </row>
    <row r="59" spans="1:4" x14ac:dyDescent="0.25">
      <c r="A59" s="10">
        <v>28307</v>
      </c>
      <c r="B59" s="20">
        <v>0.60799999999999998</v>
      </c>
      <c r="C59" s="9">
        <v>0.66700000000000004</v>
      </c>
      <c r="D59" s="9">
        <f t="shared" si="0"/>
        <v>3.5201287023026322</v>
      </c>
    </row>
    <row r="60" spans="1:4" x14ac:dyDescent="0.25">
      <c r="A60" s="10">
        <v>28338</v>
      </c>
      <c r="B60" s="20">
        <v>0.61099999999999999</v>
      </c>
      <c r="C60" s="9">
        <v>0.66700000000000004</v>
      </c>
      <c r="D60" s="9">
        <f t="shared" si="0"/>
        <v>3.5028449279869074</v>
      </c>
    </row>
    <row r="61" spans="1:4" x14ac:dyDescent="0.25">
      <c r="A61" s="10">
        <v>28369</v>
      </c>
      <c r="B61" s="20">
        <v>0.61299999999999999</v>
      </c>
      <c r="C61" s="9">
        <v>0.66600000000000004</v>
      </c>
      <c r="D61" s="9">
        <f t="shared" si="0"/>
        <v>3.4861818890701475</v>
      </c>
    </row>
    <row r="62" spans="1:4" x14ac:dyDescent="0.25">
      <c r="A62" s="10">
        <v>28399</v>
      </c>
      <c r="B62" s="20">
        <v>0.61599999999999999</v>
      </c>
      <c r="C62" s="9">
        <v>0.66500000000000004</v>
      </c>
      <c r="D62" s="9">
        <f t="shared" si="0"/>
        <v>3.4639947159090916</v>
      </c>
    </row>
    <row r="63" spans="1:4" x14ac:dyDescent="0.25">
      <c r="A63" s="10">
        <v>28430</v>
      </c>
      <c r="B63" s="20">
        <v>0.62</v>
      </c>
      <c r="C63" s="9">
        <v>0.66400000000000003</v>
      </c>
      <c r="D63" s="9">
        <f t="shared" si="0"/>
        <v>3.4364709548387102</v>
      </c>
    </row>
    <row r="64" spans="1:4" x14ac:dyDescent="0.25">
      <c r="A64" s="10">
        <v>28460</v>
      </c>
      <c r="B64" s="20">
        <v>0.623</v>
      </c>
      <c r="C64" s="9">
        <v>0.66500000000000004</v>
      </c>
      <c r="D64" s="9">
        <f t="shared" si="0"/>
        <v>3.4250734269662928</v>
      </c>
    </row>
    <row r="65" spans="1:4" x14ac:dyDescent="0.25">
      <c r="A65" s="10">
        <v>28491</v>
      </c>
      <c r="B65" s="20">
        <v>0.627</v>
      </c>
      <c r="C65" s="9">
        <v>0.64800000000000002</v>
      </c>
      <c r="D65" s="9">
        <f t="shared" si="0"/>
        <v>3.316223196172249</v>
      </c>
    </row>
    <row r="66" spans="1:4" x14ac:dyDescent="0.25">
      <c r="A66" s="10">
        <v>28522</v>
      </c>
      <c r="B66" s="20">
        <v>0.63</v>
      </c>
      <c r="C66" s="9">
        <v>0.64700000000000002</v>
      </c>
      <c r="D66" s="9">
        <f t="shared" si="0"/>
        <v>3.2953383984126989</v>
      </c>
    </row>
    <row r="67" spans="1:4" x14ac:dyDescent="0.25">
      <c r="A67" s="10">
        <v>28550</v>
      </c>
      <c r="B67" s="20">
        <v>0.63400000000000001</v>
      </c>
      <c r="C67" s="9">
        <v>0.64700000000000002</v>
      </c>
      <c r="D67" s="9">
        <f t="shared" si="0"/>
        <v>3.2745476198738173</v>
      </c>
    </row>
    <row r="68" spans="1:4" x14ac:dyDescent="0.25">
      <c r="A68" s="10">
        <v>28581</v>
      </c>
      <c r="B68" s="20">
        <v>0.63900000000000001</v>
      </c>
      <c r="C68" s="9">
        <v>0.64900000000000002</v>
      </c>
      <c r="D68" s="9">
        <f t="shared" si="0"/>
        <v>3.2589682269170583</v>
      </c>
    </row>
    <row r="69" spans="1:4" x14ac:dyDescent="0.25">
      <c r="A69" s="10">
        <v>28611</v>
      </c>
      <c r="B69" s="20">
        <v>0.64500000000000002</v>
      </c>
      <c r="C69" s="9">
        <v>0.65500000000000003</v>
      </c>
      <c r="D69" s="9">
        <f t="shared" si="0"/>
        <v>3.258501108527132</v>
      </c>
    </row>
    <row r="70" spans="1:4" x14ac:dyDescent="0.25">
      <c r="A70" s="10">
        <v>28642</v>
      </c>
      <c r="B70" s="20">
        <v>0.65</v>
      </c>
      <c r="C70" s="9">
        <v>0.66300000000000003</v>
      </c>
      <c r="D70" s="9">
        <f t="shared" si="0"/>
        <v>3.2729280600000004</v>
      </c>
    </row>
    <row r="71" spans="1:4" x14ac:dyDescent="0.25">
      <c r="A71" s="10">
        <v>28672</v>
      </c>
      <c r="B71" s="20">
        <v>0.65500000000000003</v>
      </c>
      <c r="C71" s="9">
        <v>0.67400000000000004</v>
      </c>
      <c r="D71" s="9">
        <f t="shared" si="0"/>
        <v>3.3018313312977106</v>
      </c>
    </row>
    <row r="72" spans="1:4" x14ac:dyDescent="0.25">
      <c r="A72" s="10">
        <v>28703</v>
      </c>
      <c r="B72" s="20">
        <v>0.65900000000000003</v>
      </c>
      <c r="C72" s="9">
        <v>0.68200000000000005</v>
      </c>
      <c r="D72" s="9">
        <f t="shared" si="0"/>
        <v>3.3207428619119881</v>
      </c>
    </row>
    <row r="73" spans="1:4" x14ac:dyDescent="0.25">
      <c r="A73" s="10">
        <v>28734</v>
      </c>
      <c r="B73" s="20">
        <v>0.66500000000000004</v>
      </c>
      <c r="C73" s="9">
        <v>0.68799999999999994</v>
      </c>
      <c r="D73" s="9">
        <f t="shared" si="0"/>
        <v>3.3197324270676694</v>
      </c>
    </row>
    <row r="74" spans="1:4" x14ac:dyDescent="0.25">
      <c r="A74" s="10">
        <v>28764</v>
      </c>
      <c r="B74" s="20">
        <v>0.67100000000000004</v>
      </c>
      <c r="C74" s="9">
        <v>0.69</v>
      </c>
      <c r="D74" s="9">
        <f t="shared" si="0"/>
        <v>3.2996118777943368</v>
      </c>
    </row>
    <row r="75" spans="1:4" x14ac:dyDescent="0.25">
      <c r="A75" s="10">
        <v>28795</v>
      </c>
      <c r="B75" s="20">
        <v>0.67500000000000004</v>
      </c>
      <c r="C75" s="9">
        <v>0.69499999999999995</v>
      </c>
      <c r="D75" s="9">
        <f t="shared" si="0"/>
        <v>3.3038271629629623</v>
      </c>
    </row>
    <row r="76" spans="1:4" x14ac:dyDescent="0.25">
      <c r="A76" s="10">
        <v>28825</v>
      </c>
      <c r="B76" s="20">
        <v>0.67900000000000005</v>
      </c>
      <c r="C76" s="9">
        <v>0.70499999999999996</v>
      </c>
      <c r="D76" s="9">
        <f t="shared" si="0"/>
        <v>3.3316213033873341</v>
      </c>
    </row>
    <row r="77" spans="1:4" x14ac:dyDescent="0.25">
      <c r="A77" s="10">
        <v>28856</v>
      </c>
      <c r="B77" s="20">
        <v>0.68500000000000005</v>
      </c>
      <c r="C77" s="9">
        <v>0.71599999999999997</v>
      </c>
      <c r="D77" s="9">
        <f t="shared" si="0"/>
        <v>3.3539666394160581</v>
      </c>
    </row>
    <row r="78" spans="1:4" x14ac:dyDescent="0.25">
      <c r="A78" s="10">
        <v>28887</v>
      </c>
      <c r="B78" s="20">
        <v>0.69199999999999995</v>
      </c>
      <c r="C78" s="9">
        <v>0.73</v>
      </c>
      <c r="D78" s="9">
        <f t="shared" si="0"/>
        <v>3.3849561994219659</v>
      </c>
    </row>
    <row r="79" spans="1:4" x14ac:dyDescent="0.25">
      <c r="A79" s="10">
        <v>28915</v>
      </c>
      <c r="B79" s="20">
        <v>0.69899999999999995</v>
      </c>
      <c r="C79" s="9">
        <v>0.755</v>
      </c>
      <c r="D79" s="9">
        <f t="shared" si="0"/>
        <v>3.4658204792560809</v>
      </c>
    </row>
    <row r="80" spans="1:4" x14ac:dyDescent="0.25">
      <c r="A80" s="10">
        <v>28946</v>
      </c>
      <c r="B80" s="20">
        <v>0.70599999999999996</v>
      </c>
      <c r="C80" s="9">
        <v>0.80200000000000005</v>
      </c>
      <c r="D80" s="9">
        <f t="shared" si="0"/>
        <v>3.6450706883852697</v>
      </c>
    </row>
    <row r="81" spans="1:4" x14ac:dyDescent="0.25">
      <c r="A81" s="10">
        <v>28976</v>
      </c>
      <c r="B81" s="20">
        <v>0.71399999999999997</v>
      </c>
      <c r="C81" s="9">
        <v>0.84399999999999997</v>
      </c>
      <c r="D81" s="9">
        <f t="shared" si="0"/>
        <v>3.7929797366946785</v>
      </c>
    </row>
    <row r="82" spans="1:4" x14ac:dyDescent="0.25">
      <c r="A82" s="10">
        <v>29007</v>
      </c>
      <c r="B82" s="20">
        <v>0.72199999999999998</v>
      </c>
      <c r="C82" s="9">
        <v>0.90100000000000002</v>
      </c>
      <c r="D82" s="9">
        <f t="shared" si="0"/>
        <v>4.0042748656509701</v>
      </c>
    </row>
    <row r="83" spans="1:4" x14ac:dyDescent="0.25">
      <c r="A83" s="10">
        <v>29037</v>
      </c>
      <c r="B83" s="20">
        <v>0.73</v>
      </c>
      <c r="C83" s="9">
        <v>0.94899999999999995</v>
      </c>
      <c r="D83" s="9">
        <f t="shared" si="0"/>
        <v>4.1713789000000006</v>
      </c>
    </row>
    <row r="84" spans="1:4" x14ac:dyDescent="0.25">
      <c r="A84" s="10">
        <v>29068</v>
      </c>
      <c r="B84" s="20">
        <v>0.73699999999999999</v>
      </c>
      <c r="C84" s="9">
        <v>0.98799999999999999</v>
      </c>
      <c r="D84" s="9">
        <f t="shared" si="0"/>
        <v>4.301557617367707</v>
      </c>
    </row>
    <row r="85" spans="1:4" x14ac:dyDescent="0.25">
      <c r="A85" s="10">
        <v>29099</v>
      </c>
      <c r="B85" s="20">
        <v>0.74399999999999999</v>
      </c>
      <c r="C85" s="9">
        <v>1.02</v>
      </c>
      <c r="D85" s="9">
        <f t="shared" si="0"/>
        <v>4.3990968548387102</v>
      </c>
    </row>
    <row r="86" spans="1:4" x14ac:dyDescent="0.25">
      <c r="A86" s="10">
        <v>29129</v>
      </c>
      <c r="B86" s="20">
        <v>0.752</v>
      </c>
      <c r="C86" s="9">
        <v>1.028</v>
      </c>
      <c r="D86" s="9">
        <f t="shared" si="0"/>
        <v>4.3864336223404257</v>
      </c>
    </row>
    <row r="87" spans="1:4" x14ac:dyDescent="0.25">
      <c r="A87" s="10">
        <v>29160</v>
      </c>
      <c r="B87" s="20">
        <v>0.76</v>
      </c>
      <c r="C87" s="9">
        <v>1.0409999999999999</v>
      </c>
      <c r="D87" s="9">
        <f t="shared" si="0"/>
        <v>4.3951472013157895</v>
      </c>
    </row>
    <row r="88" spans="1:4" x14ac:dyDescent="0.25">
      <c r="A88" s="10">
        <v>29190</v>
      </c>
      <c r="B88" s="20">
        <v>0.76900000000000002</v>
      </c>
      <c r="C88" s="9">
        <v>1.0649999999999999</v>
      </c>
      <c r="D88" s="9">
        <f t="shared" si="0"/>
        <v>4.4438516840052014</v>
      </c>
    </row>
    <row r="89" spans="1:4" x14ac:dyDescent="0.25">
      <c r="A89" s="10">
        <v>29221</v>
      </c>
      <c r="B89" s="20">
        <v>0.78</v>
      </c>
      <c r="C89" s="9">
        <v>1.131</v>
      </c>
      <c r="D89" s="9">
        <f t="shared" si="0"/>
        <v>4.6526918500000001</v>
      </c>
    </row>
    <row r="90" spans="1:4" x14ac:dyDescent="0.25">
      <c r="A90" s="10">
        <v>29252</v>
      </c>
      <c r="B90" s="20">
        <v>0.79</v>
      </c>
      <c r="C90" s="9">
        <v>1.2070000000000001</v>
      </c>
      <c r="D90" s="9">
        <f t="shared" si="0"/>
        <v>4.9024871784810129</v>
      </c>
    </row>
    <row r="91" spans="1:4" x14ac:dyDescent="0.25">
      <c r="A91" s="10">
        <v>29281</v>
      </c>
      <c r="B91" s="20">
        <v>0.80100000000000005</v>
      </c>
      <c r="C91" s="9">
        <v>1.252</v>
      </c>
      <c r="D91" s="9">
        <f t="shared" si="0"/>
        <v>5.01542915855181</v>
      </c>
    </row>
    <row r="92" spans="1:4" x14ac:dyDescent="0.25">
      <c r="A92" s="10">
        <v>29312</v>
      </c>
      <c r="B92" s="20">
        <v>0.80900000000000005</v>
      </c>
      <c r="C92" s="9">
        <v>1.264</v>
      </c>
      <c r="D92" s="9">
        <f t="shared" si="0"/>
        <v>5.0134286674907296</v>
      </c>
    </row>
    <row r="93" spans="1:4" x14ac:dyDescent="0.25">
      <c r="A93" s="10">
        <v>29342</v>
      </c>
      <c r="B93" s="20">
        <v>0.81699999999999995</v>
      </c>
      <c r="C93" s="9">
        <v>1.266</v>
      </c>
      <c r="D93" s="9">
        <f t="shared" si="0"/>
        <v>4.9721925312117508</v>
      </c>
    </row>
    <row r="94" spans="1:4" x14ac:dyDescent="0.25">
      <c r="A94" s="10">
        <v>29373</v>
      </c>
      <c r="B94" s="20">
        <v>0.82499999999999996</v>
      </c>
      <c r="C94" s="9">
        <v>1.2689999999999999</v>
      </c>
      <c r="D94" s="9">
        <f t="shared" si="0"/>
        <v>4.9356455236363646</v>
      </c>
    </row>
    <row r="95" spans="1:4" x14ac:dyDescent="0.25">
      <c r="A95" s="10">
        <v>29403</v>
      </c>
      <c r="B95" s="20">
        <v>0.82599999999999996</v>
      </c>
      <c r="C95" s="9">
        <v>1.2709999999999999</v>
      </c>
      <c r="D95" s="9">
        <f t="shared" si="0"/>
        <v>4.9374395435835359</v>
      </c>
    </row>
    <row r="96" spans="1:4" x14ac:dyDescent="0.25">
      <c r="A96" s="10">
        <v>29434</v>
      </c>
      <c r="B96" s="20">
        <v>0.83199999999999996</v>
      </c>
      <c r="C96" s="9">
        <v>1.2669999999999999</v>
      </c>
      <c r="D96" s="9">
        <f t="shared" si="0"/>
        <v>4.8864063112980771</v>
      </c>
    </row>
    <row r="97" spans="1:4" x14ac:dyDescent="0.25">
      <c r="A97" s="10">
        <v>29465</v>
      </c>
      <c r="B97" s="20">
        <v>0.83899999999999997</v>
      </c>
      <c r="C97" s="9">
        <v>1.2569999999999999</v>
      </c>
      <c r="D97" s="9">
        <f t="shared" si="0"/>
        <v>4.8073927544696069</v>
      </c>
    </row>
    <row r="98" spans="1:4" x14ac:dyDescent="0.25">
      <c r="A98" s="10">
        <v>29495</v>
      </c>
      <c r="B98" s="20">
        <v>0.84699999999999998</v>
      </c>
      <c r="C98" s="9">
        <v>1.25</v>
      </c>
      <c r="D98" s="9">
        <f t="shared" si="0"/>
        <v>4.7354678276269189</v>
      </c>
    </row>
    <row r="99" spans="1:4" x14ac:dyDescent="0.25">
      <c r="A99" s="10">
        <v>29526</v>
      </c>
      <c r="B99" s="20">
        <v>0.85599999999999998</v>
      </c>
      <c r="C99" s="9">
        <v>1.25</v>
      </c>
      <c r="D99" s="9">
        <f t="shared" si="0"/>
        <v>4.6856790303738318</v>
      </c>
    </row>
    <row r="100" spans="1:4" x14ac:dyDescent="0.25">
      <c r="A100" s="10">
        <v>29556</v>
      </c>
      <c r="B100" s="20">
        <v>0.86399999999999999</v>
      </c>
      <c r="C100" s="9">
        <v>1.258</v>
      </c>
      <c r="D100" s="9">
        <f t="shared" si="0"/>
        <v>4.6720037893518525</v>
      </c>
    </row>
    <row r="101" spans="1:4" x14ac:dyDescent="0.25">
      <c r="A101" s="10">
        <v>29587</v>
      </c>
      <c r="B101" s="20">
        <v>0.872</v>
      </c>
      <c r="C101" s="9">
        <v>1.298</v>
      </c>
      <c r="D101" s="9">
        <f t="shared" si="0"/>
        <v>4.7763318738532119</v>
      </c>
    </row>
    <row r="102" spans="1:4" x14ac:dyDescent="0.25">
      <c r="A102" s="10">
        <v>29618</v>
      </c>
      <c r="B102" s="20">
        <v>0.88</v>
      </c>
      <c r="C102" s="9">
        <v>1.3819999999999999</v>
      </c>
      <c r="D102" s="9">
        <f t="shared" si="0"/>
        <v>5.0392007340909082</v>
      </c>
    </row>
    <row r="103" spans="1:4" x14ac:dyDescent="0.25">
      <c r="A103" s="10">
        <v>29646</v>
      </c>
      <c r="B103" s="20">
        <v>0.88600000000000001</v>
      </c>
      <c r="C103" s="9">
        <v>1.417</v>
      </c>
      <c r="D103" s="9">
        <f t="shared" si="0"/>
        <v>5.131831829571107</v>
      </c>
    </row>
    <row r="104" spans="1:4" x14ac:dyDescent="0.25">
      <c r="A104" s="10">
        <v>29677</v>
      </c>
      <c r="B104" s="20">
        <v>0.89100000000000001</v>
      </c>
      <c r="C104" s="9">
        <v>1.4119999999999999</v>
      </c>
      <c r="D104" s="9">
        <f t="shared" si="0"/>
        <v>5.0850272008978674</v>
      </c>
    </row>
    <row r="105" spans="1:4" x14ac:dyDescent="0.25">
      <c r="A105" s="10">
        <v>29707</v>
      </c>
      <c r="B105" s="20">
        <v>0.89700000000000002</v>
      </c>
      <c r="C105" s="9">
        <v>1.4</v>
      </c>
      <c r="D105" s="9">
        <f t="shared" ref="D105:D168" si="1">C105*$B$653/B105</f>
        <v>5.0080871794871786</v>
      </c>
    </row>
    <row r="106" spans="1:4" x14ac:dyDescent="0.25">
      <c r="A106" s="10">
        <v>29738</v>
      </c>
      <c r="B106" s="20">
        <v>0.90500000000000003</v>
      </c>
      <c r="C106" s="9">
        <v>1.391</v>
      </c>
      <c r="D106" s="9">
        <f t="shared" si="1"/>
        <v>4.9319065447513815</v>
      </c>
    </row>
    <row r="107" spans="1:4" x14ac:dyDescent="0.25">
      <c r="A107" s="10">
        <v>29768</v>
      </c>
      <c r="B107" s="20">
        <v>0.91500000000000004</v>
      </c>
      <c r="C107" s="9">
        <v>1.3819999999999999</v>
      </c>
      <c r="D107" s="9">
        <f t="shared" si="1"/>
        <v>4.8464444218579228</v>
      </c>
    </row>
    <row r="108" spans="1:4" x14ac:dyDescent="0.25">
      <c r="A108" s="10">
        <v>29799</v>
      </c>
      <c r="B108" s="20">
        <v>0.92200000000000004</v>
      </c>
      <c r="C108" s="9">
        <v>1.3759999999999999</v>
      </c>
      <c r="D108" s="9">
        <f t="shared" si="1"/>
        <v>4.7887680347071582</v>
      </c>
    </row>
    <row r="109" spans="1:4" x14ac:dyDescent="0.25">
      <c r="A109" s="10">
        <v>29830</v>
      </c>
      <c r="B109" s="20">
        <v>0.93100000000000005</v>
      </c>
      <c r="C109" s="9">
        <v>1.3759999999999999</v>
      </c>
      <c r="D109" s="9">
        <f t="shared" si="1"/>
        <v>4.7424748958109557</v>
      </c>
    </row>
    <row r="110" spans="1:4" x14ac:dyDescent="0.25">
      <c r="A110" s="10">
        <v>29860</v>
      </c>
      <c r="B110" s="20">
        <v>0.93400000000000005</v>
      </c>
      <c r="C110" s="9">
        <v>1.371</v>
      </c>
      <c r="D110" s="9">
        <f t="shared" si="1"/>
        <v>4.7100646284796577</v>
      </c>
    </row>
    <row r="111" spans="1:4" x14ac:dyDescent="0.25">
      <c r="A111" s="10">
        <v>29891</v>
      </c>
      <c r="B111" s="20">
        <v>0.93799999999999994</v>
      </c>
      <c r="C111" s="9">
        <v>1.369</v>
      </c>
      <c r="D111" s="9">
        <f t="shared" si="1"/>
        <v>4.6831373742004274</v>
      </c>
    </row>
    <row r="112" spans="1:4" x14ac:dyDescent="0.25">
      <c r="A112" s="10">
        <v>29921</v>
      </c>
      <c r="B112" s="20">
        <v>0.94099999999999995</v>
      </c>
      <c r="C112" s="9">
        <v>1.365</v>
      </c>
      <c r="D112" s="9">
        <f t="shared" si="1"/>
        <v>4.6545673166843784</v>
      </c>
    </row>
    <row r="113" spans="1:4" x14ac:dyDescent="0.25">
      <c r="A113" s="10">
        <v>29952</v>
      </c>
      <c r="B113" s="20">
        <v>0.94399999999999995</v>
      </c>
      <c r="C113" s="9">
        <v>1.3125599999999999</v>
      </c>
      <c r="D113" s="9">
        <f t="shared" si="1"/>
        <v>4.4615263111016956</v>
      </c>
    </row>
    <row r="114" spans="1:4" x14ac:dyDescent="0.25">
      <c r="A114" s="10">
        <v>29983</v>
      </c>
      <c r="B114" s="20">
        <v>0.94699999999999995</v>
      </c>
      <c r="C114" s="9">
        <v>1.29098</v>
      </c>
      <c r="D114" s="9">
        <f t="shared" si="1"/>
        <v>4.3742723843083429</v>
      </c>
    </row>
    <row r="115" spans="1:4" x14ac:dyDescent="0.25">
      <c r="A115" s="10">
        <v>30011</v>
      </c>
      <c r="B115" s="20">
        <v>0.94699999999999995</v>
      </c>
      <c r="C115" s="9">
        <v>1.24797</v>
      </c>
      <c r="D115" s="9">
        <f t="shared" si="1"/>
        <v>4.228540107085534</v>
      </c>
    </row>
    <row r="116" spans="1:4" x14ac:dyDescent="0.25">
      <c r="A116" s="10">
        <v>30042</v>
      </c>
      <c r="B116" s="20">
        <v>0.95</v>
      </c>
      <c r="C116" s="9">
        <v>1.1973199999999999</v>
      </c>
      <c r="D116" s="9">
        <f t="shared" si="1"/>
        <v>4.0441096231157898</v>
      </c>
    </row>
    <row r="117" spans="1:4" x14ac:dyDescent="0.25">
      <c r="A117" s="10">
        <v>30072</v>
      </c>
      <c r="B117" s="20">
        <v>0.95899999999999996</v>
      </c>
      <c r="C117" s="9">
        <v>1.2080900000000001</v>
      </c>
      <c r="D117" s="9">
        <f t="shared" si="1"/>
        <v>4.042192295901982</v>
      </c>
    </row>
    <row r="118" spans="1:4" x14ac:dyDescent="0.25">
      <c r="A118" s="10">
        <v>30103</v>
      </c>
      <c r="B118" s="20">
        <v>0.97</v>
      </c>
      <c r="C118" s="9">
        <v>1.2765599999999999</v>
      </c>
      <c r="D118" s="9">
        <f t="shared" si="1"/>
        <v>4.2228512677113406</v>
      </c>
    </row>
    <row r="119" spans="1:4" x14ac:dyDescent="0.25">
      <c r="A119" s="10">
        <v>30133</v>
      </c>
      <c r="B119" s="20">
        <v>0.97499999999999998</v>
      </c>
      <c r="C119" s="9">
        <v>1.29593</v>
      </c>
      <c r="D119" s="9">
        <f t="shared" si="1"/>
        <v>4.264942846451282</v>
      </c>
    </row>
    <row r="120" spans="1:4" x14ac:dyDescent="0.25">
      <c r="A120" s="10">
        <v>30164</v>
      </c>
      <c r="B120" s="20">
        <v>0.97699999999999998</v>
      </c>
      <c r="C120" s="9">
        <v>1.2895700000000001</v>
      </c>
      <c r="D120" s="9">
        <f t="shared" si="1"/>
        <v>4.2353240595803481</v>
      </c>
    </row>
    <row r="121" spans="1:4" x14ac:dyDescent="0.25">
      <c r="A121" s="10">
        <v>30195</v>
      </c>
      <c r="B121" s="20">
        <v>0.97699999999999998</v>
      </c>
      <c r="C121" s="9">
        <v>1.2700199999999999</v>
      </c>
      <c r="D121" s="9">
        <f t="shared" si="1"/>
        <v>4.1711161566632544</v>
      </c>
    </row>
    <row r="122" spans="1:4" x14ac:dyDescent="0.25">
      <c r="A122" s="10">
        <v>30225</v>
      </c>
      <c r="B122" s="20">
        <v>0.98099999999999998</v>
      </c>
      <c r="C122" s="9">
        <v>1.25759</v>
      </c>
      <c r="D122" s="9">
        <f t="shared" si="1"/>
        <v>4.1134512591946999</v>
      </c>
    </row>
    <row r="123" spans="1:4" x14ac:dyDescent="0.25">
      <c r="A123" s="10">
        <v>30256</v>
      </c>
      <c r="B123" s="20">
        <v>0.98</v>
      </c>
      <c r="C123" s="9">
        <v>1.2421500000000001</v>
      </c>
      <c r="D123" s="9">
        <f t="shared" si="1"/>
        <v>4.0670944275000007</v>
      </c>
    </row>
    <row r="124" spans="1:4" x14ac:dyDescent="0.25">
      <c r="A124" s="10">
        <v>30286</v>
      </c>
      <c r="B124" s="20">
        <v>0.97699999999999998</v>
      </c>
      <c r="C124" s="9">
        <v>1.21353</v>
      </c>
      <c r="D124" s="9">
        <f t="shared" si="1"/>
        <v>3.9855865180040944</v>
      </c>
    </row>
    <row r="125" spans="1:4" x14ac:dyDescent="0.25">
      <c r="A125" s="10">
        <v>30317</v>
      </c>
      <c r="B125" s="20">
        <v>0.97899999999999998</v>
      </c>
      <c r="C125" s="9">
        <v>1.1848000000000001</v>
      </c>
      <c r="D125" s="9">
        <f t="shared" si="1"/>
        <v>3.8832794222676208</v>
      </c>
    </row>
    <row r="126" spans="1:4" x14ac:dyDescent="0.25">
      <c r="A126" s="10">
        <v>30348</v>
      </c>
      <c r="B126" s="20">
        <v>0.98</v>
      </c>
      <c r="C126" s="9">
        <v>1.1442600000000001</v>
      </c>
      <c r="D126" s="9">
        <f t="shared" si="1"/>
        <v>3.746579293653062</v>
      </c>
    </row>
    <row r="127" spans="1:4" x14ac:dyDescent="0.25">
      <c r="A127" s="10">
        <v>30376</v>
      </c>
      <c r="B127" s="20">
        <v>0.98099999999999998</v>
      </c>
      <c r="C127" s="9">
        <v>1.11622</v>
      </c>
      <c r="D127" s="9">
        <f t="shared" si="1"/>
        <v>3.6510441117838939</v>
      </c>
    </row>
    <row r="128" spans="1:4" x14ac:dyDescent="0.25">
      <c r="A128" s="10">
        <v>30407</v>
      </c>
      <c r="B128" s="20">
        <v>0.98799999999999999</v>
      </c>
      <c r="C128" s="9">
        <v>1.1873400000000001</v>
      </c>
      <c r="D128" s="9">
        <f t="shared" si="1"/>
        <v>3.8561546427327942</v>
      </c>
    </row>
    <row r="129" spans="1:4" x14ac:dyDescent="0.25">
      <c r="A129" s="10">
        <v>30437</v>
      </c>
      <c r="B129" s="20">
        <v>0.99199999999999999</v>
      </c>
      <c r="C129" s="9">
        <v>1.2300500000000001</v>
      </c>
      <c r="D129" s="9">
        <f t="shared" si="1"/>
        <v>3.9787566810987909</v>
      </c>
    </row>
    <row r="130" spans="1:4" x14ac:dyDescent="0.25">
      <c r="A130" s="10">
        <v>30468</v>
      </c>
      <c r="B130" s="20">
        <v>0.99399999999999999</v>
      </c>
      <c r="C130" s="9">
        <v>1.2446200000000001</v>
      </c>
      <c r="D130" s="9">
        <f t="shared" si="1"/>
        <v>4.0177848680684107</v>
      </c>
    </row>
    <row r="131" spans="1:4" x14ac:dyDescent="0.25">
      <c r="A131" s="10">
        <v>30498</v>
      </c>
      <c r="B131" s="20">
        <v>0.998</v>
      </c>
      <c r="C131" s="9">
        <v>1.25302</v>
      </c>
      <c r="D131" s="9">
        <f t="shared" si="1"/>
        <v>4.0286890621843696</v>
      </c>
    </row>
    <row r="132" spans="1:4" x14ac:dyDescent="0.25">
      <c r="A132" s="10">
        <v>30529</v>
      </c>
      <c r="B132" s="20">
        <v>1.0009999999999999</v>
      </c>
      <c r="C132" s="9">
        <v>1.2516499999999999</v>
      </c>
      <c r="D132" s="9">
        <f t="shared" si="1"/>
        <v>4.0122234689810199</v>
      </c>
    </row>
    <row r="133" spans="1:4" x14ac:dyDescent="0.25">
      <c r="A133" s="10">
        <v>30560</v>
      </c>
      <c r="B133" s="20">
        <v>1.004</v>
      </c>
      <c r="C133" s="9">
        <v>1.23708</v>
      </c>
      <c r="D133" s="9">
        <f t="shared" si="1"/>
        <v>3.9536694833067729</v>
      </c>
    </row>
    <row r="134" spans="1:4" x14ac:dyDescent="0.25">
      <c r="A134" s="10">
        <v>30590</v>
      </c>
      <c r="B134" s="20">
        <v>1.008</v>
      </c>
      <c r="C134" s="9">
        <v>1.21767</v>
      </c>
      <c r="D134" s="9">
        <f t="shared" si="1"/>
        <v>3.8761927237202385</v>
      </c>
    </row>
    <row r="135" spans="1:4" x14ac:dyDescent="0.25">
      <c r="A135" s="10">
        <v>30621</v>
      </c>
      <c r="B135" s="20">
        <v>1.0109999999999999</v>
      </c>
      <c r="C135" s="9">
        <v>1.2002299999999999</v>
      </c>
      <c r="D135" s="9">
        <f t="shared" si="1"/>
        <v>3.8093388854500501</v>
      </c>
    </row>
    <row r="136" spans="1:4" x14ac:dyDescent="0.25">
      <c r="A136" s="10">
        <v>30651</v>
      </c>
      <c r="B136" s="20">
        <v>1.014</v>
      </c>
      <c r="C136" s="9">
        <v>1.18458</v>
      </c>
      <c r="D136" s="9">
        <f t="shared" si="1"/>
        <v>3.7485449987573962</v>
      </c>
    </row>
    <row r="137" spans="1:4" x14ac:dyDescent="0.25">
      <c r="A137" s="10">
        <v>30682</v>
      </c>
      <c r="B137" s="20">
        <v>1.0209999999999999</v>
      </c>
      <c r="C137" s="9">
        <v>1.17134</v>
      </c>
      <c r="D137" s="9">
        <f t="shared" si="1"/>
        <v>3.681234808050931</v>
      </c>
    </row>
    <row r="138" spans="1:4" x14ac:dyDescent="0.25">
      <c r="A138" s="10">
        <v>30713</v>
      </c>
      <c r="B138" s="20">
        <v>1.026</v>
      </c>
      <c r="C138" s="9">
        <v>1.16672</v>
      </c>
      <c r="D138" s="9">
        <f t="shared" si="1"/>
        <v>3.6488462964522417</v>
      </c>
    </row>
    <row r="139" spans="1:4" x14ac:dyDescent="0.25">
      <c r="A139" s="10">
        <v>30742</v>
      </c>
      <c r="B139" s="20">
        <v>1.0289999999999999</v>
      </c>
      <c r="C139" s="9">
        <v>1.1737200000000001</v>
      </c>
      <c r="D139" s="9">
        <f t="shared" si="1"/>
        <v>3.6600365123032077</v>
      </c>
    </row>
    <row r="140" spans="1:4" x14ac:dyDescent="0.25">
      <c r="A140" s="10">
        <v>30773</v>
      </c>
      <c r="B140" s="20">
        <v>1.0329999999999999</v>
      </c>
      <c r="C140" s="9">
        <v>1.1992700000000001</v>
      </c>
      <c r="D140" s="9">
        <f t="shared" si="1"/>
        <v>3.7252286643852863</v>
      </c>
    </row>
    <row r="141" spans="1:4" x14ac:dyDescent="0.25">
      <c r="A141" s="10">
        <v>30803</v>
      </c>
      <c r="B141" s="20">
        <v>1.0349999999999999</v>
      </c>
      <c r="C141" s="9">
        <v>1.2071099999999999</v>
      </c>
      <c r="D141" s="9">
        <f t="shared" si="1"/>
        <v>3.7423360713333333</v>
      </c>
    </row>
    <row r="142" spans="1:4" x14ac:dyDescent="0.25">
      <c r="A142" s="10">
        <v>30834</v>
      </c>
      <c r="B142" s="20">
        <v>1.0369999999999999</v>
      </c>
      <c r="C142" s="9">
        <v>1.19675</v>
      </c>
      <c r="D142" s="9">
        <f t="shared" si="1"/>
        <v>3.7030618637897788</v>
      </c>
    </row>
    <row r="143" spans="1:4" x14ac:dyDescent="0.25">
      <c r="A143" s="10">
        <v>30864</v>
      </c>
      <c r="B143" s="20">
        <v>1.0409999999999999</v>
      </c>
      <c r="C143" s="9">
        <v>1.17727</v>
      </c>
      <c r="D143" s="9">
        <f t="shared" si="1"/>
        <v>3.6287883230643621</v>
      </c>
    </row>
    <row r="144" spans="1:4" x14ac:dyDescent="0.25">
      <c r="A144" s="10">
        <v>30895</v>
      </c>
      <c r="B144" s="20">
        <v>1.044</v>
      </c>
      <c r="C144" s="9">
        <v>1.1629100000000001</v>
      </c>
      <c r="D144" s="9">
        <f t="shared" si="1"/>
        <v>3.5742250490708818</v>
      </c>
    </row>
    <row r="145" spans="1:4" x14ac:dyDescent="0.25">
      <c r="A145" s="10">
        <v>30926</v>
      </c>
      <c r="B145" s="20">
        <v>1.0469999999999999</v>
      </c>
      <c r="C145" s="9">
        <v>1.16638</v>
      </c>
      <c r="D145" s="9">
        <f t="shared" si="1"/>
        <v>3.5746182656542507</v>
      </c>
    </row>
    <row r="146" spans="1:4" x14ac:dyDescent="0.25">
      <c r="A146" s="10">
        <v>30956</v>
      </c>
      <c r="B146" s="20">
        <v>1.0509999999999999</v>
      </c>
      <c r="C146" s="9">
        <v>1.1720200000000001</v>
      </c>
      <c r="D146" s="9">
        <f t="shared" si="1"/>
        <v>3.5782328173739302</v>
      </c>
    </row>
    <row r="147" spans="1:4" x14ac:dyDescent="0.25">
      <c r="A147" s="10">
        <v>30987</v>
      </c>
      <c r="B147" s="20">
        <v>1.0529999999999999</v>
      </c>
      <c r="C147" s="9">
        <v>1.1665700000000001</v>
      </c>
      <c r="D147" s="9">
        <f t="shared" si="1"/>
        <v>3.5548290476828117</v>
      </c>
    </row>
    <row r="148" spans="1:4" x14ac:dyDescent="0.25">
      <c r="A148" s="10">
        <v>31017</v>
      </c>
      <c r="B148" s="20">
        <v>1.0549999999999999</v>
      </c>
      <c r="C148" s="9">
        <v>1.1469499999999999</v>
      </c>
      <c r="D148" s="9">
        <f t="shared" si="1"/>
        <v>3.4884163538862558</v>
      </c>
    </row>
    <row r="149" spans="1:4" x14ac:dyDescent="0.25">
      <c r="A149" s="10">
        <v>31048</v>
      </c>
      <c r="B149" s="20">
        <v>1.0569999999999999</v>
      </c>
      <c r="C149" s="9">
        <v>1.1031</v>
      </c>
      <c r="D149" s="9">
        <f t="shared" si="1"/>
        <v>3.3486995594134346</v>
      </c>
    </row>
    <row r="150" spans="1:4" x14ac:dyDescent="0.25">
      <c r="A150" s="10">
        <v>31079</v>
      </c>
      <c r="B150" s="20">
        <v>1.0629999999999999</v>
      </c>
      <c r="C150" s="9">
        <v>1.0884400000000001</v>
      </c>
      <c r="D150" s="9">
        <f t="shared" si="1"/>
        <v>3.2855457340733776</v>
      </c>
    </row>
    <row r="151" spans="1:4" x14ac:dyDescent="0.25">
      <c r="A151" s="10">
        <v>31107</v>
      </c>
      <c r="B151" s="20">
        <v>1.0680000000000001</v>
      </c>
      <c r="C151" s="9">
        <v>1.1225400000000001</v>
      </c>
      <c r="D151" s="9">
        <f t="shared" si="1"/>
        <v>3.3726157234269665</v>
      </c>
    </row>
    <row r="152" spans="1:4" x14ac:dyDescent="0.25">
      <c r="A152" s="10">
        <v>31138</v>
      </c>
      <c r="B152" s="20">
        <v>1.07</v>
      </c>
      <c r="C152" s="9">
        <v>1.17719</v>
      </c>
      <c r="D152" s="9">
        <f t="shared" si="1"/>
        <v>3.5301980785700935</v>
      </c>
    </row>
    <row r="153" spans="1:4" x14ac:dyDescent="0.25">
      <c r="A153" s="10">
        <v>31168</v>
      </c>
      <c r="B153" s="20">
        <v>1.0720000000000001</v>
      </c>
      <c r="C153" s="9">
        <v>1.2020900000000001</v>
      </c>
      <c r="D153" s="9">
        <f t="shared" si="1"/>
        <v>3.5981435576212686</v>
      </c>
    </row>
    <row r="154" spans="1:4" x14ac:dyDescent="0.25">
      <c r="A154" s="10">
        <v>31199</v>
      </c>
      <c r="B154" s="20">
        <v>1.075</v>
      </c>
      <c r="C154" s="9">
        <v>1.20879</v>
      </c>
      <c r="D154" s="9">
        <f t="shared" si="1"/>
        <v>3.608100966390698</v>
      </c>
    </row>
    <row r="155" spans="1:4" x14ac:dyDescent="0.25">
      <c r="A155" s="10">
        <v>31229</v>
      </c>
      <c r="B155" s="20">
        <v>1.077</v>
      </c>
      <c r="C155" s="9">
        <v>1.2073799999999999</v>
      </c>
      <c r="D155" s="9">
        <f t="shared" si="1"/>
        <v>3.597199811643454</v>
      </c>
    </row>
    <row r="156" spans="1:4" x14ac:dyDescent="0.25">
      <c r="A156" s="10">
        <v>31260</v>
      </c>
      <c r="B156" s="20">
        <v>1.079</v>
      </c>
      <c r="C156" s="9">
        <v>1.1960200000000001</v>
      </c>
      <c r="D156" s="9">
        <f t="shared" si="1"/>
        <v>3.5567495487117706</v>
      </c>
    </row>
    <row r="157" spans="1:4" x14ac:dyDescent="0.25">
      <c r="A157" s="10">
        <v>31291</v>
      </c>
      <c r="B157" s="20">
        <v>1.081</v>
      </c>
      <c r="C157" s="9">
        <v>1.1794199999999999</v>
      </c>
      <c r="D157" s="9">
        <f t="shared" si="1"/>
        <v>3.5008949706382979</v>
      </c>
    </row>
    <row r="158" spans="1:4" x14ac:dyDescent="0.25">
      <c r="A158" s="10">
        <v>31321</v>
      </c>
      <c r="B158" s="20">
        <v>1.085</v>
      </c>
      <c r="C158" s="9">
        <v>1.167</v>
      </c>
      <c r="D158" s="9">
        <f t="shared" si="1"/>
        <v>3.4512578350230418</v>
      </c>
    </row>
    <row r="159" spans="1:4" x14ac:dyDescent="0.25">
      <c r="A159" s="10">
        <v>31352</v>
      </c>
      <c r="B159" s="20">
        <v>1.0900000000000001</v>
      </c>
      <c r="C159" s="9">
        <v>1.1665700000000001</v>
      </c>
      <c r="D159" s="9">
        <f t="shared" si="1"/>
        <v>3.4341605387247709</v>
      </c>
    </row>
    <row r="160" spans="1:4" x14ac:dyDescent="0.25">
      <c r="A160" s="10">
        <v>31382</v>
      </c>
      <c r="B160" s="20">
        <v>1.095</v>
      </c>
      <c r="C160" s="9">
        <v>1.1619999999999999</v>
      </c>
      <c r="D160" s="9">
        <f t="shared" si="1"/>
        <v>3.4050876584474885</v>
      </c>
    </row>
    <row r="161" spans="1:4" x14ac:dyDescent="0.25">
      <c r="A161" s="10">
        <v>31413</v>
      </c>
      <c r="B161" s="20">
        <v>1.099</v>
      </c>
      <c r="C161" s="9">
        <v>1.1492599999999999</v>
      </c>
      <c r="D161" s="9">
        <f t="shared" si="1"/>
        <v>3.3554972454777072</v>
      </c>
    </row>
    <row r="162" spans="1:4" x14ac:dyDescent="0.25">
      <c r="A162" s="10">
        <v>31444</v>
      </c>
      <c r="B162" s="20">
        <v>1.097</v>
      </c>
      <c r="C162" s="9">
        <v>1.0773999999999999</v>
      </c>
      <c r="D162" s="9">
        <f t="shared" si="1"/>
        <v>3.151422499726527</v>
      </c>
    </row>
    <row r="163" spans="1:4" x14ac:dyDescent="0.25">
      <c r="A163" s="10">
        <v>31472</v>
      </c>
      <c r="B163" s="20">
        <v>1.091</v>
      </c>
      <c r="C163" s="9">
        <v>0.94391000000000003</v>
      </c>
      <c r="D163" s="9">
        <f t="shared" si="1"/>
        <v>2.7761448618056832</v>
      </c>
    </row>
    <row r="164" spans="1:4" x14ac:dyDescent="0.25">
      <c r="A164" s="10">
        <v>31503</v>
      </c>
      <c r="B164" s="20">
        <v>1.087</v>
      </c>
      <c r="C164" s="9">
        <v>0.85906000000000005</v>
      </c>
      <c r="D164" s="9">
        <f t="shared" si="1"/>
        <v>2.5358890084452628</v>
      </c>
    </row>
    <row r="165" spans="1:4" x14ac:dyDescent="0.25">
      <c r="A165" s="10">
        <v>31533</v>
      </c>
      <c r="B165" s="20">
        <v>1.0900000000000001</v>
      </c>
      <c r="C165" s="9">
        <v>0.89298999999999995</v>
      </c>
      <c r="D165" s="9">
        <f t="shared" si="1"/>
        <v>2.6287929738256879</v>
      </c>
    </row>
    <row r="166" spans="1:4" x14ac:dyDescent="0.25">
      <c r="A166" s="10">
        <v>31564</v>
      </c>
      <c r="B166" s="20">
        <v>1.0940000000000001</v>
      </c>
      <c r="C166" s="9">
        <v>0.92178000000000004</v>
      </c>
      <c r="D166" s="9">
        <f t="shared" si="1"/>
        <v>2.703623711462523</v>
      </c>
    </row>
    <row r="167" spans="1:4" x14ac:dyDescent="0.25">
      <c r="A167" s="10">
        <v>31594</v>
      </c>
      <c r="B167" s="20">
        <v>1.095</v>
      </c>
      <c r="C167" s="9">
        <v>0.85412999999999994</v>
      </c>
      <c r="D167" s="9">
        <f t="shared" si="1"/>
        <v>2.5029152510410957</v>
      </c>
    </row>
    <row r="168" spans="1:4" x14ac:dyDescent="0.25">
      <c r="A168" s="10">
        <v>31625</v>
      </c>
      <c r="B168" s="20">
        <v>1.0960000000000001</v>
      </c>
      <c r="C168" s="9">
        <v>0.80864999999999998</v>
      </c>
      <c r="D168" s="9">
        <f t="shared" si="1"/>
        <v>2.3674800305200732</v>
      </c>
    </row>
    <row r="169" spans="1:4" x14ac:dyDescent="0.25">
      <c r="A169" s="10">
        <v>31656</v>
      </c>
      <c r="B169" s="20">
        <v>1.1000000000000001</v>
      </c>
      <c r="C169" s="9">
        <v>0.82216</v>
      </c>
      <c r="D169" s="9">
        <f t="shared" ref="D169:D232" si="2">C169*$B$653/B169</f>
        <v>2.398280333163636</v>
      </c>
    </row>
    <row r="170" spans="1:4" x14ac:dyDescent="0.25">
      <c r="A170" s="10">
        <v>31686</v>
      </c>
      <c r="B170" s="20">
        <v>1.1020000000000001</v>
      </c>
      <c r="C170" s="9">
        <v>0.79266999999999999</v>
      </c>
      <c r="D170" s="9">
        <f t="shared" si="2"/>
        <v>2.3080601093557167</v>
      </c>
    </row>
    <row r="171" spans="1:4" x14ac:dyDescent="0.25">
      <c r="A171" s="10">
        <v>31717</v>
      </c>
      <c r="B171" s="20">
        <v>1.1040000000000001</v>
      </c>
      <c r="C171" s="9">
        <v>0.7792</v>
      </c>
      <c r="D171" s="9">
        <f t="shared" si="2"/>
        <v>2.2647285666666668</v>
      </c>
    </row>
    <row r="172" spans="1:4" x14ac:dyDescent="0.25">
      <c r="A172" s="10">
        <v>31747</v>
      </c>
      <c r="B172" s="20">
        <v>1.1080000000000001</v>
      </c>
      <c r="C172" s="9">
        <v>0.77564</v>
      </c>
      <c r="D172" s="9">
        <f t="shared" si="2"/>
        <v>2.2462429394584835</v>
      </c>
    </row>
    <row r="173" spans="1:4" x14ac:dyDescent="0.25">
      <c r="A173" s="10">
        <v>31778</v>
      </c>
      <c r="B173" s="20">
        <v>1.1140000000000001</v>
      </c>
      <c r="C173" s="9">
        <v>0.81608000000000003</v>
      </c>
      <c r="D173" s="9">
        <f t="shared" si="2"/>
        <v>2.3506276016517056</v>
      </c>
    </row>
    <row r="174" spans="1:4" x14ac:dyDescent="0.25">
      <c r="A174" s="10">
        <v>31809</v>
      </c>
      <c r="B174" s="20">
        <v>1.1180000000000001</v>
      </c>
      <c r="C174" s="9">
        <v>0.86163999999999996</v>
      </c>
      <c r="D174" s="9">
        <f t="shared" si="2"/>
        <v>2.4729784748837207</v>
      </c>
    </row>
    <row r="175" spans="1:4" x14ac:dyDescent="0.25">
      <c r="A175" s="10">
        <v>31837</v>
      </c>
      <c r="B175" s="20">
        <v>1.1220000000000001</v>
      </c>
      <c r="C175" s="9">
        <v>0.87465999999999999</v>
      </c>
      <c r="D175" s="9">
        <f t="shared" si="2"/>
        <v>2.5013974144206772</v>
      </c>
    </row>
    <row r="176" spans="1:4" x14ac:dyDescent="0.25">
      <c r="A176" s="10">
        <v>31868</v>
      </c>
      <c r="B176" s="20">
        <v>1.127</v>
      </c>
      <c r="C176" s="9">
        <v>0.90522999999999998</v>
      </c>
      <c r="D176" s="9">
        <f t="shared" si="2"/>
        <v>2.5773376026530612</v>
      </c>
    </row>
    <row r="177" spans="1:4" x14ac:dyDescent="0.25">
      <c r="A177" s="10">
        <v>31898</v>
      </c>
      <c r="B177" s="20">
        <v>1.1299999999999999</v>
      </c>
      <c r="C177" s="9">
        <v>0.91105999999999998</v>
      </c>
      <c r="D177" s="9">
        <f t="shared" si="2"/>
        <v>2.5870500072389384</v>
      </c>
    </row>
    <row r="178" spans="1:4" x14ac:dyDescent="0.25">
      <c r="A178" s="10">
        <v>31929</v>
      </c>
      <c r="B178" s="20">
        <v>1.135</v>
      </c>
      <c r="C178" s="9">
        <v>0.92479</v>
      </c>
      <c r="D178" s="9">
        <f t="shared" si="2"/>
        <v>2.6144693276387665</v>
      </c>
    </row>
    <row r="179" spans="1:4" x14ac:dyDescent="0.25">
      <c r="A179" s="10">
        <v>31959</v>
      </c>
      <c r="B179" s="20">
        <v>1.1379999999999999</v>
      </c>
      <c r="C179" s="9">
        <v>0.93542000000000003</v>
      </c>
      <c r="D179" s="9">
        <f t="shared" si="2"/>
        <v>2.6375498517223201</v>
      </c>
    </row>
    <row r="180" spans="1:4" x14ac:dyDescent="0.25">
      <c r="A180" s="10">
        <v>31990</v>
      </c>
      <c r="B180" s="20">
        <v>1.143</v>
      </c>
      <c r="C180" s="9">
        <v>0.96118999999999999</v>
      </c>
      <c r="D180" s="9">
        <f t="shared" si="2"/>
        <v>2.6983563395188099</v>
      </c>
    </row>
    <row r="181" spans="1:4" x14ac:dyDescent="0.25">
      <c r="A181" s="10">
        <v>32021</v>
      </c>
      <c r="B181" s="20">
        <v>1.147</v>
      </c>
      <c r="C181" s="9">
        <v>0.95262000000000002</v>
      </c>
      <c r="D181" s="9">
        <f t="shared" si="2"/>
        <v>2.6649714759023544</v>
      </c>
    </row>
    <row r="182" spans="1:4" x14ac:dyDescent="0.25">
      <c r="A182" s="10">
        <v>32051</v>
      </c>
      <c r="B182" s="20">
        <v>1.1499999999999999</v>
      </c>
      <c r="C182" s="9">
        <v>0.93818999999999997</v>
      </c>
      <c r="D182" s="9">
        <f t="shared" si="2"/>
        <v>2.6177565018000002</v>
      </c>
    </row>
    <row r="183" spans="1:4" x14ac:dyDescent="0.25">
      <c r="A183" s="10">
        <v>32082</v>
      </c>
      <c r="B183" s="20">
        <v>1.1539999999999999</v>
      </c>
      <c r="C183" s="9">
        <v>0.93474999999999997</v>
      </c>
      <c r="D183" s="9">
        <f t="shared" si="2"/>
        <v>2.5991177354852693</v>
      </c>
    </row>
    <row r="184" spans="1:4" x14ac:dyDescent="0.25">
      <c r="A184" s="10">
        <v>32112</v>
      </c>
      <c r="B184" s="20">
        <v>1.1559999999999999</v>
      </c>
      <c r="C184" s="9">
        <v>0.91413</v>
      </c>
      <c r="D184" s="9">
        <f t="shared" si="2"/>
        <v>2.5373852767214538</v>
      </c>
    </row>
    <row r="185" spans="1:4" x14ac:dyDescent="0.25">
      <c r="A185" s="10">
        <v>32143</v>
      </c>
      <c r="B185" s="20">
        <v>1.1599999999999999</v>
      </c>
      <c r="C185" s="9">
        <v>0.88734000000000002</v>
      </c>
      <c r="D185" s="9">
        <f t="shared" si="2"/>
        <v>2.4545300750172414</v>
      </c>
    </row>
    <row r="186" spans="1:4" x14ac:dyDescent="0.25">
      <c r="A186" s="10">
        <v>32174</v>
      </c>
      <c r="B186" s="20">
        <v>1.1619999999999999</v>
      </c>
      <c r="C186" s="9">
        <v>0.86967000000000005</v>
      </c>
      <c r="D186" s="9">
        <f t="shared" si="2"/>
        <v>2.4015113782358006</v>
      </c>
    </row>
    <row r="187" spans="1:4" x14ac:dyDescent="0.25">
      <c r="A187" s="10">
        <v>32203</v>
      </c>
      <c r="B187" s="20">
        <v>1.165</v>
      </c>
      <c r="C187" s="9">
        <v>0.86663000000000001</v>
      </c>
      <c r="D187" s="9">
        <f t="shared" si="2"/>
        <v>2.3869541737253219</v>
      </c>
    </row>
    <row r="188" spans="1:4" x14ac:dyDescent="0.25">
      <c r="A188" s="10">
        <v>32234</v>
      </c>
      <c r="B188" s="20">
        <v>1.1719999999999999</v>
      </c>
      <c r="C188" s="9">
        <v>0.90120999999999996</v>
      </c>
      <c r="D188" s="9">
        <f t="shared" si="2"/>
        <v>2.4673722620563141</v>
      </c>
    </row>
    <row r="189" spans="1:4" x14ac:dyDescent="0.25">
      <c r="A189" s="10">
        <v>32264</v>
      </c>
      <c r="B189" s="20">
        <v>1.175</v>
      </c>
      <c r="C189" s="9">
        <v>0.92510999999999999</v>
      </c>
      <c r="D189" s="9">
        <f t="shared" si="2"/>
        <v>2.5263399896425534</v>
      </c>
    </row>
    <row r="190" spans="1:4" x14ac:dyDescent="0.25">
      <c r="A190" s="10">
        <v>32295</v>
      </c>
      <c r="B190" s="20">
        <v>1.18</v>
      </c>
      <c r="C190" s="9">
        <v>0.92178000000000004</v>
      </c>
      <c r="D190" s="9">
        <f t="shared" si="2"/>
        <v>2.5065799494406784</v>
      </c>
    </row>
    <row r="191" spans="1:4" x14ac:dyDescent="0.25">
      <c r="A191" s="10">
        <v>32325</v>
      </c>
      <c r="B191" s="20">
        <v>1.1850000000000001</v>
      </c>
      <c r="C191" s="9">
        <v>0.93140000000000001</v>
      </c>
      <c r="D191" s="9">
        <f t="shared" si="2"/>
        <v>2.5220527799156116</v>
      </c>
    </row>
    <row r="192" spans="1:4" x14ac:dyDescent="0.25">
      <c r="A192" s="10">
        <v>32356</v>
      </c>
      <c r="B192" s="20">
        <v>1.19</v>
      </c>
      <c r="C192" s="9">
        <v>0.95316999999999996</v>
      </c>
      <c r="D192" s="9">
        <f t="shared" si="2"/>
        <v>2.5701572243781512</v>
      </c>
    </row>
    <row r="193" spans="1:4" x14ac:dyDescent="0.25">
      <c r="A193" s="10">
        <v>32387</v>
      </c>
      <c r="B193" s="20">
        <v>1.1950000000000001</v>
      </c>
      <c r="C193" s="9">
        <v>0.93655999999999995</v>
      </c>
      <c r="D193" s="9">
        <f t="shared" si="2"/>
        <v>2.5148031043347281</v>
      </c>
    </row>
    <row r="194" spans="1:4" x14ac:dyDescent="0.25">
      <c r="A194" s="10">
        <v>32417</v>
      </c>
      <c r="B194" s="20">
        <v>1.1990000000000001</v>
      </c>
      <c r="C194" s="9">
        <v>0.91912000000000005</v>
      </c>
      <c r="D194" s="9">
        <f t="shared" si="2"/>
        <v>2.4597406650208509</v>
      </c>
    </row>
    <row r="195" spans="1:4" x14ac:dyDescent="0.25">
      <c r="A195" s="10">
        <v>32448</v>
      </c>
      <c r="B195" s="20">
        <v>1.2030000000000001</v>
      </c>
      <c r="C195" s="9">
        <v>0.90764999999999996</v>
      </c>
      <c r="D195" s="9">
        <f t="shared" si="2"/>
        <v>2.4209681300498751</v>
      </c>
    </row>
    <row r="196" spans="1:4" x14ac:dyDescent="0.25">
      <c r="A196" s="10">
        <v>32478</v>
      </c>
      <c r="B196" s="20">
        <v>1.2070000000000001</v>
      </c>
      <c r="C196" s="9">
        <v>0.88302000000000003</v>
      </c>
      <c r="D196" s="9">
        <f t="shared" si="2"/>
        <v>2.3474673355923779</v>
      </c>
    </row>
    <row r="197" spans="1:4" x14ac:dyDescent="0.25">
      <c r="A197" s="10">
        <v>32509</v>
      </c>
      <c r="B197" s="20">
        <v>1.212</v>
      </c>
      <c r="C197" s="9">
        <v>0.87228000000000006</v>
      </c>
      <c r="D197" s="9">
        <f t="shared" si="2"/>
        <v>2.3093490650495054</v>
      </c>
    </row>
    <row r="198" spans="1:4" x14ac:dyDescent="0.25">
      <c r="A198" s="10">
        <v>32540</v>
      </c>
      <c r="B198" s="20">
        <v>1.216</v>
      </c>
      <c r="C198" s="9">
        <v>0.88270999999999999</v>
      </c>
      <c r="D198" s="9">
        <f t="shared" si="2"/>
        <v>2.3292749676233555</v>
      </c>
    </row>
    <row r="199" spans="1:4" x14ac:dyDescent="0.25">
      <c r="A199" s="10">
        <v>32568</v>
      </c>
      <c r="B199" s="20">
        <v>1.222</v>
      </c>
      <c r="C199" s="9">
        <v>0.90276000000000001</v>
      </c>
      <c r="D199" s="9">
        <f t="shared" si="2"/>
        <v>2.3704859724058922</v>
      </c>
    </row>
    <row r="200" spans="1:4" x14ac:dyDescent="0.25">
      <c r="A200" s="10">
        <v>32599</v>
      </c>
      <c r="B200" s="20">
        <v>1.2310000000000001</v>
      </c>
      <c r="C200" s="9">
        <v>1.0366899999999999</v>
      </c>
      <c r="D200" s="9">
        <f t="shared" si="2"/>
        <v>2.7022600711372862</v>
      </c>
    </row>
    <row r="201" spans="1:4" x14ac:dyDescent="0.25">
      <c r="A201" s="10">
        <v>32629</v>
      </c>
      <c r="B201" s="20">
        <v>1.2370000000000001</v>
      </c>
      <c r="C201" s="9">
        <v>1.08969</v>
      </c>
      <c r="D201" s="9">
        <f t="shared" si="2"/>
        <v>2.8266338371624897</v>
      </c>
    </row>
    <row r="202" spans="1:4" x14ac:dyDescent="0.25">
      <c r="A202" s="10">
        <v>32660</v>
      </c>
      <c r="B202" s="20">
        <v>1.2410000000000001</v>
      </c>
      <c r="C202" s="9">
        <v>1.08134</v>
      </c>
      <c r="D202" s="9">
        <f t="shared" si="2"/>
        <v>2.7959330934891216</v>
      </c>
    </row>
    <row r="203" spans="1:4" x14ac:dyDescent="0.25">
      <c r="A203" s="10">
        <v>32690</v>
      </c>
      <c r="B203" s="20">
        <v>1.2450000000000001</v>
      </c>
      <c r="C203" s="9">
        <v>1.0568500000000001</v>
      </c>
      <c r="D203" s="9">
        <f t="shared" si="2"/>
        <v>2.7238318136947792</v>
      </c>
    </row>
    <row r="204" spans="1:4" x14ac:dyDescent="0.25">
      <c r="A204" s="10">
        <v>32721</v>
      </c>
      <c r="B204" s="20">
        <v>1.2450000000000001</v>
      </c>
      <c r="C204" s="9">
        <v>1.0234099999999999</v>
      </c>
      <c r="D204" s="9">
        <f t="shared" si="2"/>
        <v>2.6376465122329313</v>
      </c>
    </row>
    <row r="205" spans="1:4" x14ac:dyDescent="0.25">
      <c r="A205" s="10">
        <v>32752</v>
      </c>
      <c r="B205" s="20">
        <v>1.248</v>
      </c>
      <c r="C205" s="9">
        <v>0.99175999999999997</v>
      </c>
      <c r="D205" s="9">
        <f t="shared" si="2"/>
        <v>2.5499301885256411</v>
      </c>
    </row>
    <row r="206" spans="1:4" x14ac:dyDescent="0.25">
      <c r="A206" s="10">
        <v>32782</v>
      </c>
      <c r="B206" s="20">
        <v>1.254</v>
      </c>
      <c r="C206" s="9">
        <v>0.98936999999999997</v>
      </c>
      <c r="D206" s="9">
        <f t="shared" si="2"/>
        <v>2.5316139996889953</v>
      </c>
    </row>
    <row r="207" spans="1:4" x14ac:dyDescent="0.25">
      <c r="A207" s="10">
        <v>32813</v>
      </c>
      <c r="B207" s="20">
        <v>1.2589999999999999</v>
      </c>
      <c r="C207" s="9">
        <v>0.95782999999999996</v>
      </c>
      <c r="D207" s="9">
        <f t="shared" si="2"/>
        <v>2.4411754455837968</v>
      </c>
    </row>
    <row r="208" spans="1:4" x14ac:dyDescent="0.25">
      <c r="A208" s="10">
        <v>32843</v>
      </c>
      <c r="B208" s="20">
        <v>1.2629999999999999</v>
      </c>
      <c r="C208" s="9">
        <v>0.93318999999999996</v>
      </c>
      <c r="D208" s="9">
        <f t="shared" si="2"/>
        <v>2.3708441900791768</v>
      </c>
    </row>
    <row r="209" spans="1:4" x14ac:dyDescent="0.25">
      <c r="A209" s="10">
        <v>32874</v>
      </c>
      <c r="B209" s="20">
        <v>1.2749999999999999</v>
      </c>
      <c r="C209" s="9">
        <v>0.99672000000000005</v>
      </c>
      <c r="D209" s="9">
        <f t="shared" si="2"/>
        <v>2.5084143452235299</v>
      </c>
    </row>
    <row r="210" spans="1:4" x14ac:dyDescent="0.25">
      <c r="A210" s="10">
        <v>32905</v>
      </c>
      <c r="B210" s="20">
        <v>1.28</v>
      </c>
      <c r="C210" s="9">
        <v>0.99411000000000005</v>
      </c>
      <c r="D210" s="9">
        <f t="shared" si="2"/>
        <v>2.4920730037734375</v>
      </c>
    </row>
    <row r="211" spans="1:4" x14ac:dyDescent="0.25">
      <c r="A211" s="10">
        <v>32933</v>
      </c>
      <c r="B211" s="20">
        <v>1.286</v>
      </c>
      <c r="C211" s="9">
        <v>0.98606000000000005</v>
      </c>
      <c r="D211" s="9">
        <f t="shared" si="2"/>
        <v>2.4603600180248835</v>
      </c>
    </row>
    <row r="212" spans="1:4" x14ac:dyDescent="0.25">
      <c r="A212" s="10">
        <v>32964</v>
      </c>
      <c r="B212" s="20">
        <v>1.2889999999999999</v>
      </c>
      <c r="C212" s="9">
        <v>1.01562</v>
      </c>
      <c r="D212" s="9">
        <f t="shared" si="2"/>
        <v>2.5282185584639256</v>
      </c>
    </row>
    <row r="213" spans="1:4" x14ac:dyDescent="0.25">
      <c r="A213" s="10">
        <v>32994</v>
      </c>
      <c r="B213" s="20">
        <v>1.2909999999999999</v>
      </c>
      <c r="C213" s="9">
        <v>1.03148</v>
      </c>
      <c r="D213" s="9">
        <f t="shared" si="2"/>
        <v>2.5637215681177383</v>
      </c>
    </row>
    <row r="214" spans="1:4" x14ac:dyDescent="0.25">
      <c r="A214" s="10">
        <v>33025</v>
      </c>
      <c r="B214" s="20">
        <v>1.2989999999999999</v>
      </c>
      <c r="C214" s="9">
        <v>1.05525</v>
      </c>
      <c r="D214" s="9">
        <f t="shared" si="2"/>
        <v>2.6066486553117789</v>
      </c>
    </row>
    <row r="215" spans="1:4" x14ac:dyDescent="0.25">
      <c r="A215" s="10">
        <v>33055</v>
      </c>
      <c r="B215" s="20">
        <v>1.3049999999999999</v>
      </c>
      <c r="C215" s="9">
        <v>1.0488200000000001</v>
      </c>
      <c r="D215" s="9">
        <f t="shared" si="2"/>
        <v>2.5788538861762458</v>
      </c>
    </row>
    <row r="216" spans="1:4" x14ac:dyDescent="0.25">
      <c r="A216" s="10">
        <v>33086</v>
      </c>
      <c r="B216" s="20">
        <v>1.3160000000000001</v>
      </c>
      <c r="C216" s="9">
        <v>1.15689</v>
      </c>
      <c r="D216" s="9">
        <f t="shared" si="2"/>
        <v>2.8208011080319149</v>
      </c>
    </row>
    <row r="217" spans="1:4" x14ac:dyDescent="0.25">
      <c r="A217" s="10">
        <v>33117</v>
      </c>
      <c r="B217" s="20">
        <v>1.325</v>
      </c>
      <c r="C217" s="9">
        <v>1.2577</v>
      </c>
      <c r="D217" s="9">
        <f t="shared" si="2"/>
        <v>3.0457725646037739</v>
      </c>
    </row>
    <row r="218" spans="1:4" x14ac:dyDescent="0.25">
      <c r="A218" s="10">
        <v>33147</v>
      </c>
      <c r="B218" s="20">
        <v>1.3340000000000001</v>
      </c>
      <c r="C218" s="9">
        <v>1.34162</v>
      </c>
      <c r="D218" s="9">
        <f t="shared" si="2"/>
        <v>3.2270818589655175</v>
      </c>
    </row>
    <row r="219" spans="1:4" x14ac:dyDescent="0.25">
      <c r="A219" s="10">
        <v>33178</v>
      </c>
      <c r="B219" s="20">
        <v>1.337</v>
      </c>
      <c r="C219" s="9">
        <v>1.33717</v>
      </c>
      <c r="D219" s="9">
        <f t="shared" si="2"/>
        <v>3.2091609940239345</v>
      </c>
    </row>
    <row r="220" spans="1:4" x14ac:dyDescent="0.25">
      <c r="A220" s="10">
        <v>33208</v>
      </c>
      <c r="B220" s="20">
        <v>1.3420000000000001</v>
      </c>
      <c r="C220" s="9">
        <v>1.3085199999999999</v>
      </c>
      <c r="D220" s="9">
        <f t="shared" si="2"/>
        <v>3.128701546616989</v>
      </c>
    </row>
    <row r="221" spans="1:4" x14ac:dyDescent="0.25">
      <c r="A221" s="10">
        <v>33239</v>
      </c>
      <c r="B221" s="20">
        <v>1.347</v>
      </c>
      <c r="C221" s="9">
        <v>1.18</v>
      </c>
      <c r="D221" s="9">
        <f t="shared" si="2"/>
        <v>2.8109343281365997</v>
      </c>
    </row>
    <row r="222" spans="1:4" x14ac:dyDescent="0.25">
      <c r="A222" s="10">
        <v>33270</v>
      </c>
      <c r="B222" s="20">
        <v>1.3480000000000001</v>
      </c>
      <c r="C222" s="9">
        <v>1.0942499999999999</v>
      </c>
      <c r="D222" s="9">
        <f t="shared" si="2"/>
        <v>2.6047314319362016</v>
      </c>
    </row>
    <row r="223" spans="1:4" x14ac:dyDescent="0.25">
      <c r="A223" s="10">
        <v>33298</v>
      </c>
      <c r="B223" s="20">
        <v>1.3480000000000001</v>
      </c>
      <c r="C223" s="9">
        <v>1.04</v>
      </c>
      <c r="D223" s="9">
        <f t="shared" si="2"/>
        <v>2.4755957863501483</v>
      </c>
    </row>
    <row r="224" spans="1:4" x14ac:dyDescent="0.25">
      <c r="A224" s="10">
        <v>33329</v>
      </c>
      <c r="B224" s="20">
        <v>1.351</v>
      </c>
      <c r="C224" s="9">
        <v>1.0762</v>
      </c>
      <c r="D224" s="9">
        <f t="shared" si="2"/>
        <v>2.5560769641746854</v>
      </c>
    </row>
    <row r="225" spans="1:4" x14ac:dyDescent="0.25">
      <c r="A225" s="10">
        <v>33359</v>
      </c>
      <c r="B225" s="20">
        <v>1.3560000000000001</v>
      </c>
      <c r="C225" s="9">
        <v>1.12575</v>
      </c>
      <c r="D225" s="9">
        <f t="shared" si="2"/>
        <v>2.6639039009955749</v>
      </c>
    </row>
    <row r="226" spans="1:4" x14ac:dyDescent="0.25">
      <c r="A226" s="10">
        <v>33390</v>
      </c>
      <c r="B226" s="20">
        <v>1.36</v>
      </c>
      <c r="C226" s="9">
        <v>1.12825</v>
      </c>
      <c r="D226" s="9">
        <f t="shared" si="2"/>
        <v>2.6619673325367645</v>
      </c>
    </row>
    <row r="227" spans="1:4" x14ac:dyDescent="0.25">
      <c r="A227" s="10">
        <v>33420</v>
      </c>
      <c r="B227" s="20">
        <v>1.3620000000000001</v>
      </c>
      <c r="C227" s="9">
        <v>1.0955999999999999</v>
      </c>
      <c r="D227" s="9">
        <f t="shared" si="2"/>
        <v>2.5811378757709251</v>
      </c>
    </row>
    <row r="228" spans="1:4" x14ac:dyDescent="0.25">
      <c r="A228" s="10">
        <v>33451</v>
      </c>
      <c r="B228" s="20">
        <v>1.3660000000000001</v>
      </c>
      <c r="C228" s="9">
        <v>1.1147499999999999</v>
      </c>
      <c r="D228" s="9">
        <f t="shared" si="2"/>
        <v>2.6185632553074667</v>
      </c>
    </row>
    <row r="229" spans="1:4" x14ac:dyDescent="0.25">
      <c r="A229" s="10">
        <v>33482</v>
      </c>
      <c r="B229" s="20">
        <v>1.37</v>
      </c>
      <c r="C229" s="9">
        <v>1.1092</v>
      </c>
      <c r="D229" s="9">
        <f t="shared" si="2"/>
        <v>2.5979188522627736</v>
      </c>
    </row>
    <row r="230" spans="1:4" x14ac:dyDescent="0.25">
      <c r="A230" s="10">
        <v>33512</v>
      </c>
      <c r="B230" s="20">
        <v>1.3720000000000001</v>
      </c>
      <c r="C230" s="9">
        <v>1.0880000000000001</v>
      </c>
      <c r="D230" s="9">
        <f t="shared" si="2"/>
        <v>2.5445504839650148</v>
      </c>
    </row>
    <row r="231" spans="1:4" x14ac:dyDescent="0.25">
      <c r="A231" s="10">
        <v>33543</v>
      </c>
      <c r="B231" s="20">
        <v>1.3779999999999999</v>
      </c>
      <c r="C231" s="9">
        <v>1.099</v>
      </c>
      <c r="D231" s="9">
        <f t="shared" si="2"/>
        <v>2.5590853026124822</v>
      </c>
    </row>
    <row r="232" spans="1:4" x14ac:dyDescent="0.25">
      <c r="A232" s="10">
        <v>33573</v>
      </c>
      <c r="B232" s="20">
        <v>1.3819999999999999</v>
      </c>
      <c r="C232" s="9">
        <v>1.0762</v>
      </c>
      <c r="D232" s="9">
        <f t="shared" si="2"/>
        <v>2.4987409396526776</v>
      </c>
    </row>
    <row r="233" spans="1:4" x14ac:dyDescent="0.25">
      <c r="A233" s="10">
        <v>33604</v>
      </c>
      <c r="B233" s="20">
        <v>1.383</v>
      </c>
      <c r="C233" s="9">
        <v>1.022</v>
      </c>
      <c r="D233" s="9">
        <f t="shared" ref="D233:D296" si="3">C233*$B$653/B233</f>
        <v>2.3711826218365872</v>
      </c>
    </row>
    <row r="234" spans="1:4" x14ac:dyDescent="0.25">
      <c r="A234" s="10">
        <v>33635</v>
      </c>
      <c r="B234" s="20">
        <v>1.3859999999999999</v>
      </c>
      <c r="C234" s="9">
        <v>1.006</v>
      </c>
      <c r="D234" s="9">
        <f t="shared" si="3"/>
        <v>2.3290083102453107</v>
      </c>
    </row>
    <row r="235" spans="1:4" x14ac:dyDescent="0.25">
      <c r="A235" s="10">
        <v>33664</v>
      </c>
      <c r="B235" s="20">
        <v>1.391</v>
      </c>
      <c r="C235" s="9">
        <v>1.0125999999999999</v>
      </c>
      <c r="D235" s="9">
        <f t="shared" si="3"/>
        <v>2.335861457800144</v>
      </c>
    </row>
    <row r="236" spans="1:4" x14ac:dyDescent="0.25">
      <c r="A236" s="10">
        <v>33695</v>
      </c>
      <c r="B236" s="20">
        <v>1.3939999999999999</v>
      </c>
      <c r="C236" s="9">
        <v>1.05175</v>
      </c>
      <c r="D236" s="9">
        <f t="shared" si="3"/>
        <v>2.4209511963773314</v>
      </c>
    </row>
    <row r="237" spans="1:4" x14ac:dyDescent="0.25">
      <c r="A237" s="10">
        <v>33725</v>
      </c>
      <c r="B237" s="20">
        <v>1.397</v>
      </c>
      <c r="C237" s="9">
        <v>1.1072500000000001</v>
      </c>
      <c r="D237" s="9">
        <f t="shared" si="3"/>
        <v>2.543229605762348</v>
      </c>
    </row>
    <row r="238" spans="1:4" x14ac:dyDescent="0.25">
      <c r="A238" s="10">
        <v>33756</v>
      </c>
      <c r="B238" s="20">
        <v>1.401</v>
      </c>
      <c r="C238" s="9">
        <v>1.1448</v>
      </c>
      <c r="D238" s="9">
        <f t="shared" si="3"/>
        <v>2.6219703314775162</v>
      </c>
    </row>
    <row r="239" spans="1:4" x14ac:dyDescent="0.25">
      <c r="A239" s="10">
        <v>33786</v>
      </c>
      <c r="B239" s="20">
        <v>1.405</v>
      </c>
      <c r="C239" s="9">
        <v>1.1365000000000001</v>
      </c>
      <c r="D239" s="9">
        <f t="shared" si="3"/>
        <v>2.5955500245551604</v>
      </c>
    </row>
    <row r="240" spans="1:4" x14ac:dyDescent="0.25">
      <c r="A240" s="10">
        <v>33817</v>
      </c>
      <c r="B240" s="20">
        <v>1.4079999999999999</v>
      </c>
      <c r="C240" s="9">
        <v>1.1217999999999999</v>
      </c>
      <c r="D240" s="9">
        <f t="shared" si="3"/>
        <v>2.556519258096591</v>
      </c>
    </row>
    <row r="241" spans="1:4" x14ac:dyDescent="0.25">
      <c r="A241" s="10">
        <v>33848</v>
      </c>
      <c r="B241" s="20">
        <v>1.411</v>
      </c>
      <c r="C241" s="9">
        <v>1.1214999999999999</v>
      </c>
      <c r="D241" s="9">
        <f t="shared" si="3"/>
        <v>2.5504014808646347</v>
      </c>
    </row>
    <row r="242" spans="1:4" x14ac:dyDescent="0.25">
      <c r="A242" s="10">
        <v>33878</v>
      </c>
      <c r="B242" s="20">
        <v>1.417</v>
      </c>
      <c r="C242" s="9">
        <v>1.1140000000000001</v>
      </c>
      <c r="D242" s="9">
        <f t="shared" si="3"/>
        <v>2.5226188016937194</v>
      </c>
    </row>
    <row r="243" spans="1:4" x14ac:dyDescent="0.25">
      <c r="A243" s="10">
        <v>33909</v>
      </c>
      <c r="B243" s="20">
        <v>1.421</v>
      </c>
      <c r="C243" s="9">
        <v>1.1112</v>
      </c>
      <c r="D243" s="9">
        <f t="shared" si="3"/>
        <v>2.5091951679099225</v>
      </c>
    </row>
    <row r="244" spans="1:4" x14ac:dyDescent="0.25">
      <c r="A244" s="10">
        <v>33939</v>
      </c>
      <c r="B244" s="20">
        <v>1.423</v>
      </c>
      <c r="C244" s="9">
        <v>1.0774999999999999</v>
      </c>
      <c r="D244" s="9">
        <f t="shared" si="3"/>
        <v>2.4296776932536894</v>
      </c>
    </row>
    <row r="245" spans="1:4" x14ac:dyDescent="0.25">
      <c r="A245" s="10">
        <v>33970</v>
      </c>
      <c r="B245" s="20">
        <v>1.4279999999999999</v>
      </c>
      <c r="C245" s="9">
        <v>1.06175</v>
      </c>
      <c r="D245" s="9">
        <f t="shared" si="3"/>
        <v>2.385779760329132</v>
      </c>
    </row>
    <row r="246" spans="1:4" x14ac:dyDescent="0.25">
      <c r="A246" s="10">
        <v>34001</v>
      </c>
      <c r="B246" s="20">
        <v>1.431</v>
      </c>
      <c r="C246" s="9">
        <v>1.0542499999999999</v>
      </c>
      <c r="D246" s="9">
        <f t="shared" si="3"/>
        <v>2.3639607618798042</v>
      </c>
    </row>
    <row r="247" spans="1:4" x14ac:dyDescent="0.25">
      <c r="A247" s="10">
        <v>34029</v>
      </c>
      <c r="B247" s="20">
        <v>1.4330000000000001</v>
      </c>
      <c r="C247" s="9">
        <v>1.0522</v>
      </c>
      <c r="D247" s="9">
        <f t="shared" si="3"/>
        <v>2.3560711141660855</v>
      </c>
    </row>
    <row r="248" spans="1:4" x14ac:dyDescent="0.25">
      <c r="A248" s="10">
        <v>34060</v>
      </c>
      <c r="B248" s="20">
        <v>1.4379999999999999</v>
      </c>
      <c r="C248" s="9">
        <v>1.0780000000000001</v>
      </c>
      <c r="D248" s="9">
        <f t="shared" si="3"/>
        <v>2.4054490500695414</v>
      </c>
    </row>
    <row r="249" spans="1:4" x14ac:dyDescent="0.25">
      <c r="A249" s="10">
        <v>34090</v>
      </c>
      <c r="B249" s="20">
        <v>1.4419999999999999</v>
      </c>
      <c r="C249" s="9">
        <v>1.1004</v>
      </c>
      <c r="D249" s="9">
        <f t="shared" si="3"/>
        <v>2.4486212213592236</v>
      </c>
    </row>
    <row r="250" spans="1:4" x14ac:dyDescent="0.25">
      <c r="A250" s="10">
        <v>34121</v>
      </c>
      <c r="B250" s="20">
        <v>1.4430000000000001</v>
      </c>
      <c r="C250" s="9">
        <v>1.0972500000000001</v>
      </c>
      <c r="D250" s="9">
        <f t="shared" si="3"/>
        <v>2.4399197707900209</v>
      </c>
    </row>
    <row r="251" spans="1:4" x14ac:dyDescent="0.25">
      <c r="A251" s="10">
        <v>34151</v>
      </c>
      <c r="B251" s="20">
        <v>1.4450000000000001</v>
      </c>
      <c r="C251" s="9">
        <v>1.07775</v>
      </c>
      <c r="D251" s="9">
        <f t="shared" si="3"/>
        <v>2.3932412081314878</v>
      </c>
    </row>
    <row r="252" spans="1:4" x14ac:dyDescent="0.25">
      <c r="A252" s="10">
        <v>34182</v>
      </c>
      <c r="B252" s="20">
        <v>1.448</v>
      </c>
      <c r="C252" s="9">
        <v>1.0616000000000001</v>
      </c>
      <c r="D252" s="9">
        <f t="shared" si="3"/>
        <v>2.3524946027624316</v>
      </c>
    </row>
    <row r="253" spans="1:4" x14ac:dyDescent="0.25">
      <c r="A253" s="10">
        <v>34213</v>
      </c>
      <c r="B253" s="20">
        <v>1.45</v>
      </c>
      <c r="C253" s="9">
        <v>1.0495000000000001</v>
      </c>
      <c r="D253" s="9">
        <f t="shared" si="3"/>
        <v>2.3224732920689659</v>
      </c>
    </row>
    <row r="254" spans="1:4" x14ac:dyDescent="0.25">
      <c r="A254" s="10">
        <v>34243</v>
      </c>
      <c r="B254" s="20">
        <v>1.456</v>
      </c>
      <c r="C254" s="9">
        <v>1.09175</v>
      </c>
      <c r="D254" s="9">
        <f t="shared" si="3"/>
        <v>2.4060137965315938</v>
      </c>
    </row>
    <row r="255" spans="1:4" x14ac:dyDescent="0.25">
      <c r="A255" s="10">
        <v>34274</v>
      </c>
      <c r="B255" s="20">
        <v>1.46</v>
      </c>
      <c r="C255" s="9">
        <v>1.0664</v>
      </c>
      <c r="D255" s="9">
        <f t="shared" si="3"/>
        <v>2.3437083556164389</v>
      </c>
    </row>
    <row r="256" spans="1:4" x14ac:dyDescent="0.25">
      <c r="A256" s="10">
        <v>34304</v>
      </c>
      <c r="B256" s="20">
        <v>1.4630000000000001</v>
      </c>
      <c r="C256" s="9">
        <v>1.014</v>
      </c>
      <c r="D256" s="9">
        <f t="shared" si="3"/>
        <v>2.223975079972659</v>
      </c>
    </row>
    <row r="257" spans="1:4" x14ac:dyDescent="0.25">
      <c r="A257" s="10">
        <v>34335</v>
      </c>
      <c r="B257" s="20">
        <v>1.4630000000000001</v>
      </c>
      <c r="C257" s="9">
        <v>0.99839999999999995</v>
      </c>
      <c r="D257" s="9">
        <f t="shared" si="3"/>
        <v>2.1897600787423102</v>
      </c>
    </row>
    <row r="258" spans="1:4" x14ac:dyDescent="0.25">
      <c r="A258" s="10">
        <v>34366</v>
      </c>
      <c r="B258" s="20">
        <v>1.4670000000000001</v>
      </c>
      <c r="C258" s="9">
        <v>1.0089999999999999</v>
      </c>
      <c r="D258" s="9">
        <f t="shared" si="3"/>
        <v>2.2069746264485341</v>
      </c>
    </row>
    <row r="259" spans="1:4" x14ac:dyDescent="0.25">
      <c r="A259" s="10">
        <v>34394</v>
      </c>
      <c r="B259" s="20">
        <v>1.4710000000000001</v>
      </c>
      <c r="C259" s="9">
        <v>1.0077499999999999</v>
      </c>
      <c r="D259" s="9">
        <f t="shared" si="3"/>
        <v>2.1982466592454113</v>
      </c>
    </row>
    <row r="260" spans="1:4" x14ac:dyDescent="0.25">
      <c r="A260" s="10">
        <v>34425</v>
      </c>
      <c r="B260" s="20">
        <v>1.472</v>
      </c>
      <c r="C260" s="9">
        <v>1.02725</v>
      </c>
      <c r="D260" s="9">
        <f t="shared" si="3"/>
        <v>2.2392605429687502</v>
      </c>
    </row>
    <row r="261" spans="1:4" x14ac:dyDescent="0.25">
      <c r="A261" s="10">
        <v>34455</v>
      </c>
      <c r="B261" s="20">
        <v>1.4750000000000001</v>
      </c>
      <c r="C261" s="9">
        <v>1.0474000000000001</v>
      </c>
      <c r="D261" s="9">
        <f t="shared" si="3"/>
        <v>2.2785409438644071</v>
      </c>
    </row>
    <row r="262" spans="1:4" x14ac:dyDescent="0.25">
      <c r="A262" s="10">
        <v>34486</v>
      </c>
      <c r="B262" s="20">
        <v>1.4790000000000001</v>
      </c>
      <c r="C262" s="9">
        <v>1.0780000000000001</v>
      </c>
      <c r="D262" s="9">
        <f t="shared" si="3"/>
        <v>2.338766554428668</v>
      </c>
    </row>
    <row r="263" spans="1:4" x14ac:dyDescent="0.25">
      <c r="A263" s="10">
        <v>34516</v>
      </c>
      <c r="B263" s="20">
        <v>1.484</v>
      </c>
      <c r="C263" s="9">
        <v>1.10575</v>
      </c>
      <c r="D263" s="9">
        <f t="shared" si="3"/>
        <v>2.3908885645215636</v>
      </c>
    </row>
    <row r="264" spans="1:4" x14ac:dyDescent="0.25">
      <c r="A264" s="10">
        <v>34547</v>
      </c>
      <c r="B264" s="20">
        <v>1.49</v>
      </c>
      <c r="C264" s="9">
        <v>1.1548</v>
      </c>
      <c r="D264" s="9">
        <f t="shared" si="3"/>
        <v>2.4868912512751682</v>
      </c>
    </row>
    <row r="265" spans="1:4" x14ac:dyDescent="0.25">
      <c r="A265" s="10">
        <v>34578</v>
      </c>
      <c r="B265" s="20">
        <v>1.4930000000000001</v>
      </c>
      <c r="C265" s="9">
        <v>1.14375</v>
      </c>
      <c r="D265" s="9">
        <f t="shared" si="3"/>
        <v>2.4581455082049564</v>
      </c>
    </row>
    <row r="266" spans="1:4" x14ac:dyDescent="0.25">
      <c r="A266" s="10">
        <v>34608</v>
      </c>
      <c r="B266" s="20">
        <v>1.494</v>
      </c>
      <c r="C266" s="9">
        <v>1.1135999999999999</v>
      </c>
      <c r="D266" s="9">
        <f t="shared" si="3"/>
        <v>2.3917452080321282</v>
      </c>
    </row>
    <row r="267" spans="1:4" x14ac:dyDescent="0.25">
      <c r="A267" s="10">
        <v>34639</v>
      </c>
      <c r="B267" s="20">
        <v>1.498</v>
      </c>
      <c r="C267" s="9">
        <v>1.11575</v>
      </c>
      <c r="D267" s="9">
        <f t="shared" si="3"/>
        <v>2.3899640585781041</v>
      </c>
    </row>
    <row r="268" spans="1:4" x14ac:dyDescent="0.25">
      <c r="A268" s="10">
        <v>34669</v>
      </c>
      <c r="B268" s="20">
        <v>1.5009999999999999</v>
      </c>
      <c r="C268" s="9">
        <v>1.0905</v>
      </c>
      <c r="D268" s="9">
        <f t="shared" si="3"/>
        <v>2.3312092914723519</v>
      </c>
    </row>
    <row r="269" spans="1:4" x14ac:dyDescent="0.25">
      <c r="A269" s="10">
        <v>34700</v>
      </c>
      <c r="B269" s="20">
        <v>1.5049999999999999</v>
      </c>
      <c r="C269" s="9">
        <v>1.0818000000000001</v>
      </c>
      <c r="D269" s="9">
        <f t="shared" si="3"/>
        <v>2.3064644487707646</v>
      </c>
    </row>
    <row r="270" spans="1:4" x14ac:dyDescent="0.25">
      <c r="A270" s="10">
        <v>34731</v>
      </c>
      <c r="B270" s="20">
        <v>1.5089999999999999</v>
      </c>
      <c r="C270" s="9">
        <v>1.0725</v>
      </c>
      <c r="D270" s="9">
        <f t="shared" si="3"/>
        <v>2.2805749453280324</v>
      </c>
    </row>
    <row r="271" spans="1:4" x14ac:dyDescent="0.25">
      <c r="A271" s="10">
        <v>34759</v>
      </c>
      <c r="B271" s="20">
        <v>1.512</v>
      </c>
      <c r="C271" s="9">
        <v>1.0720000000000001</v>
      </c>
      <c r="D271" s="9">
        <f t="shared" si="3"/>
        <v>2.2749888994708996</v>
      </c>
    </row>
    <row r="272" spans="1:4" x14ac:dyDescent="0.25">
      <c r="A272" s="10">
        <v>34790</v>
      </c>
      <c r="B272" s="20">
        <v>1.518</v>
      </c>
      <c r="C272" s="9">
        <v>1.1112500000000001</v>
      </c>
      <c r="D272" s="9">
        <f t="shared" si="3"/>
        <v>2.3489636174242428</v>
      </c>
    </row>
    <row r="273" spans="1:4" x14ac:dyDescent="0.25">
      <c r="A273" s="10">
        <v>34820</v>
      </c>
      <c r="B273" s="20">
        <v>1.5209999999999999</v>
      </c>
      <c r="C273" s="9">
        <v>1.1783999999999999</v>
      </c>
      <c r="D273" s="9">
        <f t="shared" si="3"/>
        <v>2.4859924623274163</v>
      </c>
    </row>
    <row r="274" spans="1:4" x14ac:dyDescent="0.25">
      <c r="A274" s="10">
        <v>34851</v>
      </c>
      <c r="B274" s="20">
        <v>1.524</v>
      </c>
      <c r="C274" s="9">
        <v>1.1915</v>
      </c>
      <c r="D274" s="9">
        <f t="shared" si="3"/>
        <v>2.5086805770997374</v>
      </c>
    </row>
    <row r="275" spans="1:4" x14ac:dyDescent="0.25">
      <c r="A275" s="10">
        <v>34881</v>
      </c>
      <c r="B275" s="20">
        <v>1.526</v>
      </c>
      <c r="C275" s="9">
        <v>1.1537999999999999</v>
      </c>
      <c r="D275" s="9">
        <f t="shared" si="3"/>
        <v>2.4261200598951507</v>
      </c>
    </row>
    <row r="276" spans="1:4" x14ac:dyDescent="0.25">
      <c r="A276" s="10">
        <v>34912</v>
      </c>
      <c r="B276" s="20">
        <v>1.5289999999999999</v>
      </c>
      <c r="C276" s="9">
        <v>1.1232500000000001</v>
      </c>
      <c r="D276" s="9">
        <f t="shared" si="3"/>
        <v>2.3572477483649448</v>
      </c>
    </row>
    <row r="277" spans="1:4" x14ac:dyDescent="0.25">
      <c r="A277" s="10">
        <v>34943</v>
      </c>
      <c r="B277" s="20">
        <v>1.5309999999999999</v>
      </c>
      <c r="C277" s="9">
        <v>1.1107499999999999</v>
      </c>
      <c r="D277" s="9">
        <f t="shared" si="3"/>
        <v>2.3279702121162642</v>
      </c>
    </row>
    <row r="278" spans="1:4" x14ac:dyDescent="0.25">
      <c r="A278" s="10">
        <v>34973</v>
      </c>
      <c r="B278" s="20">
        <v>1.5349999999999999</v>
      </c>
      <c r="C278" s="9">
        <v>1.0871999999999999</v>
      </c>
      <c r="D278" s="9">
        <f t="shared" si="3"/>
        <v>2.2726750889902281</v>
      </c>
    </row>
    <row r="279" spans="1:4" x14ac:dyDescent="0.25">
      <c r="A279" s="10">
        <v>35004</v>
      </c>
      <c r="B279" s="20">
        <v>1.5369999999999999</v>
      </c>
      <c r="C279" s="9">
        <v>1.0622499999999999</v>
      </c>
      <c r="D279" s="9">
        <f t="shared" si="3"/>
        <v>2.2176303671112558</v>
      </c>
    </row>
    <row r="280" spans="1:4" x14ac:dyDescent="0.25">
      <c r="A280" s="10">
        <v>35034</v>
      </c>
      <c r="B280" s="20">
        <v>1.5389999999999999</v>
      </c>
      <c r="C280" s="9">
        <v>1.07125</v>
      </c>
      <c r="D280" s="9">
        <f t="shared" si="3"/>
        <v>2.233513093729695</v>
      </c>
    </row>
    <row r="281" spans="1:4" x14ac:dyDescent="0.25">
      <c r="A281" s="10">
        <v>35065</v>
      </c>
      <c r="B281" s="20">
        <v>1.5469999999999999</v>
      </c>
      <c r="C281" s="9">
        <v>1.0904</v>
      </c>
      <c r="D281" s="9">
        <f t="shared" si="3"/>
        <v>2.2616834332255982</v>
      </c>
    </row>
    <row r="282" spans="1:4" x14ac:dyDescent="0.25">
      <c r="A282" s="10">
        <v>35096</v>
      </c>
      <c r="B282" s="20">
        <v>1.55</v>
      </c>
      <c r="C282" s="9">
        <v>1.0892500000000001</v>
      </c>
      <c r="D282" s="9">
        <f t="shared" si="3"/>
        <v>2.2549252937096775</v>
      </c>
    </row>
    <row r="283" spans="1:4" x14ac:dyDescent="0.25">
      <c r="A283" s="10">
        <v>35125</v>
      </c>
      <c r="B283" s="20">
        <v>1.5549999999999999</v>
      </c>
      <c r="C283" s="9">
        <v>1.137</v>
      </c>
      <c r="D283" s="9">
        <f t="shared" si="3"/>
        <v>2.3462071774919617</v>
      </c>
    </row>
    <row r="284" spans="1:4" x14ac:dyDescent="0.25">
      <c r="A284" s="10">
        <v>35156</v>
      </c>
      <c r="B284" s="20">
        <v>1.5609999999999999</v>
      </c>
      <c r="C284" s="9">
        <v>1.2305999999999999</v>
      </c>
      <c r="D284" s="9">
        <f t="shared" si="3"/>
        <v>2.5295909300448431</v>
      </c>
    </row>
    <row r="285" spans="1:4" x14ac:dyDescent="0.25">
      <c r="A285" s="10">
        <v>35186</v>
      </c>
      <c r="B285" s="20">
        <v>1.5640000000000001</v>
      </c>
      <c r="C285" s="9">
        <v>1.27915</v>
      </c>
      <c r="D285" s="9">
        <f t="shared" si="3"/>
        <v>2.6243455242647058</v>
      </c>
    </row>
    <row r="286" spans="1:4" x14ac:dyDescent="0.25">
      <c r="A286" s="10">
        <v>35217</v>
      </c>
      <c r="B286" s="20">
        <v>1.5669999999999999</v>
      </c>
      <c r="C286" s="9">
        <v>1.2558</v>
      </c>
      <c r="D286" s="9">
        <f t="shared" si="3"/>
        <v>2.5715073499680923</v>
      </c>
    </row>
    <row r="287" spans="1:4" x14ac:dyDescent="0.25">
      <c r="A287" s="10">
        <v>35247</v>
      </c>
      <c r="B287" s="20">
        <v>1.57</v>
      </c>
      <c r="C287" s="9">
        <v>1.22722</v>
      </c>
      <c r="D287" s="9">
        <f t="shared" si="3"/>
        <v>2.5081820743057324</v>
      </c>
    </row>
    <row r="288" spans="1:4" x14ac:dyDescent="0.25">
      <c r="A288" s="10">
        <v>35278</v>
      </c>
      <c r="B288" s="20">
        <v>1.5720000000000001</v>
      </c>
      <c r="C288" s="9">
        <v>1.2064999999999999</v>
      </c>
      <c r="D288" s="9">
        <f t="shared" si="3"/>
        <v>2.4626975155852415</v>
      </c>
    </row>
    <row r="289" spans="1:4" x14ac:dyDescent="0.25">
      <c r="A289" s="10">
        <v>35309</v>
      </c>
      <c r="B289" s="20">
        <v>1.577</v>
      </c>
      <c r="C289" s="9">
        <v>1.2021599999999999</v>
      </c>
      <c r="D289" s="9">
        <f t="shared" si="3"/>
        <v>2.4460586597844007</v>
      </c>
    </row>
    <row r="290" spans="1:4" x14ac:dyDescent="0.25">
      <c r="A290" s="10">
        <v>35339</v>
      </c>
      <c r="B290" s="20">
        <v>1.5820000000000001</v>
      </c>
      <c r="C290" s="9">
        <v>1.204</v>
      </c>
      <c r="D290" s="9">
        <f t="shared" si="3"/>
        <v>2.4420598053097344</v>
      </c>
    </row>
    <row r="291" spans="1:4" x14ac:dyDescent="0.25">
      <c r="A291" s="10">
        <v>35370</v>
      </c>
      <c r="B291" s="20">
        <v>1.587</v>
      </c>
      <c r="C291" s="9">
        <v>1.2322500000000001</v>
      </c>
      <c r="D291" s="9">
        <f t="shared" si="3"/>
        <v>2.4914844891304351</v>
      </c>
    </row>
    <row r="292" spans="1:4" x14ac:dyDescent="0.25">
      <c r="A292" s="10">
        <v>35400</v>
      </c>
      <c r="B292" s="20">
        <v>1.591</v>
      </c>
      <c r="C292" s="9">
        <v>1.2352000000000001</v>
      </c>
      <c r="D292" s="9">
        <f t="shared" si="3"/>
        <v>2.4911701480829671</v>
      </c>
    </row>
    <row r="293" spans="1:4" x14ac:dyDescent="0.25">
      <c r="A293" s="10">
        <v>35431</v>
      </c>
      <c r="B293" s="20">
        <v>1.5940000000000001</v>
      </c>
      <c r="C293" s="9">
        <v>1.2362500000000001</v>
      </c>
      <c r="D293" s="9">
        <f t="shared" si="3"/>
        <v>2.4885952925031369</v>
      </c>
    </row>
    <row r="294" spans="1:4" x14ac:dyDescent="0.25">
      <c r="A294" s="10">
        <v>35462</v>
      </c>
      <c r="B294" s="20">
        <v>1.597</v>
      </c>
      <c r="C294" s="9">
        <v>1.23</v>
      </c>
      <c r="D294" s="9">
        <f t="shared" si="3"/>
        <v>2.4713626737633065</v>
      </c>
    </row>
    <row r="295" spans="1:4" x14ac:dyDescent="0.25">
      <c r="A295" s="10">
        <v>35490</v>
      </c>
      <c r="B295" s="20">
        <v>1.5980000000000001</v>
      </c>
      <c r="C295" s="9">
        <v>1.2050000000000001</v>
      </c>
      <c r="D295" s="9">
        <f t="shared" si="3"/>
        <v>2.4196166239048815</v>
      </c>
    </row>
    <row r="296" spans="1:4" x14ac:dyDescent="0.25">
      <c r="A296" s="10">
        <v>35521</v>
      </c>
      <c r="B296" s="20">
        <v>1.599</v>
      </c>
      <c r="C296" s="9">
        <v>1.1990000000000001</v>
      </c>
      <c r="D296" s="9">
        <f t="shared" si="3"/>
        <v>2.4060630687929958</v>
      </c>
    </row>
    <row r="297" spans="1:4" x14ac:dyDescent="0.25">
      <c r="A297" s="10">
        <v>35551</v>
      </c>
      <c r="B297" s="20">
        <v>1.599</v>
      </c>
      <c r="C297" s="9">
        <v>1.20025</v>
      </c>
      <c r="D297" s="9">
        <f t="shared" ref="D297:D360" si="4">C297*$B$653/B297</f>
        <v>2.4085714748280176</v>
      </c>
    </row>
    <row r="298" spans="1:4" x14ac:dyDescent="0.25">
      <c r="A298" s="10">
        <v>35582</v>
      </c>
      <c r="B298" s="20">
        <v>1.6020000000000001</v>
      </c>
      <c r="C298" s="9">
        <v>1.1976</v>
      </c>
      <c r="D298" s="9">
        <f t="shared" si="4"/>
        <v>2.3987531790262171</v>
      </c>
    </row>
    <row r="299" spans="1:4" x14ac:dyDescent="0.25">
      <c r="A299" s="10">
        <v>35612</v>
      </c>
      <c r="B299" s="20">
        <v>1.6040000000000001</v>
      </c>
      <c r="C299" s="9">
        <v>1.17425</v>
      </c>
      <c r="D299" s="9">
        <f t="shared" si="4"/>
        <v>2.3490512532730672</v>
      </c>
    </row>
    <row r="300" spans="1:4" x14ac:dyDescent="0.25">
      <c r="A300" s="10">
        <v>35643</v>
      </c>
      <c r="B300" s="20">
        <v>1.6080000000000001</v>
      </c>
      <c r="C300" s="9">
        <v>1.2235</v>
      </c>
      <c r="D300" s="9">
        <f t="shared" si="4"/>
        <v>2.4414858802860695</v>
      </c>
    </row>
    <row r="301" spans="1:4" x14ac:dyDescent="0.25">
      <c r="A301" s="10">
        <v>35674</v>
      </c>
      <c r="B301" s="20">
        <v>1.6120000000000001</v>
      </c>
      <c r="C301" s="9">
        <v>1.2314000000000001</v>
      </c>
      <c r="D301" s="9">
        <f t="shared" si="4"/>
        <v>2.4511528810173697</v>
      </c>
    </row>
    <row r="302" spans="1:4" x14ac:dyDescent="0.25">
      <c r="A302" s="10">
        <v>35704</v>
      </c>
      <c r="B302" s="20">
        <v>1.615</v>
      </c>
      <c r="C302" s="9">
        <v>1.19675</v>
      </c>
      <c r="D302" s="9">
        <f t="shared" si="4"/>
        <v>2.3777555125387</v>
      </c>
    </row>
    <row r="303" spans="1:4" x14ac:dyDescent="0.25">
      <c r="A303" s="10">
        <v>35735</v>
      </c>
      <c r="B303" s="20">
        <v>1.617</v>
      </c>
      <c r="C303" s="9">
        <v>1.17075</v>
      </c>
      <c r="D303" s="9">
        <f t="shared" si="4"/>
        <v>2.3232205162337665</v>
      </c>
    </row>
    <row r="304" spans="1:4" x14ac:dyDescent="0.25">
      <c r="A304" s="10">
        <v>35765</v>
      </c>
      <c r="B304" s="20">
        <v>1.6180000000000001</v>
      </c>
      <c r="C304" s="9">
        <v>1.1314</v>
      </c>
      <c r="D304" s="9">
        <f t="shared" si="4"/>
        <v>2.2437473079110011</v>
      </c>
    </row>
    <row r="305" spans="1:4" x14ac:dyDescent="0.25">
      <c r="A305" s="10">
        <v>35796</v>
      </c>
      <c r="B305" s="20">
        <v>1.62</v>
      </c>
      <c r="C305" s="9">
        <v>1.0862499999999999</v>
      </c>
      <c r="D305" s="9">
        <f t="shared" si="4"/>
        <v>2.1515481149691356</v>
      </c>
    </row>
    <row r="306" spans="1:4" x14ac:dyDescent="0.25">
      <c r="A306" s="10">
        <v>35827</v>
      </c>
      <c r="B306" s="20">
        <v>1.62</v>
      </c>
      <c r="C306" s="9">
        <v>1.0489999999999999</v>
      </c>
      <c r="D306" s="9">
        <f t="shared" si="4"/>
        <v>2.0777666030864199</v>
      </c>
    </row>
    <row r="307" spans="1:4" x14ac:dyDescent="0.25">
      <c r="A307" s="10">
        <v>35855</v>
      </c>
      <c r="B307" s="20">
        <v>1.62</v>
      </c>
      <c r="C307" s="9">
        <v>1.0167999999999999</v>
      </c>
      <c r="D307" s="9">
        <f t="shared" si="4"/>
        <v>2.0139876854320988</v>
      </c>
    </row>
    <row r="308" spans="1:4" x14ac:dyDescent="0.25">
      <c r="A308" s="10">
        <v>35886</v>
      </c>
      <c r="B308" s="20">
        <v>1.6220000000000001</v>
      </c>
      <c r="C308" s="9">
        <v>1.0302500000000001</v>
      </c>
      <c r="D308" s="9">
        <f t="shared" si="4"/>
        <v>2.0381120704377316</v>
      </c>
    </row>
    <row r="309" spans="1:4" x14ac:dyDescent="0.25">
      <c r="A309" s="10">
        <v>35916</v>
      </c>
      <c r="B309" s="20">
        <v>1.6259999999999999</v>
      </c>
      <c r="C309" s="9">
        <v>1.0634999999999999</v>
      </c>
      <c r="D309" s="9">
        <f t="shared" si="4"/>
        <v>2.0987139086715869</v>
      </c>
    </row>
    <row r="310" spans="1:4" x14ac:dyDescent="0.25">
      <c r="A310" s="10">
        <v>35947</v>
      </c>
      <c r="B310" s="20">
        <v>1.6279999999999999</v>
      </c>
      <c r="C310" s="9">
        <v>1.0644</v>
      </c>
      <c r="D310" s="9">
        <f t="shared" si="4"/>
        <v>2.0979095167076172</v>
      </c>
    </row>
    <row r="311" spans="1:4" x14ac:dyDescent="0.25">
      <c r="A311" s="10">
        <v>35977</v>
      </c>
      <c r="B311" s="20">
        <v>1.6319999999999999</v>
      </c>
      <c r="C311" s="9">
        <v>1.05525</v>
      </c>
      <c r="D311" s="9">
        <f t="shared" si="4"/>
        <v>2.0747773304227946</v>
      </c>
    </row>
    <row r="312" spans="1:4" x14ac:dyDescent="0.25">
      <c r="A312" s="10">
        <v>36008</v>
      </c>
      <c r="B312" s="20">
        <v>1.6339999999999999</v>
      </c>
      <c r="C312" s="9">
        <v>1.026</v>
      </c>
      <c r="D312" s="9">
        <f t="shared" si="4"/>
        <v>2.0147983953488375</v>
      </c>
    </row>
    <row r="313" spans="1:4" x14ac:dyDescent="0.25">
      <c r="A313" s="10">
        <v>36039</v>
      </c>
      <c r="B313" s="20">
        <v>1.635</v>
      </c>
      <c r="C313" s="9">
        <v>1.00925</v>
      </c>
      <c r="D313" s="9">
        <f t="shared" si="4"/>
        <v>1.9806935567278288</v>
      </c>
    </row>
    <row r="314" spans="1:4" x14ac:dyDescent="0.25">
      <c r="A314" s="10">
        <v>36069</v>
      </c>
      <c r="B314" s="20">
        <v>1.639</v>
      </c>
      <c r="C314" s="9">
        <v>1.01875</v>
      </c>
      <c r="D314" s="9">
        <f t="shared" si="4"/>
        <v>1.9944582786760221</v>
      </c>
    </row>
    <row r="315" spans="1:4" x14ac:dyDescent="0.25">
      <c r="A315" s="10">
        <v>36100</v>
      </c>
      <c r="B315" s="20">
        <v>1.641</v>
      </c>
      <c r="C315" s="9">
        <v>0.99539999999999995</v>
      </c>
      <c r="D315" s="9">
        <f t="shared" si="4"/>
        <v>1.9463697356489946</v>
      </c>
    </row>
    <row r="316" spans="1:4" x14ac:dyDescent="0.25">
      <c r="A316" s="10">
        <v>36130</v>
      </c>
      <c r="B316" s="20">
        <v>1.6439999999999999</v>
      </c>
      <c r="C316" s="9">
        <v>0.94499999999999995</v>
      </c>
      <c r="D316" s="9">
        <f t="shared" si="4"/>
        <v>1.844447436131387</v>
      </c>
    </row>
    <row r="317" spans="1:4" x14ac:dyDescent="0.25">
      <c r="A317" s="10">
        <v>36161</v>
      </c>
      <c r="B317" s="20">
        <v>1.647</v>
      </c>
      <c r="C317" s="9">
        <v>0.93899999999999995</v>
      </c>
      <c r="D317" s="9">
        <f t="shared" si="4"/>
        <v>1.8293983406193079</v>
      </c>
    </row>
    <row r="318" spans="1:4" x14ac:dyDescent="0.25">
      <c r="A318" s="10">
        <v>36192</v>
      </c>
      <c r="B318" s="20">
        <v>1.647</v>
      </c>
      <c r="C318" s="9">
        <v>0.92049999999999998</v>
      </c>
      <c r="D318" s="9">
        <f t="shared" si="4"/>
        <v>1.793355881299332</v>
      </c>
    </row>
    <row r="319" spans="1:4" x14ac:dyDescent="0.25">
      <c r="A319" s="10">
        <v>36220</v>
      </c>
      <c r="B319" s="20">
        <v>1.6479999999999999</v>
      </c>
      <c r="C319" s="9">
        <v>0.98199999999999998</v>
      </c>
      <c r="D319" s="9">
        <f t="shared" si="4"/>
        <v>1.9120117997572816</v>
      </c>
    </row>
    <row r="320" spans="1:4" x14ac:dyDescent="0.25">
      <c r="A320" s="10">
        <v>36251</v>
      </c>
      <c r="B320" s="20">
        <v>1.659</v>
      </c>
      <c r="C320" s="9">
        <v>1.131</v>
      </c>
      <c r="D320" s="9">
        <f t="shared" si="4"/>
        <v>2.1875223887884272</v>
      </c>
    </row>
    <row r="321" spans="1:4" x14ac:dyDescent="0.25">
      <c r="A321" s="10">
        <v>36281</v>
      </c>
      <c r="B321" s="20">
        <v>1.66</v>
      </c>
      <c r="C321" s="9">
        <v>1.1306</v>
      </c>
      <c r="D321" s="9">
        <f t="shared" si="4"/>
        <v>2.185431410722892</v>
      </c>
    </row>
    <row r="322" spans="1:4" x14ac:dyDescent="0.25">
      <c r="A322" s="10">
        <v>36312</v>
      </c>
      <c r="B322" s="20">
        <v>1.66</v>
      </c>
      <c r="C322" s="9">
        <v>1.11425</v>
      </c>
      <c r="D322" s="9">
        <f t="shared" si="4"/>
        <v>2.1538271266566267</v>
      </c>
    </row>
    <row r="323" spans="1:4" x14ac:dyDescent="0.25">
      <c r="A323" s="10">
        <v>36342</v>
      </c>
      <c r="B323" s="20">
        <v>1.667</v>
      </c>
      <c r="C323" s="9">
        <v>1.1575</v>
      </c>
      <c r="D323" s="9">
        <f t="shared" si="4"/>
        <v>2.2280333518296342</v>
      </c>
    </row>
    <row r="324" spans="1:4" x14ac:dyDescent="0.25">
      <c r="A324" s="10">
        <v>36373</v>
      </c>
      <c r="B324" s="20">
        <v>1.671</v>
      </c>
      <c r="C324" s="9">
        <v>1.2208000000000001</v>
      </c>
      <c r="D324" s="9">
        <f t="shared" si="4"/>
        <v>2.3442523413524836</v>
      </c>
    </row>
    <row r="325" spans="1:4" x14ac:dyDescent="0.25">
      <c r="A325" s="10">
        <v>36404</v>
      </c>
      <c r="B325" s="20">
        <v>1.6779999999999999</v>
      </c>
      <c r="C325" s="9">
        <v>1.2555000000000001</v>
      </c>
      <c r="D325" s="9">
        <f t="shared" si="4"/>
        <v>2.4008280044696071</v>
      </c>
    </row>
    <row r="326" spans="1:4" x14ac:dyDescent="0.25">
      <c r="A326" s="10">
        <v>36434</v>
      </c>
      <c r="B326" s="20">
        <v>1.681</v>
      </c>
      <c r="C326" s="9">
        <v>1.2442500000000001</v>
      </c>
      <c r="D326" s="9">
        <f t="shared" si="4"/>
        <v>2.3750689591017253</v>
      </c>
    </row>
    <row r="327" spans="1:4" x14ac:dyDescent="0.25">
      <c r="A327" s="10">
        <v>36465</v>
      </c>
      <c r="B327" s="20">
        <v>1.6839999999999999</v>
      </c>
      <c r="C327" s="9">
        <v>1.2514000000000001</v>
      </c>
      <c r="D327" s="9">
        <f t="shared" si="4"/>
        <v>2.3844617008313542</v>
      </c>
    </row>
    <row r="328" spans="1:4" x14ac:dyDescent="0.25">
      <c r="A328" s="10">
        <v>36495</v>
      </c>
      <c r="B328" s="20">
        <v>1.6879999999999999</v>
      </c>
      <c r="C328" s="9">
        <v>1.2725</v>
      </c>
      <c r="D328" s="9">
        <f t="shared" si="4"/>
        <v>2.4189207301540283</v>
      </c>
    </row>
    <row r="329" spans="1:4" x14ac:dyDescent="0.25">
      <c r="A329" s="10">
        <v>36526</v>
      </c>
      <c r="B329" s="20">
        <v>1.6930000000000001</v>
      </c>
      <c r="C329" s="9">
        <v>1.2887999999999999</v>
      </c>
      <c r="D329" s="9">
        <f t="shared" si="4"/>
        <v>2.4426703286473712</v>
      </c>
    </row>
    <row r="330" spans="1:4" x14ac:dyDescent="0.25">
      <c r="A330" s="10">
        <v>36557</v>
      </c>
      <c r="B330" s="20">
        <v>1.7</v>
      </c>
      <c r="C330" s="9">
        <v>1.377</v>
      </c>
      <c r="D330" s="9">
        <f t="shared" si="4"/>
        <v>2.5990899300000003</v>
      </c>
    </row>
    <row r="331" spans="1:4" x14ac:dyDescent="0.25">
      <c r="A331" s="10">
        <v>36586</v>
      </c>
      <c r="B331" s="20">
        <v>1.71</v>
      </c>
      <c r="C331" s="9">
        <v>1.5162500000000001</v>
      </c>
      <c r="D331" s="9">
        <f t="shared" si="4"/>
        <v>2.8451881498538016</v>
      </c>
    </row>
    <row r="332" spans="1:4" x14ac:dyDescent="0.25">
      <c r="A332" s="10">
        <v>36617</v>
      </c>
      <c r="B332" s="20">
        <v>1.7090000000000001</v>
      </c>
      <c r="C332" s="9">
        <v>1.46475</v>
      </c>
      <c r="D332" s="9">
        <f t="shared" si="4"/>
        <v>2.7501585469572851</v>
      </c>
    </row>
    <row r="333" spans="1:4" x14ac:dyDescent="0.25">
      <c r="A333" s="10">
        <v>36647</v>
      </c>
      <c r="B333" s="20">
        <v>1.712</v>
      </c>
      <c r="C333" s="9">
        <v>1.4867999999999999</v>
      </c>
      <c r="D333" s="9">
        <f t="shared" si="4"/>
        <v>2.7866670329439249</v>
      </c>
    </row>
    <row r="334" spans="1:4" x14ac:dyDescent="0.25">
      <c r="A334" s="10">
        <v>36678</v>
      </c>
      <c r="B334" s="20">
        <v>1.722</v>
      </c>
      <c r="C334" s="9">
        <v>1.6332500000000001</v>
      </c>
      <c r="D334" s="9">
        <f t="shared" si="4"/>
        <v>3.0433773735481999</v>
      </c>
    </row>
    <row r="335" spans="1:4" x14ac:dyDescent="0.25">
      <c r="A335" s="10">
        <v>36708</v>
      </c>
      <c r="B335" s="20">
        <v>1.7270000000000001</v>
      </c>
      <c r="C335" s="9">
        <v>1.5509999999999999</v>
      </c>
      <c r="D335" s="9">
        <f t="shared" si="4"/>
        <v>2.8817463248407642</v>
      </c>
    </row>
    <row r="336" spans="1:4" x14ac:dyDescent="0.25">
      <c r="A336" s="10">
        <v>36739</v>
      </c>
      <c r="B336" s="20">
        <v>1.7270000000000001</v>
      </c>
      <c r="C336" s="9">
        <v>1.4644999999999999</v>
      </c>
      <c r="D336" s="9">
        <f t="shared" si="4"/>
        <v>2.7210299759698895</v>
      </c>
    </row>
    <row r="337" spans="1:4" x14ac:dyDescent="0.25">
      <c r="A337" s="10">
        <v>36770</v>
      </c>
      <c r="B337" s="20">
        <v>1.736</v>
      </c>
      <c r="C337" s="9">
        <v>1.5502499999999999</v>
      </c>
      <c r="D337" s="9">
        <f t="shared" si="4"/>
        <v>2.8654201257200458</v>
      </c>
    </row>
    <row r="338" spans="1:4" x14ac:dyDescent="0.25">
      <c r="A338" s="10">
        <v>36800</v>
      </c>
      <c r="B338" s="20">
        <v>1.7390000000000001</v>
      </c>
      <c r="C338" s="9">
        <v>1.5322</v>
      </c>
      <c r="D338" s="9">
        <f t="shared" si="4"/>
        <v>2.8271715621621625</v>
      </c>
    </row>
    <row r="339" spans="1:4" x14ac:dyDescent="0.25">
      <c r="A339" s="10">
        <v>36831</v>
      </c>
      <c r="B339" s="20">
        <v>1.742</v>
      </c>
      <c r="C339" s="9">
        <v>1.51725</v>
      </c>
      <c r="D339" s="9">
        <f t="shared" si="4"/>
        <v>2.7947649192020667</v>
      </c>
    </row>
    <row r="340" spans="1:4" x14ac:dyDescent="0.25">
      <c r="A340" s="10">
        <v>36861</v>
      </c>
      <c r="B340" s="20">
        <v>1.746</v>
      </c>
      <c r="C340" s="9">
        <v>1.44275</v>
      </c>
      <c r="D340" s="9">
        <f t="shared" si="4"/>
        <v>2.6514481046678124</v>
      </c>
    </row>
    <row r="341" spans="1:4" x14ac:dyDescent="0.25">
      <c r="A341" s="10">
        <v>36892</v>
      </c>
      <c r="B341" s="20">
        <v>1.756</v>
      </c>
      <c r="C341" s="9">
        <v>1.4472</v>
      </c>
      <c r="D341" s="9">
        <f t="shared" si="4"/>
        <v>2.64448026287016</v>
      </c>
    </row>
    <row r="342" spans="1:4" x14ac:dyDescent="0.25">
      <c r="A342" s="10">
        <v>36923</v>
      </c>
      <c r="B342" s="20">
        <v>1.76</v>
      </c>
      <c r="C342" s="9">
        <v>1.4497500000000001</v>
      </c>
      <c r="D342" s="9">
        <f t="shared" si="4"/>
        <v>2.6431191259943185</v>
      </c>
    </row>
    <row r="343" spans="1:4" x14ac:dyDescent="0.25">
      <c r="A343" s="10">
        <v>36951</v>
      </c>
      <c r="B343" s="20">
        <v>1.7609999999999999</v>
      </c>
      <c r="C343" s="9">
        <v>1.4092499999999999</v>
      </c>
      <c r="D343" s="9">
        <f t="shared" si="4"/>
        <v>2.5678223539182281</v>
      </c>
    </row>
    <row r="344" spans="1:4" x14ac:dyDescent="0.25">
      <c r="A344" s="10">
        <v>36982</v>
      </c>
      <c r="B344" s="20">
        <v>1.764</v>
      </c>
      <c r="C344" s="9">
        <v>1.5516000000000001</v>
      </c>
      <c r="D344" s="9">
        <f t="shared" si="4"/>
        <v>2.8223929448979592</v>
      </c>
    </row>
    <row r="345" spans="1:4" x14ac:dyDescent="0.25">
      <c r="A345" s="10">
        <v>37012</v>
      </c>
      <c r="B345" s="20">
        <v>1.7729999999999999</v>
      </c>
      <c r="C345" s="9">
        <v>1.7017500000000001</v>
      </c>
      <c r="D345" s="9">
        <f t="shared" si="4"/>
        <v>3.0798056501692055</v>
      </c>
    </row>
    <row r="346" spans="1:4" x14ac:dyDescent="0.25">
      <c r="A346" s="10">
        <v>37043</v>
      </c>
      <c r="B346" s="20">
        <v>1.7769999999999999</v>
      </c>
      <c r="C346" s="9">
        <v>1.61625</v>
      </c>
      <c r="D346" s="9">
        <f t="shared" si="4"/>
        <v>2.9184845448790098</v>
      </c>
    </row>
    <row r="347" spans="1:4" x14ac:dyDescent="0.25">
      <c r="A347" s="10">
        <v>37073</v>
      </c>
      <c r="B347" s="20">
        <v>1.774</v>
      </c>
      <c r="C347" s="9">
        <v>1.4206000000000001</v>
      </c>
      <c r="D347" s="9">
        <f t="shared" si="4"/>
        <v>2.5695346740698985</v>
      </c>
    </row>
    <row r="348" spans="1:4" x14ac:dyDescent="0.25">
      <c r="A348" s="10">
        <v>37104</v>
      </c>
      <c r="B348" s="20">
        <v>1.774</v>
      </c>
      <c r="C348" s="9">
        <v>1.42075</v>
      </c>
      <c r="D348" s="9">
        <f t="shared" si="4"/>
        <v>2.5698059891488163</v>
      </c>
    </row>
    <row r="349" spans="1:4" x14ac:dyDescent="0.25">
      <c r="A349" s="10">
        <v>37135</v>
      </c>
      <c r="B349" s="20">
        <v>1.7809999999999999</v>
      </c>
      <c r="C349" s="9">
        <v>1.5215000000000001</v>
      </c>
      <c r="D349" s="9">
        <f t="shared" si="4"/>
        <v>2.741222734138125</v>
      </c>
    </row>
    <row r="350" spans="1:4" x14ac:dyDescent="0.25">
      <c r="A350" s="10">
        <v>37165</v>
      </c>
      <c r="B350" s="20">
        <v>1.776</v>
      </c>
      <c r="C350" s="9">
        <v>1.3153999999999999</v>
      </c>
      <c r="D350" s="9">
        <f t="shared" si="4"/>
        <v>2.3765730271396399</v>
      </c>
    </row>
    <row r="351" spans="1:4" x14ac:dyDescent="0.25">
      <c r="A351" s="10">
        <v>37196</v>
      </c>
      <c r="B351" s="20">
        <v>1.7749999999999999</v>
      </c>
      <c r="C351" s="9">
        <v>1.1705000000000001</v>
      </c>
      <c r="D351" s="9">
        <f t="shared" si="4"/>
        <v>2.1159692318309862</v>
      </c>
    </row>
    <row r="352" spans="1:4" x14ac:dyDescent="0.25">
      <c r="A352" s="10">
        <v>37226</v>
      </c>
      <c r="B352" s="20">
        <v>1.774</v>
      </c>
      <c r="C352" s="9">
        <v>1.0860000000000001</v>
      </c>
      <c r="D352" s="9">
        <f t="shared" si="4"/>
        <v>1.9643211713641491</v>
      </c>
    </row>
    <row r="353" spans="1:4" x14ac:dyDescent="0.25">
      <c r="A353" s="10">
        <v>37257</v>
      </c>
      <c r="B353" s="20">
        <v>1.7769999999999999</v>
      </c>
      <c r="C353" s="9">
        <v>1.1072500000000001</v>
      </c>
      <c r="D353" s="9">
        <f t="shared" si="4"/>
        <v>1.9993763417276311</v>
      </c>
    </row>
    <row r="354" spans="1:4" x14ac:dyDescent="0.25">
      <c r="A354" s="10">
        <v>37288</v>
      </c>
      <c r="B354" s="20">
        <v>1.78</v>
      </c>
      <c r="C354" s="9">
        <v>1.11375</v>
      </c>
      <c r="D354" s="9">
        <f t="shared" si="4"/>
        <v>2.0077239627808989</v>
      </c>
    </row>
    <row r="355" spans="1:4" x14ac:dyDescent="0.25">
      <c r="A355" s="10">
        <v>37316</v>
      </c>
      <c r="B355" s="20">
        <v>1.7849999999999999</v>
      </c>
      <c r="C355" s="9">
        <v>1.24925</v>
      </c>
      <c r="D355" s="9">
        <f t="shared" si="4"/>
        <v>2.2456776948179273</v>
      </c>
    </row>
    <row r="356" spans="1:4" x14ac:dyDescent="0.25">
      <c r="A356" s="10">
        <v>37347</v>
      </c>
      <c r="B356" s="20">
        <v>1.7929999999999999</v>
      </c>
      <c r="C356" s="9">
        <v>1.397</v>
      </c>
      <c r="D356" s="9">
        <f t="shared" si="4"/>
        <v>2.5000713558282213</v>
      </c>
    </row>
    <row r="357" spans="1:4" x14ac:dyDescent="0.25">
      <c r="A357" s="10">
        <v>37377</v>
      </c>
      <c r="B357" s="20">
        <v>1.7949999999999999</v>
      </c>
      <c r="C357" s="9">
        <v>1.39175</v>
      </c>
      <c r="D357" s="9">
        <f t="shared" si="4"/>
        <v>2.4879008288300839</v>
      </c>
    </row>
    <row r="358" spans="1:4" x14ac:dyDescent="0.25">
      <c r="A358" s="10">
        <v>37408</v>
      </c>
      <c r="B358" s="20">
        <v>1.796</v>
      </c>
      <c r="C358" s="9">
        <v>1.38225</v>
      </c>
      <c r="D358" s="9">
        <f t="shared" si="4"/>
        <v>2.4695427807628061</v>
      </c>
    </row>
    <row r="359" spans="1:4" x14ac:dyDescent="0.25">
      <c r="A359" s="10">
        <v>37438</v>
      </c>
      <c r="B359" s="20">
        <v>1.8</v>
      </c>
      <c r="C359" s="9">
        <v>1.397</v>
      </c>
      <c r="D359" s="9">
        <f t="shared" si="4"/>
        <v>2.4903488561111113</v>
      </c>
    </row>
    <row r="360" spans="1:4" x14ac:dyDescent="0.25">
      <c r="A360" s="10">
        <v>37469</v>
      </c>
      <c r="B360" s="20">
        <v>1.8049999999999999</v>
      </c>
      <c r="C360" s="9">
        <v>1.39575</v>
      </c>
      <c r="D360" s="9">
        <f t="shared" si="4"/>
        <v>2.4812282547091415</v>
      </c>
    </row>
    <row r="361" spans="1:4" x14ac:dyDescent="0.25">
      <c r="A361" s="10">
        <v>37500</v>
      </c>
      <c r="B361" s="20">
        <v>1.8080000000000001</v>
      </c>
      <c r="C361" s="9">
        <v>1.3996</v>
      </c>
      <c r="D361" s="9">
        <f t="shared" ref="D361:D424" si="5">C361*$B$653/B361</f>
        <v>2.4839439705752211</v>
      </c>
    </row>
    <row r="362" spans="1:4" x14ac:dyDescent="0.25">
      <c r="A362" s="10">
        <v>37530</v>
      </c>
      <c r="B362" s="20">
        <v>1.8120000000000001</v>
      </c>
      <c r="C362" s="9">
        <v>1.4452499999999999</v>
      </c>
      <c r="D362" s="9">
        <f t="shared" si="5"/>
        <v>2.5592992677980129</v>
      </c>
    </row>
    <row r="363" spans="1:4" x14ac:dyDescent="0.25">
      <c r="A363" s="10">
        <v>37561</v>
      </c>
      <c r="B363" s="20">
        <v>1.8149999999999999</v>
      </c>
      <c r="C363" s="9">
        <v>1.419</v>
      </c>
      <c r="D363" s="9">
        <f t="shared" si="5"/>
        <v>2.5086614363636368</v>
      </c>
    </row>
    <row r="364" spans="1:4" x14ac:dyDescent="0.25">
      <c r="A364" s="10">
        <v>37591</v>
      </c>
      <c r="B364" s="20">
        <v>1.8180000000000001</v>
      </c>
      <c r="C364" s="9">
        <v>1.3857999999999999</v>
      </c>
      <c r="D364" s="9">
        <f t="shared" si="5"/>
        <v>2.445924041474147</v>
      </c>
    </row>
    <row r="365" spans="1:4" x14ac:dyDescent="0.25">
      <c r="A365" s="10">
        <v>37622</v>
      </c>
      <c r="B365" s="20">
        <v>1.8260000000000001</v>
      </c>
      <c r="C365" s="9">
        <v>1.4575</v>
      </c>
      <c r="D365" s="9">
        <f t="shared" si="5"/>
        <v>2.5612034487951809</v>
      </c>
    </row>
    <row r="366" spans="1:4" x14ac:dyDescent="0.25">
      <c r="A366" s="10">
        <v>37653</v>
      </c>
      <c r="B366" s="20">
        <v>1.8360000000000001</v>
      </c>
      <c r="C366" s="9">
        <v>1.613</v>
      </c>
      <c r="D366" s="9">
        <f t="shared" si="5"/>
        <v>2.8190188393246189</v>
      </c>
    </row>
    <row r="367" spans="1:4" x14ac:dyDescent="0.25">
      <c r="A367" s="10">
        <v>37681</v>
      </c>
      <c r="B367" s="20">
        <v>1.839</v>
      </c>
      <c r="C367" s="9">
        <v>1.6930000000000001</v>
      </c>
      <c r="D367" s="9">
        <f t="shared" si="5"/>
        <v>2.9540069760739533</v>
      </c>
    </row>
    <row r="368" spans="1:4" x14ac:dyDescent="0.25">
      <c r="A368" s="10">
        <v>37712</v>
      </c>
      <c r="B368" s="20">
        <v>1.8320000000000001</v>
      </c>
      <c r="C368" s="9">
        <v>1.589</v>
      </c>
      <c r="D368" s="9">
        <f t="shared" si="5"/>
        <v>2.7831378367903929</v>
      </c>
    </row>
    <row r="369" spans="1:4" x14ac:dyDescent="0.25">
      <c r="A369" s="10">
        <v>37742</v>
      </c>
      <c r="B369" s="20">
        <v>1.829</v>
      </c>
      <c r="C369" s="9">
        <v>1.49725</v>
      </c>
      <c r="D369" s="9">
        <f t="shared" si="5"/>
        <v>2.6267388896938217</v>
      </c>
    </row>
    <row r="370" spans="1:4" x14ac:dyDescent="0.25">
      <c r="A370" s="10">
        <v>37773</v>
      </c>
      <c r="B370" s="20">
        <v>1.831</v>
      </c>
      <c r="C370" s="9">
        <v>1.4927999999999999</v>
      </c>
      <c r="D370" s="9">
        <f t="shared" si="5"/>
        <v>2.6160712607318404</v>
      </c>
    </row>
    <row r="371" spans="1:4" x14ac:dyDescent="0.25">
      <c r="A371" s="10">
        <v>37803</v>
      </c>
      <c r="B371" s="20">
        <v>1.837</v>
      </c>
      <c r="C371" s="9">
        <v>1.5125</v>
      </c>
      <c r="D371" s="9">
        <f t="shared" si="5"/>
        <v>2.6419373502994015</v>
      </c>
    </row>
    <row r="372" spans="1:4" x14ac:dyDescent="0.25">
      <c r="A372" s="10">
        <v>37834</v>
      </c>
      <c r="B372" s="20">
        <v>1.845</v>
      </c>
      <c r="C372" s="9">
        <v>1.62025</v>
      </c>
      <c r="D372" s="9">
        <f t="shared" si="5"/>
        <v>2.8178764489159893</v>
      </c>
    </row>
    <row r="373" spans="1:4" x14ac:dyDescent="0.25">
      <c r="A373" s="10">
        <v>37865</v>
      </c>
      <c r="B373" s="20">
        <v>1.851</v>
      </c>
      <c r="C373" s="9">
        <v>1.6788000000000001</v>
      </c>
      <c r="D373" s="9">
        <f t="shared" si="5"/>
        <v>2.9102401601296601</v>
      </c>
    </row>
    <row r="374" spans="1:4" x14ac:dyDescent="0.25">
      <c r="A374" s="10">
        <v>37895</v>
      </c>
      <c r="B374" s="20">
        <v>1.849</v>
      </c>
      <c r="C374" s="9">
        <v>1.5634999999999999</v>
      </c>
      <c r="D374" s="9">
        <f t="shared" si="5"/>
        <v>2.7132965470524608</v>
      </c>
    </row>
    <row r="375" spans="1:4" x14ac:dyDescent="0.25">
      <c r="A375" s="10">
        <v>37926</v>
      </c>
      <c r="B375" s="20">
        <v>1.85</v>
      </c>
      <c r="C375" s="9">
        <v>1.512</v>
      </c>
      <c r="D375" s="9">
        <f t="shared" si="5"/>
        <v>2.6225051545945948</v>
      </c>
    </row>
    <row r="376" spans="1:4" x14ac:dyDescent="0.25">
      <c r="A376" s="10">
        <v>37956</v>
      </c>
      <c r="B376" s="20">
        <v>1.855</v>
      </c>
      <c r="C376" s="9">
        <v>1.4787999999999999</v>
      </c>
      <c r="D376" s="9">
        <f t="shared" si="5"/>
        <v>2.5580075128840969</v>
      </c>
    </row>
    <row r="377" spans="1:4" x14ac:dyDescent="0.25">
      <c r="A377" s="10">
        <v>37987</v>
      </c>
      <c r="B377" s="20">
        <v>1.863</v>
      </c>
      <c r="C377" s="9">
        <v>1.57175</v>
      </c>
      <c r="D377" s="9">
        <f t="shared" si="5"/>
        <v>2.707116225308642</v>
      </c>
    </row>
    <row r="378" spans="1:4" x14ac:dyDescent="0.25">
      <c r="A378" s="10">
        <v>38018</v>
      </c>
      <c r="B378" s="20">
        <v>1.867</v>
      </c>
      <c r="C378" s="9">
        <v>1.6475</v>
      </c>
      <c r="D378" s="9">
        <f t="shared" si="5"/>
        <v>2.8315053923406537</v>
      </c>
    </row>
    <row r="379" spans="1:4" x14ac:dyDescent="0.25">
      <c r="A379" s="10">
        <v>38047</v>
      </c>
      <c r="B379" s="20">
        <v>1.871</v>
      </c>
      <c r="C379" s="9">
        <v>1.736</v>
      </c>
      <c r="D379" s="9">
        <f t="shared" si="5"/>
        <v>2.9772288658471404</v>
      </c>
    </row>
    <row r="380" spans="1:4" x14ac:dyDescent="0.25">
      <c r="A380" s="10">
        <v>38078</v>
      </c>
      <c r="B380" s="20">
        <v>1.8740000000000001</v>
      </c>
      <c r="C380" s="9">
        <v>1.79775</v>
      </c>
      <c r="D380" s="9">
        <f t="shared" si="5"/>
        <v>3.0781940799092853</v>
      </c>
    </row>
    <row r="381" spans="1:4" x14ac:dyDescent="0.25">
      <c r="A381" s="10">
        <v>38108</v>
      </c>
      <c r="B381" s="20">
        <v>1.8819999999999999</v>
      </c>
      <c r="C381" s="9">
        <v>1.9834000000000001</v>
      </c>
      <c r="D381" s="9">
        <f t="shared" si="5"/>
        <v>3.3816369289054204</v>
      </c>
    </row>
    <row r="382" spans="1:4" x14ac:dyDescent="0.25">
      <c r="A382" s="10">
        <v>38139</v>
      </c>
      <c r="B382" s="20">
        <v>1.889</v>
      </c>
      <c r="C382" s="9">
        <v>1.9692499999999999</v>
      </c>
      <c r="D382" s="9">
        <f t="shared" si="5"/>
        <v>3.3450697963208045</v>
      </c>
    </row>
    <row r="383" spans="1:4" x14ac:dyDescent="0.25">
      <c r="A383" s="10">
        <v>38169</v>
      </c>
      <c r="B383" s="20">
        <v>1.891</v>
      </c>
      <c r="C383" s="9">
        <v>1.9112499999999999</v>
      </c>
      <c r="D383" s="9">
        <f t="shared" si="5"/>
        <v>3.2431143158381808</v>
      </c>
    </row>
    <row r="384" spans="1:4" x14ac:dyDescent="0.25">
      <c r="A384" s="10">
        <v>38200</v>
      </c>
      <c r="B384" s="20">
        <v>1.8919999999999999</v>
      </c>
      <c r="C384" s="9">
        <v>1.8779999999999999</v>
      </c>
      <c r="D384" s="9">
        <f t="shared" si="5"/>
        <v>3.1850095845665964</v>
      </c>
    </row>
    <row r="385" spans="1:4" x14ac:dyDescent="0.25">
      <c r="A385" s="10">
        <v>38231</v>
      </c>
      <c r="B385" s="20">
        <v>1.8979999999999999</v>
      </c>
      <c r="C385" s="9">
        <v>1.86975</v>
      </c>
      <c r="D385" s="9">
        <f t="shared" si="5"/>
        <v>3.1609936363277136</v>
      </c>
    </row>
    <row r="386" spans="1:4" x14ac:dyDescent="0.25">
      <c r="A386" s="10">
        <v>38261</v>
      </c>
      <c r="B386" s="20">
        <v>1.9079999999999999</v>
      </c>
      <c r="C386" s="9">
        <v>1.9995000000000001</v>
      </c>
      <c r="D386" s="9">
        <f t="shared" si="5"/>
        <v>3.3626318781446547</v>
      </c>
    </row>
    <row r="387" spans="1:4" x14ac:dyDescent="0.25">
      <c r="A387" s="10">
        <v>38292</v>
      </c>
      <c r="B387" s="20">
        <v>1.917</v>
      </c>
      <c r="C387" s="9">
        <v>1.9794</v>
      </c>
      <c r="D387" s="9">
        <f t="shared" si="5"/>
        <v>3.3132006719874809</v>
      </c>
    </row>
    <row r="388" spans="1:4" x14ac:dyDescent="0.25">
      <c r="A388" s="10">
        <v>38322</v>
      </c>
      <c r="B388" s="20">
        <v>1.917</v>
      </c>
      <c r="C388" s="9">
        <v>1.841</v>
      </c>
      <c r="D388" s="9">
        <f t="shared" si="5"/>
        <v>3.08154109181012</v>
      </c>
    </row>
    <row r="389" spans="1:4" x14ac:dyDescent="0.25">
      <c r="A389" s="10">
        <v>38353</v>
      </c>
      <c r="B389" s="20">
        <v>1.9159999999999999</v>
      </c>
      <c r="C389" s="9">
        <v>1.8308</v>
      </c>
      <c r="D389" s="9">
        <f t="shared" si="5"/>
        <v>3.0660673237995826</v>
      </c>
    </row>
    <row r="390" spans="1:4" x14ac:dyDescent="0.25">
      <c r="A390" s="10">
        <v>38384</v>
      </c>
      <c r="B390" s="20">
        <v>1.9239999999999999</v>
      </c>
      <c r="C390" s="9">
        <v>1.91</v>
      </c>
      <c r="D390" s="9">
        <f t="shared" si="5"/>
        <v>3.1854044854469858</v>
      </c>
    </row>
    <row r="391" spans="1:4" x14ac:dyDescent="0.25">
      <c r="A391" s="10">
        <v>38412</v>
      </c>
      <c r="B391" s="20">
        <v>1.931</v>
      </c>
      <c r="C391" s="9">
        <v>2.07925</v>
      </c>
      <c r="D391" s="9">
        <f t="shared" si="5"/>
        <v>3.4551008157690317</v>
      </c>
    </row>
    <row r="392" spans="1:4" x14ac:dyDescent="0.25">
      <c r="A392" s="10">
        <v>38443</v>
      </c>
      <c r="B392" s="20">
        <v>1.9370000000000001</v>
      </c>
      <c r="C392" s="9">
        <v>2.2425000000000002</v>
      </c>
      <c r="D392" s="9">
        <f t="shared" si="5"/>
        <v>3.7148314932885911</v>
      </c>
    </row>
    <row r="393" spans="1:4" x14ac:dyDescent="0.25">
      <c r="A393" s="10">
        <v>38473</v>
      </c>
      <c r="B393" s="20">
        <v>1.9359999999999999</v>
      </c>
      <c r="C393" s="9">
        <v>2.1612</v>
      </c>
      <c r="D393" s="9">
        <f t="shared" si="5"/>
        <v>3.5820025741735542</v>
      </c>
    </row>
    <row r="394" spans="1:4" x14ac:dyDescent="0.25">
      <c r="A394" s="10">
        <v>38504</v>
      </c>
      <c r="B394" s="20">
        <v>1.9370000000000001</v>
      </c>
      <c r="C394" s="9">
        <v>2.1555</v>
      </c>
      <c r="D394" s="9">
        <f t="shared" si="5"/>
        <v>3.570710940371709</v>
      </c>
    </row>
    <row r="395" spans="1:4" x14ac:dyDescent="0.25">
      <c r="A395" s="10">
        <v>38534</v>
      </c>
      <c r="B395" s="20">
        <v>1.9490000000000001</v>
      </c>
      <c r="C395" s="9">
        <v>2.29</v>
      </c>
      <c r="D395" s="9">
        <f t="shared" si="5"/>
        <v>3.7701612981015904</v>
      </c>
    </row>
    <row r="396" spans="1:4" x14ac:dyDescent="0.25">
      <c r="A396" s="10">
        <v>38565</v>
      </c>
      <c r="B396" s="20">
        <v>1.9610000000000001</v>
      </c>
      <c r="C396" s="9">
        <v>2.4862000000000002</v>
      </c>
      <c r="D396" s="9">
        <f t="shared" si="5"/>
        <v>4.0681293771545128</v>
      </c>
    </row>
    <row r="397" spans="1:4" x14ac:dyDescent="0.25">
      <c r="A397" s="10">
        <v>38596</v>
      </c>
      <c r="B397" s="20">
        <v>1.988</v>
      </c>
      <c r="C397" s="9">
        <v>2.9032499999999999</v>
      </c>
      <c r="D397" s="9">
        <f t="shared" si="5"/>
        <v>4.6860222068661974</v>
      </c>
    </row>
    <row r="398" spans="1:4" x14ac:dyDescent="0.25">
      <c r="A398" s="10">
        <v>38626</v>
      </c>
      <c r="B398" s="20">
        <v>1.9910000000000001</v>
      </c>
      <c r="C398" s="9">
        <v>2.7168000000000001</v>
      </c>
      <c r="D398" s="9">
        <f t="shared" si="5"/>
        <v>4.3784732046207937</v>
      </c>
    </row>
    <row r="399" spans="1:4" x14ac:dyDescent="0.25">
      <c r="A399" s="10">
        <v>38657</v>
      </c>
      <c r="B399" s="20">
        <v>1.9810000000000001</v>
      </c>
      <c r="C399" s="9">
        <v>2.2567499999999998</v>
      </c>
      <c r="D399" s="9">
        <f t="shared" si="5"/>
        <v>3.6554029948258453</v>
      </c>
    </row>
    <row r="400" spans="1:4" x14ac:dyDescent="0.25">
      <c r="A400" s="10">
        <v>38687</v>
      </c>
      <c r="B400" s="20">
        <v>1.9810000000000001</v>
      </c>
      <c r="C400" s="9">
        <v>2.1850000000000001</v>
      </c>
      <c r="D400" s="9">
        <f t="shared" si="5"/>
        <v>3.5391849091367997</v>
      </c>
    </row>
    <row r="401" spans="1:4" x14ac:dyDescent="0.25">
      <c r="A401" s="10">
        <v>38718</v>
      </c>
      <c r="B401" s="20">
        <v>1.9930000000000001</v>
      </c>
      <c r="C401" s="9">
        <v>2.3155999999999999</v>
      </c>
      <c r="D401" s="9">
        <f t="shared" si="5"/>
        <v>3.7281427229302557</v>
      </c>
    </row>
    <row r="402" spans="1:4" x14ac:dyDescent="0.25">
      <c r="A402" s="10">
        <v>38749</v>
      </c>
      <c r="B402" s="20">
        <v>1.994</v>
      </c>
      <c r="C402" s="9">
        <v>2.2799999999999998</v>
      </c>
      <c r="D402" s="9">
        <f t="shared" si="5"/>
        <v>3.668985376128385</v>
      </c>
    </row>
    <row r="403" spans="1:4" x14ac:dyDescent="0.25">
      <c r="A403" s="10">
        <v>38777</v>
      </c>
      <c r="B403" s="20">
        <v>1.9970000000000001</v>
      </c>
      <c r="C403" s="9">
        <v>2.42475</v>
      </c>
      <c r="D403" s="9">
        <f t="shared" si="5"/>
        <v>3.8960560023785682</v>
      </c>
    </row>
    <row r="404" spans="1:4" x14ac:dyDescent="0.25">
      <c r="A404" s="10">
        <v>38808</v>
      </c>
      <c r="B404" s="20">
        <v>2.0070000000000001</v>
      </c>
      <c r="C404" s="9">
        <v>2.742</v>
      </c>
      <c r="D404" s="9">
        <f t="shared" si="5"/>
        <v>4.3838568639760833</v>
      </c>
    </row>
    <row r="405" spans="1:4" x14ac:dyDescent="0.25">
      <c r="A405" s="10">
        <v>38838</v>
      </c>
      <c r="B405" s="20">
        <v>2.0129999999999999</v>
      </c>
      <c r="C405" s="9">
        <v>2.9068000000000001</v>
      </c>
      <c r="D405" s="9">
        <f t="shared" si="5"/>
        <v>4.633483964431198</v>
      </c>
    </row>
    <row r="406" spans="1:4" x14ac:dyDescent="0.25">
      <c r="A406" s="10">
        <v>38869</v>
      </c>
      <c r="B406" s="20">
        <v>2.0179999999999998</v>
      </c>
      <c r="C406" s="9">
        <v>2.8845000000000001</v>
      </c>
      <c r="D406" s="9">
        <f t="shared" si="5"/>
        <v>4.5865451082755211</v>
      </c>
    </row>
    <row r="407" spans="1:4" x14ac:dyDescent="0.25">
      <c r="A407" s="10">
        <v>38899</v>
      </c>
      <c r="B407" s="20">
        <v>2.0289999999999999</v>
      </c>
      <c r="C407" s="9">
        <v>2.9805999999999999</v>
      </c>
      <c r="D407" s="9">
        <f t="shared" si="5"/>
        <v>4.7136565755544604</v>
      </c>
    </row>
    <row r="408" spans="1:4" x14ac:dyDescent="0.25">
      <c r="A408" s="10">
        <v>38930</v>
      </c>
      <c r="B408" s="20">
        <v>2.0379999999999998</v>
      </c>
      <c r="C408" s="9">
        <v>2.9517500000000001</v>
      </c>
      <c r="D408" s="9">
        <f t="shared" si="5"/>
        <v>4.6474174032139368</v>
      </c>
    </row>
    <row r="409" spans="1:4" x14ac:dyDescent="0.25">
      <c r="A409" s="10">
        <v>38961</v>
      </c>
      <c r="B409" s="20">
        <v>2.028</v>
      </c>
      <c r="C409" s="9">
        <v>2.5550000000000002</v>
      </c>
      <c r="D409" s="9">
        <f t="shared" si="5"/>
        <v>4.0425857569033541</v>
      </c>
    </row>
    <row r="410" spans="1:4" x14ac:dyDescent="0.25">
      <c r="A410" s="10">
        <v>38991</v>
      </c>
      <c r="B410" s="20">
        <v>2.0190000000000001</v>
      </c>
      <c r="C410" s="9">
        <v>2.2446000000000002</v>
      </c>
      <c r="D410" s="9">
        <f t="shared" si="5"/>
        <v>3.5672941970282319</v>
      </c>
    </row>
    <row r="411" spans="1:4" x14ac:dyDescent="0.25">
      <c r="A411" s="10">
        <v>39022</v>
      </c>
      <c r="B411" s="20">
        <v>2.02</v>
      </c>
      <c r="C411" s="9">
        <v>2.22925</v>
      </c>
      <c r="D411" s="9">
        <f t="shared" si="5"/>
        <v>3.5411448639851488</v>
      </c>
    </row>
    <row r="412" spans="1:4" x14ac:dyDescent="0.25">
      <c r="A412" s="10">
        <v>39052</v>
      </c>
      <c r="B412" s="20">
        <v>2.0310000000000001</v>
      </c>
      <c r="C412" s="9">
        <v>2.3127499999999999</v>
      </c>
      <c r="D412" s="9">
        <f t="shared" si="5"/>
        <v>3.653886509478089</v>
      </c>
    </row>
    <row r="413" spans="1:4" x14ac:dyDescent="0.25">
      <c r="A413" s="10">
        <v>39083</v>
      </c>
      <c r="B413" s="20">
        <v>2.03437</v>
      </c>
      <c r="C413" s="9">
        <v>2.2397999999999998</v>
      </c>
      <c r="D413" s="9">
        <f t="shared" si="5"/>
        <v>3.5327718012947495</v>
      </c>
    </row>
    <row r="414" spans="1:4" x14ac:dyDescent="0.25">
      <c r="A414" s="10">
        <v>39114</v>
      </c>
      <c r="B414" s="20">
        <v>2.0422600000000002</v>
      </c>
      <c r="C414" s="9">
        <v>2.2777500000000002</v>
      </c>
      <c r="D414" s="9">
        <f t="shared" si="5"/>
        <v>3.5787495939547367</v>
      </c>
    </row>
    <row r="415" spans="1:4" x14ac:dyDescent="0.25">
      <c r="A415" s="10">
        <v>39142</v>
      </c>
      <c r="B415" s="20">
        <v>2.05288</v>
      </c>
      <c r="C415" s="9">
        <v>2.5627499999999999</v>
      </c>
      <c r="D415" s="9">
        <f t="shared" si="5"/>
        <v>4.0057050342689289</v>
      </c>
    </row>
    <row r="416" spans="1:4" x14ac:dyDescent="0.25">
      <c r="A416" s="10">
        <v>39173</v>
      </c>
      <c r="B416" s="20">
        <v>2.05904</v>
      </c>
      <c r="C416" s="9">
        <v>2.8450000000000002</v>
      </c>
      <c r="D416" s="9">
        <f t="shared" si="5"/>
        <v>4.4335720942769452</v>
      </c>
    </row>
    <row r="417" spans="1:4" x14ac:dyDescent="0.25">
      <c r="A417" s="10">
        <v>39203</v>
      </c>
      <c r="B417" s="20">
        <v>2.0675500000000002</v>
      </c>
      <c r="C417" s="9">
        <v>3.1459999999999999</v>
      </c>
      <c r="D417" s="9">
        <f t="shared" si="5"/>
        <v>4.882463271988585</v>
      </c>
    </row>
    <row r="418" spans="1:4" x14ac:dyDescent="0.25">
      <c r="A418" s="10">
        <v>39234</v>
      </c>
      <c r="B418" s="20">
        <v>2.0723400000000001</v>
      </c>
      <c r="C418" s="9">
        <v>3.056</v>
      </c>
      <c r="D418" s="9">
        <f t="shared" si="5"/>
        <v>4.7318244921200199</v>
      </c>
    </row>
    <row r="419" spans="1:4" x14ac:dyDescent="0.25">
      <c r="A419" s="10">
        <v>39264</v>
      </c>
      <c r="B419" s="20">
        <v>2.0760299999999998</v>
      </c>
      <c r="C419" s="9">
        <v>2.9645999999999999</v>
      </c>
      <c r="D419" s="9">
        <f t="shared" si="5"/>
        <v>4.5821443542723372</v>
      </c>
    </row>
    <row r="420" spans="1:4" x14ac:dyDescent="0.25">
      <c r="A420" s="10">
        <v>39295</v>
      </c>
      <c r="B420" s="20">
        <v>2.07667</v>
      </c>
      <c r="C420" s="9">
        <v>2.7857500000000002</v>
      </c>
      <c r="D420" s="9">
        <f t="shared" si="5"/>
        <v>4.3043833010300148</v>
      </c>
    </row>
    <row r="421" spans="1:4" x14ac:dyDescent="0.25">
      <c r="A421" s="10">
        <v>39326</v>
      </c>
      <c r="B421" s="20">
        <v>2.0854699999999999</v>
      </c>
      <c r="C421" s="9">
        <v>2.8032499999999998</v>
      </c>
      <c r="D421" s="9">
        <f t="shared" si="5"/>
        <v>4.3131461240152094</v>
      </c>
    </row>
    <row r="422" spans="1:4" x14ac:dyDescent="0.25">
      <c r="A422" s="10">
        <v>39356</v>
      </c>
      <c r="B422" s="20">
        <v>2.0918999999999999</v>
      </c>
      <c r="C422" s="9">
        <v>2.8029999999999999</v>
      </c>
      <c r="D422" s="9">
        <f t="shared" si="5"/>
        <v>4.2995050714661316</v>
      </c>
    </row>
    <row r="423" spans="1:4" x14ac:dyDescent="0.25">
      <c r="A423" s="10">
        <v>39387</v>
      </c>
      <c r="B423" s="20">
        <v>2.1083400000000001</v>
      </c>
      <c r="C423" s="9">
        <v>3.08</v>
      </c>
      <c r="D423" s="9">
        <f t="shared" si="5"/>
        <v>4.6875547776924025</v>
      </c>
    </row>
    <row r="424" spans="1:4" x14ac:dyDescent="0.25">
      <c r="A424" s="10">
        <v>39417</v>
      </c>
      <c r="B424" s="20">
        <v>2.1144500000000002</v>
      </c>
      <c r="C424" s="9">
        <v>3.0184000000000002</v>
      </c>
      <c r="D424" s="9">
        <f t="shared" si="5"/>
        <v>4.5805292417413508</v>
      </c>
    </row>
    <row r="425" spans="1:4" x14ac:dyDescent="0.25">
      <c r="A425" s="10">
        <v>39448</v>
      </c>
      <c r="B425" s="20">
        <v>2.12174</v>
      </c>
      <c r="C425" s="9">
        <v>3.0427499999999998</v>
      </c>
      <c r="D425" s="9">
        <f t="shared" ref="D425:D488" si="6">C425*$B$653/B425</f>
        <v>4.6016162162894609</v>
      </c>
    </row>
    <row r="426" spans="1:4" x14ac:dyDescent="0.25">
      <c r="A426" s="10">
        <v>39479</v>
      </c>
      <c r="B426" s="20">
        <v>2.1268699999999998</v>
      </c>
      <c r="C426" s="9">
        <v>3.0274999999999999</v>
      </c>
      <c r="D426" s="9">
        <f t="shared" si="6"/>
        <v>4.5675098654360635</v>
      </c>
    </row>
    <row r="427" spans="1:4" x14ac:dyDescent="0.25">
      <c r="A427" s="10">
        <v>39508</v>
      </c>
      <c r="B427" s="20">
        <v>2.1344799999999999</v>
      </c>
      <c r="C427" s="9">
        <v>3.2440000000000002</v>
      </c>
      <c r="D427" s="9">
        <f t="shared" si="6"/>
        <v>4.8766888103894166</v>
      </c>
    </row>
    <row r="428" spans="1:4" x14ac:dyDescent="0.25">
      <c r="A428" s="10">
        <v>39539</v>
      </c>
      <c r="B428" s="20">
        <v>2.1394199999999999</v>
      </c>
      <c r="C428" s="9">
        <v>3.4580000000000002</v>
      </c>
      <c r="D428" s="9">
        <f t="shared" si="6"/>
        <v>5.1863906451281201</v>
      </c>
    </row>
    <row r="429" spans="1:4" x14ac:dyDescent="0.25">
      <c r="A429" s="10">
        <v>39569</v>
      </c>
      <c r="B429" s="20">
        <v>2.1520800000000002</v>
      </c>
      <c r="C429" s="9">
        <v>3.7657500000000002</v>
      </c>
      <c r="D429" s="9">
        <f t="shared" si="6"/>
        <v>5.6147362596883017</v>
      </c>
    </row>
    <row r="430" spans="1:4" x14ac:dyDescent="0.25">
      <c r="A430" s="10">
        <v>39600</v>
      </c>
      <c r="B430" s="20">
        <v>2.1746300000000001</v>
      </c>
      <c r="C430" s="9">
        <v>4.0541999999999998</v>
      </c>
      <c r="D430" s="9">
        <f t="shared" si="6"/>
        <v>5.9821332422527043</v>
      </c>
    </row>
    <row r="431" spans="1:4" x14ac:dyDescent="0.25">
      <c r="A431" s="10">
        <v>39630</v>
      </c>
      <c r="B431" s="20">
        <v>2.1901600000000001</v>
      </c>
      <c r="C431" s="9">
        <v>4.0614999999999997</v>
      </c>
      <c r="D431" s="9">
        <f t="shared" si="6"/>
        <v>5.9504101570204915</v>
      </c>
    </row>
    <row r="432" spans="1:4" x14ac:dyDescent="0.25">
      <c r="A432" s="10">
        <v>39661</v>
      </c>
      <c r="B432" s="20">
        <v>2.1869000000000001</v>
      </c>
      <c r="C432" s="9">
        <v>3.7785000000000002</v>
      </c>
      <c r="D432" s="9">
        <f t="shared" si="6"/>
        <v>5.544045548721936</v>
      </c>
    </row>
    <row r="433" spans="1:4" x14ac:dyDescent="0.25">
      <c r="A433" s="10">
        <v>39692</v>
      </c>
      <c r="B433" s="20">
        <v>2.1887699999999999</v>
      </c>
      <c r="C433" s="9">
        <v>3.7025999999999999</v>
      </c>
      <c r="D433" s="9">
        <f t="shared" si="6"/>
        <v>5.428038970654752</v>
      </c>
    </row>
    <row r="434" spans="1:4" x14ac:dyDescent="0.25">
      <c r="A434" s="10">
        <v>39722</v>
      </c>
      <c r="B434" s="20">
        <v>2.16995</v>
      </c>
      <c r="C434" s="9">
        <v>3.05125</v>
      </c>
      <c r="D434" s="9">
        <f t="shared" si="6"/>
        <v>4.5119507782437385</v>
      </c>
    </row>
    <row r="435" spans="1:4" x14ac:dyDescent="0.25">
      <c r="A435" s="10">
        <v>39753</v>
      </c>
      <c r="B435" s="20">
        <v>2.1315300000000001</v>
      </c>
      <c r="C435" s="9">
        <v>2.1469999999999998</v>
      </c>
      <c r="D435" s="9">
        <f t="shared" si="6"/>
        <v>3.2320411586982116</v>
      </c>
    </row>
    <row r="436" spans="1:4" x14ac:dyDescent="0.25">
      <c r="A436" s="10">
        <v>39783</v>
      </c>
      <c r="B436" s="20">
        <v>2.1139800000000002</v>
      </c>
      <c r="C436" s="9">
        <v>1.6870000000000001</v>
      </c>
      <c r="D436" s="9">
        <f t="shared" si="6"/>
        <v>2.5606516196936582</v>
      </c>
    </row>
    <row r="437" spans="1:4" x14ac:dyDescent="0.25">
      <c r="A437" s="10">
        <v>39814</v>
      </c>
      <c r="B437" s="20">
        <v>2.1193300000000002</v>
      </c>
      <c r="C437" s="9">
        <v>1.7882499999999999</v>
      </c>
      <c r="D437" s="9">
        <f t="shared" si="6"/>
        <v>2.707484229567835</v>
      </c>
    </row>
    <row r="438" spans="1:4" x14ac:dyDescent="0.25">
      <c r="A438" s="10">
        <v>39845</v>
      </c>
      <c r="B438" s="20">
        <v>2.1270500000000001</v>
      </c>
      <c r="C438" s="9">
        <v>1.92275</v>
      </c>
      <c r="D438" s="9">
        <f t="shared" si="6"/>
        <v>2.9005570300416066</v>
      </c>
    </row>
    <row r="439" spans="1:4" x14ac:dyDescent="0.25">
      <c r="A439" s="10">
        <v>39873</v>
      </c>
      <c r="B439" s="20">
        <v>2.1249500000000001</v>
      </c>
      <c r="C439" s="9">
        <v>1.9585999999999999</v>
      </c>
      <c r="D439" s="9">
        <f t="shared" si="6"/>
        <v>2.9575583546906987</v>
      </c>
    </row>
    <row r="440" spans="1:4" x14ac:dyDescent="0.25">
      <c r="A440" s="10">
        <v>39904</v>
      </c>
      <c r="B440" s="20">
        <v>2.1270899999999999</v>
      </c>
      <c r="C440" s="9">
        <v>2.0489999999999999</v>
      </c>
      <c r="D440" s="9">
        <f t="shared" si="6"/>
        <v>3.0909528496678562</v>
      </c>
    </row>
    <row r="441" spans="1:4" x14ac:dyDescent="0.25">
      <c r="A441" s="10">
        <v>39934</v>
      </c>
      <c r="B441" s="20">
        <v>2.13022</v>
      </c>
      <c r="C441" s="9">
        <v>2.2654999999999998</v>
      </c>
      <c r="D441" s="9">
        <f t="shared" si="6"/>
        <v>3.4125254300025349</v>
      </c>
    </row>
    <row r="442" spans="1:4" x14ac:dyDescent="0.25">
      <c r="A442" s="10">
        <v>39965</v>
      </c>
      <c r="B442" s="20">
        <v>2.1478999999999999</v>
      </c>
      <c r="C442" s="9">
        <v>2.6305999999999998</v>
      </c>
      <c r="D442" s="9">
        <f t="shared" si="6"/>
        <v>3.9298596963545784</v>
      </c>
    </row>
    <row r="443" spans="1:4" x14ac:dyDescent="0.25">
      <c r="A443" s="10">
        <v>39995</v>
      </c>
      <c r="B443" s="20">
        <v>2.1472600000000002</v>
      </c>
      <c r="C443" s="9">
        <v>2.5265</v>
      </c>
      <c r="D443" s="9">
        <f t="shared" si="6"/>
        <v>3.7754694142767988</v>
      </c>
    </row>
    <row r="444" spans="1:4" x14ac:dyDescent="0.25">
      <c r="A444" s="10">
        <v>40026</v>
      </c>
      <c r="B444" s="20">
        <v>2.1544500000000002</v>
      </c>
      <c r="C444" s="9">
        <v>2.6164000000000001</v>
      </c>
      <c r="D444" s="9">
        <f t="shared" si="6"/>
        <v>3.8967631410336745</v>
      </c>
    </row>
    <row r="445" spans="1:4" x14ac:dyDescent="0.25">
      <c r="A445" s="10">
        <v>40057</v>
      </c>
      <c r="B445" s="20">
        <v>2.1586099999999999</v>
      </c>
      <c r="C445" s="9">
        <v>2.5539999999999998</v>
      </c>
      <c r="D445" s="9">
        <f t="shared" si="6"/>
        <v>3.796496431499901</v>
      </c>
    </row>
    <row r="446" spans="1:4" x14ac:dyDescent="0.25">
      <c r="A446" s="10">
        <v>40087</v>
      </c>
      <c r="B446" s="20">
        <v>2.1650900000000002</v>
      </c>
      <c r="C446" s="9">
        <v>2.55125</v>
      </c>
      <c r="D446" s="9">
        <f t="shared" si="6"/>
        <v>3.7810581043975078</v>
      </c>
    </row>
    <row r="447" spans="1:4" x14ac:dyDescent="0.25">
      <c r="A447" s="10">
        <v>40118</v>
      </c>
      <c r="B447" s="20">
        <v>2.1723400000000002</v>
      </c>
      <c r="C447" s="9">
        <v>2.6514000000000002</v>
      </c>
      <c r="D447" s="9">
        <f t="shared" si="6"/>
        <v>3.9163702294300156</v>
      </c>
    </row>
    <row r="448" spans="1:4" x14ac:dyDescent="0.25">
      <c r="A448" s="10">
        <v>40148</v>
      </c>
      <c r="B448" s="20">
        <v>2.17347</v>
      </c>
      <c r="C448" s="9">
        <v>2.6072500000000001</v>
      </c>
      <c r="D448" s="9">
        <f t="shared" si="6"/>
        <v>3.8491542368884781</v>
      </c>
    </row>
    <row r="449" spans="1:4" x14ac:dyDescent="0.25">
      <c r="A449" s="10">
        <v>40179</v>
      </c>
      <c r="B449" s="20">
        <v>2.1748799999999999</v>
      </c>
      <c r="C449" s="9">
        <v>2.7149999999999999</v>
      </c>
      <c r="D449" s="9">
        <f t="shared" si="6"/>
        <v>4.0056299175126906</v>
      </c>
    </row>
    <row r="450" spans="1:4" x14ac:dyDescent="0.25">
      <c r="A450" s="10">
        <v>40210</v>
      </c>
      <c r="B450" s="20">
        <v>2.1728100000000001</v>
      </c>
      <c r="C450" s="9">
        <v>2.6440000000000001</v>
      </c>
      <c r="D450" s="9">
        <f t="shared" si="6"/>
        <v>3.9045949401926543</v>
      </c>
    </row>
    <row r="451" spans="1:4" x14ac:dyDescent="0.25">
      <c r="A451" s="10">
        <v>40238</v>
      </c>
      <c r="B451" s="20">
        <v>2.17353</v>
      </c>
      <c r="C451" s="9">
        <v>2.7715999999999998</v>
      </c>
      <c r="D451" s="9">
        <f t="shared" si="6"/>
        <v>4.091675668060712</v>
      </c>
    </row>
    <row r="452" spans="1:4" x14ac:dyDescent="0.25">
      <c r="A452" s="10">
        <v>40269</v>
      </c>
      <c r="B452" s="20">
        <v>2.1740300000000001</v>
      </c>
      <c r="C452" s="9">
        <v>2.8482500000000002</v>
      </c>
      <c r="D452" s="9">
        <f t="shared" si="6"/>
        <v>4.2038659688458759</v>
      </c>
    </row>
    <row r="453" spans="1:4" x14ac:dyDescent="0.25">
      <c r="A453" s="10">
        <v>40299</v>
      </c>
      <c r="B453" s="20">
        <v>2.1728999999999998</v>
      </c>
      <c r="C453" s="9">
        <v>2.8361999999999998</v>
      </c>
      <c r="D453" s="9">
        <f t="shared" si="6"/>
        <v>4.1882577470661326</v>
      </c>
    </row>
    <row r="454" spans="1:4" x14ac:dyDescent="0.25">
      <c r="A454" s="10">
        <v>40330</v>
      </c>
      <c r="B454" s="20">
        <v>2.1719900000000001</v>
      </c>
      <c r="C454" s="9">
        <v>2.7315</v>
      </c>
      <c r="D454" s="9">
        <f t="shared" si="6"/>
        <v>4.0353357149434395</v>
      </c>
    </row>
    <row r="455" spans="1:4" x14ac:dyDescent="0.25">
      <c r="A455" s="10">
        <v>40360</v>
      </c>
      <c r="B455" s="20">
        <v>2.17605</v>
      </c>
      <c r="C455" s="9">
        <v>2.7287499999999998</v>
      </c>
      <c r="D455" s="9">
        <f t="shared" si="6"/>
        <v>4.0237516365662556</v>
      </c>
    </row>
    <row r="456" spans="1:4" x14ac:dyDescent="0.25">
      <c r="A456" s="10">
        <v>40391</v>
      </c>
      <c r="B456" s="20">
        <v>2.17923</v>
      </c>
      <c r="C456" s="9">
        <v>2.7298</v>
      </c>
      <c r="D456" s="9">
        <f t="shared" si="6"/>
        <v>4.0194260997691851</v>
      </c>
    </row>
    <row r="457" spans="1:4" x14ac:dyDescent="0.25">
      <c r="A457" s="10">
        <v>40422</v>
      </c>
      <c r="B457" s="20">
        <v>2.18275</v>
      </c>
      <c r="C457" s="9">
        <v>2.7050000000000001</v>
      </c>
      <c r="D457" s="9">
        <f t="shared" si="6"/>
        <v>3.9764869384950181</v>
      </c>
    </row>
    <row r="458" spans="1:4" x14ac:dyDescent="0.25">
      <c r="A458" s="10">
        <v>40452</v>
      </c>
      <c r="B458" s="20">
        <v>2.19035</v>
      </c>
      <c r="C458" s="9">
        <v>2.8005</v>
      </c>
      <c r="D458" s="9">
        <f t="shared" si="6"/>
        <v>4.1025921777341523</v>
      </c>
    </row>
    <row r="459" spans="1:4" x14ac:dyDescent="0.25">
      <c r="A459" s="10">
        <v>40483</v>
      </c>
      <c r="B459" s="20">
        <v>2.1959</v>
      </c>
      <c r="C459" s="9">
        <v>2.859</v>
      </c>
      <c r="D459" s="9">
        <f t="shared" si="6"/>
        <v>4.1777061009153424</v>
      </c>
    </row>
    <row r="460" spans="1:4" x14ac:dyDescent="0.25">
      <c r="A460" s="10">
        <v>40513</v>
      </c>
      <c r="B460" s="20">
        <v>2.20472</v>
      </c>
      <c r="C460" s="9">
        <v>2.9929999999999999</v>
      </c>
      <c r="D460" s="9">
        <f t="shared" si="6"/>
        <v>4.3560169676875065</v>
      </c>
    </row>
    <row r="461" spans="1:4" x14ac:dyDescent="0.25">
      <c r="A461" s="10">
        <v>40544</v>
      </c>
      <c r="B461" s="20">
        <v>2.2118699999999998</v>
      </c>
      <c r="C461" s="9">
        <v>3.0948000000000002</v>
      </c>
      <c r="D461" s="9">
        <f t="shared" si="6"/>
        <v>4.4896168329965152</v>
      </c>
    </row>
    <row r="462" spans="1:4" x14ac:dyDescent="0.25">
      <c r="A462" s="10">
        <v>40575</v>
      </c>
      <c r="B462" s="20">
        <v>2.2189800000000002</v>
      </c>
      <c r="C462" s="9">
        <v>3.2109999999999999</v>
      </c>
      <c r="D462" s="9">
        <f t="shared" si="6"/>
        <v>4.6432621668514358</v>
      </c>
    </row>
    <row r="463" spans="1:4" x14ac:dyDescent="0.25">
      <c r="A463" s="10">
        <v>40603</v>
      </c>
      <c r="B463" s="20">
        <v>2.2304599999999999</v>
      </c>
      <c r="C463" s="9">
        <v>3.5612499999999998</v>
      </c>
      <c r="D463" s="9">
        <f t="shared" si="6"/>
        <v>5.123235395949715</v>
      </c>
    </row>
    <row r="464" spans="1:4" x14ac:dyDescent="0.25">
      <c r="A464" s="10">
        <v>40634</v>
      </c>
      <c r="B464" s="20">
        <v>2.2409300000000001</v>
      </c>
      <c r="C464" s="9">
        <v>3.7995000000000001</v>
      </c>
      <c r="D464" s="9">
        <f t="shared" si="6"/>
        <v>5.4404452720522283</v>
      </c>
    </row>
    <row r="465" spans="1:4" x14ac:dyDescent="0.25">
      <c r="A465" s="10">
        <v>40664</v>
      </c>
      <c r="B465" s="20">
        <v>2.2480600000000002</v>
      </c>
      <c r="C465" s="9">
        <v>3.9062000000000001</v>
      </c>
      <c r="D465" s="9">
        <f t="shared" si="6"/>
        <v>5.5754877399179739</v>
      </c>
    </row>
    <row r="466" spans="1:4" x14ac:dyDescent="0.25">
      <c r="A466" s="10">
        <v>40695</v>
      </c>
      <c r="B466" s="20">
        <v>2.2480600000000002</v>
      </c>
      <c r="C466" s="9">
        <v>3.68</v>
      </c>
      <c r="D466" s="9">
        <f t="shared" si="6"/>
        <v>5.2526227235927871</v>
      </c>
    </row>
    <row r="467" spans="1:4" x14ac:dyDescent="0.25">
      <c r="A467" s="10">
        <v>40725</v>
      </c>
      <c r="B467" s="20">
        <v>2.2539500000000001</v>
      </c>
      <c r="C467" s="9">
        <v>3.6502500000000002</v>
      </c>
      <c r="D467" s="9">
        <f t="shared" si="6"/>
        <v>5.1965441284189984</v>
      </c>
    </row>
    <row r="468" spans="1:4" x14ac:dyDescent="0.25">
      <c r="A468" s="10">
        <v>40756</v>
      </c>
      <c r="B468" s="20">
        <v>2.2610600000000001</v>
      </c>
      <c r="C468" s="9">
        <v>3.6394000000000002</v>
      </c>
      <c r="D468" s="9">
        <f t="shared" si="6"/>
        <v>5.1648057407587595</v>
      </c>
    </row>
    <row r="469" spans="1:4" x14ac:dyDescent="0.25">
      <c r="A469" s="10">
        <v>40787</v>
      </c>
      <c r="B469" s="20">
        <v>2.2659699999999998</v>
      </c>
      <c r="C469" s="9">
        <v>3.6112500000000001</v>
      </c>
      <c r="D469" s="9">
        <f t="shared" si="6"/>
        <v>5.1137522876516464</v>
      </c>
    </row>
    <row r="470" spans="1:4" x14ac:dyDescent="0.25">
      <c r="A470" s="10">
        <v>40817</v>
      </c>
      <c r="B470" s="20">
        <v>2.2675000000000001</v>
      </c>
      <c r="C470" s="9">
        <v>3.448</v>
      </c>
      <c r="D470" s="9">
        <f t="shared" si="6"/>
        <v>4.879285708489526</v>
      </c>
    </row>
    <row r="471" spans="1:4" x14ac:dyDescent="0.25">
      <c r="A471" s="10">
        <v>40848</v>
      </c>
      <c r="B471" s="20">
        <v>2.27169</v>
      </c>
      <c r="C471" s="9">
        <v>3.38375</v>
      </c>
      <c r="D471" s="9">
        <f t="shared" si="6"/>
        <v>4.7795332830403794</v>
      </c>
    </row>
    <row r="472" spans="1:4" x14ac:dyDescent="0.25">
      <c r="A472" s="10">
        <v>40878</v>
      </c>
      <c r="B472" s="20">
        <v>2.27223</v>
      </c>
      <c r="C472" s="9">
        <v>3.2657500000000002</v>
      </c>
      <c r="D472" s="9">
        <f t="shared" si="6"/>
        <v>4.6117625019254218</v>
      </c>
    </row>
    <row r="473" spans="1:4" x14ac:dyDescent="0.25">
      <c r="A473" s="10">
        <v>40909</v>
      </c>
      <c r="B473" s="20">
        <v>2.2784200000000001</v>
      </c>
      <c r="C473" s="9">
        <v>3.38</v>
      </c>
      <c r="D473" s="9">
        <f t="shared" si="6"/>
        <v>4.7601342772623134</v>
      </c>
    </row>
    <row r="474" spans="1:4" x14ac:dyDescent="0.25">
      <c r="A474" s="10">
        <v>40940</v>
      </c>
      <c r="B474" s="20">
        <v>2.28329</v>
      </c>
      <c r="C474" s="9">
        <v>3.57925</v>
      </c>
      <c r="D474" s="9">
        <f t="shared" si="6"/>
        <v>5.0299914488523143</v>
      </c>
    </row>
    <row r="475" spans="1:4" x14ac:dyDescent="0.25">
      <c r="A475" s="10">
        <v>40969</v>
      </c>
      <c r="B475" s="20">
        <v>2.2880699999999998</v>
      </c>
      <c r="C475" s="9">
        <v>3.85175</v>
      </c>
      <c r="D475" s="9">
        <f t="shared" si="6"/>
        <v>5.401632977902775</v>
      </c>
    </row>
    <row r="476" spans="1:4" x14ac:dyDescent="0.25">
      <c r="A476" s="10">
        <v>41000</v>
      </c>
      <c r="B476" s="20">
        <v>2.2918699999999999</v>
      </c>
      <c r="C476" s="9">
        <v>3.9003999999999999</v>
      </c>
      <c r="D476" s="9">
        <f t="shared" si="6"/>
        <v>5.4607897486332124</v>
      </c>
    </row>
    <row r="477" spans="1:4" x14ac:dyDescent="0.25">
      <c r="A477" s="10">
        <v>41030</v>
      </c>
      <c r="B477" s="20">
        <v>2.2871299999999999</v>
      </c>
      <c r="C477" s="9">
        <v>3.7322500000000001</v>
      </c>
      <c r="D477" s="9">
        <f t="shared" si="6"/>
        <v>5.2361992472006404</v>
      </c>
    </row>
    <row r="478" spans="1:4" x14ac:dyDescent="0.25">
      <c r="A478" s="10">
        <v>41061</v>
      </c>
      <c r="B478" s="20">
        <v>2.2852399999999999</v>
      </c>
      <c r="C478" s="9">
        <v>3.5387499999999998</v>
      </c>
      <c r="D478" s="9">
        <f t="shared" si="6"/>
        <v>4.9688324546874734</v>
      </c>
    </row>
    <row r="479" spans="1:4" x14ac:dyDescent="0.25">
      <c r="A479" s="10">
        <v>41091</v>
      </c>
      <c r="B479" s="20">
        <v>2.2858999999999998</v>
      </c>
      <c r="C479" s="9">
        <v>3.4392</v>
      </c>
      <c r="D479" s="9">
        <f t="shared" si="6"/>
        <v>4.8276579542412188</v>
      </c>
    </row>
    <row r="480" spans="1:4" x14ac:dyDescent="0.25">
      <c r="A480" s="10">
        <v>41122</v>
      </c>
      <c r="B480" s="20">
        <v>2.2991799999999998</v>
      </c>
      <c r="C480" s="9">
        <v>3.7214999999999998</v>
      </c>
      <c r="D480" s="9">
        <f t="shared" si="6"/>
        <v>5.1937535510486352</v>
      </c>
    </row>
    <row r="481" spans="1:4" x14ac:dyDescent="0.25">
      <c r="A481" s="10">
        <v>41153</v>
      </c>
      <c r="B481" s="20">
        <v>2.3101500000000001</v>
      </c>
      <c r="C481" s="9">
        <v>3.8485</v>
      </c>
      <c r="D481" s="9">
        <f t="shared" si="6"/>
        <v>5.3454909510204969</v>
      </c>
    </row>
    <row r="482" spans="1:4" x14ac:dyDescent="0.25">
      <c r="A482" s="10">
        <v>41183</v>
      </c>
      <c r="B482" s="20">
        <v>2.3163800000000001</v>
      </c>
      <c r="C482" s="9">
        <v>3.7456</v>
      </c>
      <c r="D482" s="9">
        <f t="shared" si="6"/>
        <v>5.1885723572125473</v>
      </c>
    </row>
    <row r="483" spans="1:4" x14ac:dyDescent="0.25">
      <c r="A483" s="10">
        <v>41214</v>
      </c>
      <c r="B483" s="20">
        <v>2.3124899999999999</v>
      </c>
      <c r="C483" s="9">
        <v>3.4517500000000001</v>
      </c>
      <c r="D483" s="9">
        <f t="shared" si="6"/>
        <v>4.7895615409147716</v>
      </c>
    </row>
    <row r="484" spans="1:4" x14ac:dyDescent="0.25">
      <c r="A484" s="10">
        <v>41244</v>
      </c>
      <c r="B484" s="20">
        <v>2.3122099999999999</v>
      </c>
      <c r="C484" s="9">
        <v>3.3104</v>
      </c>
      <c r="D484" s="9">
        <f t="shared" si="6"/>
        <v>4.593984080684713</v>
      </c>
    </row>
    <row r="485" spans="1:4" x14ac:dyDescent="0.25">
      <c r="A485" s="10">
        <v>41275</v>
      </c>
      <c r="B485" s="20">
        <v>2.3167900000000001</v>
      </c>
      <c r="C485" s="9">
        <v>3.3184999999999998</v>
      </c>
      <c r="D485" s="9">
        <f t="shared" si="6"/>
        <v>4.5961208527747441</v>
      </c>
    </row>
    <row r="486" spans="1:4" x14ac:dyDescent="0.25">
      <c r="A486" s="10">
        <v>41306</v>
      </c>
      <c r="B486" s="20">
        <v>2.3293699999999999</v>
      </c>
      <c r="C486" s="9">
        <v>3.67</v>
      </c>
      <c r="D486" s="9">
        <f t="shared" si="6"/>
        <v>5.0554971988134128</v>
      </c>
    </row>
    <row r="487" spans="1:4" x14ac:dyDescent="0.25">
      <c r="A487" s="10">
        <v>41334</v>
      </c>
      <c r="B487" s="20">
        <v>2.3228200000000001</v>
      </c>
      <c r="C487" s="9">
        <v>3.7112500000000002</v>
      </c>
      <c r="D487" s="9">
        <f t="shared" si="6"/>
        <v>5.1267358517879131</v>
      </c>
    </row>
    <row r="488" spans="1:4" x14ac:dyDescent="0.25">
      <c r="A488" s="10">
        <v>41365</v>
      </c>
      <c r="B488" s="20">
        <v>2.3179699999999999</v>
      </c>
      <c r="C488" s="9">
        <v>3.5701999999999998</v>
      </c>
      <c r="D488" s="9">
        <f t="shared" si="6"/>
        <v>4.9422080357381679</v>
      </c>
    </row>
    <row r="489" spans="1:4" x14ac:dyDescent="0.25">
      <c r="A489" s="10">
        <v>41395</v>
      </c>
      <c r="B489" s="20">
        <v>2.3189299999999999</v>
      </c>
      <c r="C489" s="9">
        <v>3.6147499999999999</v>
      </c>
      <c r="D489" s="9">
        <f t="shared" ref="D489:D552" si="7">C489*$B$653/B489</f>
        <v>5.0018068276101486</v>
      </c>
    </row>
    <row r="490" spans="1:4" x14ac:dyDescent="0.25">
      <c r="A490" s="10">
        <v>41426</v>
      </c>
      <c r="B490" s="20">
        <v>2.3244500000000001</v>
      </c>
      <c r="C490" s="9">
        <v>3.6259999999999999</v>
      </c>
      <c r="D490" s="9">
        <f t="shared" si="7"/>
        <v>5.0054586581772034</v>
      </c>
    </row>
    <row r="491" spans="1:4" x14ac:dyDescent="0.25">
      <c r="A491" s="10">
        <v>41456</v>
      </c>
      <c r="B491" s="20">
        <v>2.3290000000000002</v>
      </c>
      <c r="C491" s="9">
        <v>3.5910000000000002</v>
      </c>
      <c r="D491" s="9">
        <f t="shared" si="7"/>
        <v>4.9474590051524263</v>
      </c>
    </row>
    <row r="492" spans="1:4" x14ac:dyDescent="0.25">
      <c r="A492" s="10">
        <v>41487</v>
      </c>
      <c r="B492" s="20">
        <v>2.3345600000000002</v>
      </c>
      <c r="C492" s="9">
        <v>3.57375</v>
      </c>
      <c r="D492" s="9">
        <f t="shared" si="7"/>
        <v>4.9119667233868478</v>
      </c>
    </row>
    <row r="493" spans="1:4" x14ac:dyDescent="0.25">
      <c r="A493" s="10">
        <v>41518</v>
      </c>
      <c r="B493" s="20">
        <v>2.3354400000000002</v>
      </c>
      <c r="C493" s="9">
        <v>3.5324</v>
      </c>
      <c r="D493" s="9">
        <f t="shared" si="7"/>
        <v>4.8533034876511492</v>
      </c>
    </row>
    <row r="494" spans="1:4" x14ac:dyDescent="0.25">
      <c r="A494" s="10">
        <v>41548</v>
      </c>
      <c r="B494" s="20">
        <v>2.3366899999999999</v>
      </c>
      <c r="C494" s="9">
        <v>3.34375</v>
      </c>
      <c r="D494" s="9">
        <f t="shared" si="7"/>
        <v>4.5916522276168426</v>
      </c>
    </row>
    <row r="495" spans="1:4" x14ac:dyDescent="0.25">
      <c r="A495" s="10">
        <v>41579</v>
      </c>
      <c r="B495" s="20">
        <v>2.3410000000000002</v>
      </c>
      <c r="C495" s="9">
        <v>3.24275</v>
      </c>
      <c r="D495" s="9">
        <f t="shared" si="7"/>
        <v>4.4447602694361388</v>
      </c>
    </row>
    <row r="496" spans="1:4" x14ac:dyDescent="0.25">
      <c r="A496" s="10">
        <v>41609</v>
      </c>
      <c r="B496" s="20">
        <v>2.3471899999999999</v>
      </c>
      <c r="C496" s="9">
        <v>3.2764000000000002</v>
      </c>
      <c r="D496" s="9">
        <f t="shared" si="7"/>
        <v>4.479040183879448</v>
      </c>
    </row>
    <row r="497" spans="1:4" x14ac:dyDescent="0.25">
      <c r="A497" s="10">
        <v>41640</v>
      </c>
      <c r="B497" s="20">
        <v>2.3528799999999999</v>
      </c>
      <c r="C497" s="9">
        <v>3.3125</v>
      </c>
      <c r="D497" s="9">
        <f t="shared" si="7"/>
        <v>4.5174400362534435</v>
      </c>
    </row>
    <row r="498" spans="1:4" x14ac:dyDescent="0.25">
      <c r="A498" s="10">
        <v>41671</v>
      </c>
      <c r="B498" s="20">
        <v>2.35547</v>
      </c>
      <c r="C498" s="9">
        <v>3.3562500000000002</v>
      </c>
      <c r="D498" s="9">
        <f t="shared" si="7"/>
        <v>4.5720715000615595</v>
      </c>
    </row>
    <row r="499" spans="1:4" x14ac:dyDescent="0.25">
      <c r="A499" s="10">
        <v>41699</v>
      </c>
      <c r="B499" s="20">
        <v>2.3602799999999999</v>
      </c>
      <c r="C499" s="9">
        <v>3.5331999999999999</v>
      </c>
      <c r="D499" s="9">
        <f t="shared" si="7"/>
        <v>4.8033140557899916</v>
      </c>
    </row>
    <row r="500" spans="1:4" x14ac:dyDescent="0.25">
      <c r="A500" s="10">
        <v>41730</v>
      </c>
      <c r="B500" s="20">
        <v>2.3646799999999999</v>
      </c>
      <c r="C500" s="9">
        <v>3.6607500000000002</v>
      </c>
      <c r="D500" s="9">
        <f t="shared" si="7"/>
        <v>4.9674554462971745</v>
      </c>
    </row>
    <row r="501" spans="1:4" x14ac:dyDescent="0.25">
      <c r="A501" s="10">
        <v>41760</v>
      </c>
      <c r="B501" s="20">
        <v>2.3691800000000001</v>
      </c>
      <c r="C501" s="9">
        <v>3.6727500000000002</v>
      </c>
      <c r="D501" s="9">
        <f t="shared" si="7"/>
        <v>4.9742727782397287</v>
      </c>
    </row>
    <row r="502" spans="1:4" x14ac:dyDescent="0.25">
      <c r="A502" s="10">
        <v>41791</v>
      </c>
      <c r="B502" s="20">
        <v>2.3723100000000001</v>
      </c>
      <c r="C502" s="9">
        <v>3.6916000000000002</v>
      </c>
      <c r="D502" s="9">
        <f t="shared" si="7"/>
        <v>4.9932060206296818</v>
      </c>
    </row>
    <row r="503" spans="1:4" x14ac:dyDescent="0.25">
      <c r="A503" s="10">
        <v>41821</v>
      </c>
      <c r="B503" s="20">
        <v>2.3749799999999999</v>
      </c>
      <c r="C503" s="9">
        <v>3.6112500000000001</v>
      </c>
      <c r="D503" s="9">
        <f t="shared" si="7"/>
        <v>4.8790344639744339</v>
      </c>
    </row>
    <row r="504" spans="1:4" x14ac:dyDescent="0.25">
      <c r="A504" s="10">
        <v>41852</v>
      </c>
      <c r="B504" s="20">
        <v>2.3746</v>
      </c>
      <c r="C504" s="9">
        <v>3.4864999999999999</v>
      </c>
      <c r="D504" s="9">
        <f t="shared" si="7"/>
        <v>4.7112428764844614</v>
      </c>
    </row>
    <row r="505" spans="1:4" x14ac:dyDescent="0.25">
      <c r="A505" s="10">
        <v>41883</v>
      </c>
      <c r="B505" s="20">
        <v>2.3747699999999998</v>
      </c>
      <c r="C505" s="9">
        <v>3.4062000000000001</v>
      </c>
      <c r="D505" s="9">
        <f t="shared" si="7"/>
        <v>4.6024054828888703</v>
      </c>
    </row>
    <row r="506" spans="1:4" x14ac:dyDescent="0.25">
      <c r="A506" s="10">
        <v>41913</v>
      </c>
      <c r="B506" s="20">
        <v>2.3742999999999999</v>
      </c>
      <c r="C506" s="9">
        <v>3.1705000000000001</v>
      </c>
      <c r="D506" s="9">
        <f t="shared" si="7"/>
        <v>4.2847792555700632</v>
      </c>
    </row>
    <row r="507" spans="1:4" x14ac:dyDescent="0.25">
      <c r="A507" s="10">
        <v>41944</v>
      </c>
      <c r="B507" s="20">
        <v>2.3698299999999999</v>
      </c>
      <c r="C507" s="9">
        <v>2.9122499999999998</v>
      </c>
      <c r="D507" s="9">
        <f t="shared" si="7"/>
        <v>3.9431904078562594</v>
      </c>
    </row>
    <row r="508" spans="1:4" x14ac:dyDescent="0.25">
      <c r="A508" s="10">
        <v>41974</v>
      </c>
      <c r="B508" s="20">
        <v>2.36252</v>
      </c>
      <c r="C508" s="9">
        <v>2.5426000000000002</v>
      </c>
      <c r="D508" s="9">
        <f t="shared" si="7"/>
        <v>3.4533360046899082</v>
      </c>
    </row>
    <row r="509" spans="1:4" x14ac:dyDescent="0.25">
      <c r="A509" s="10">
        <v>42005</v>
      </c>
      <c r="B509" s="20">
        <v>2.3474699999999999</v>
      </c>
      <c r="C509" s="9">
        <v>2.1157499999999998</v>
      </c>
      <c r="D509" s="9">
        <f t="shared" si="7"/>
        <v>2.8920153014735011</v>
      </c>
    </row>
    <row r="510" spans="1:4" x14ac:dyDescent="0.25">
      <c r="A510" s="10">
        <v>42036</v>
      </c>
      <c r="B510" s="20">
        <v>2.3534199999999998</v>
      </c>
      <c r="C510" s="9">
        <v>2.2162500000000001</v>
      </c>
      <c r="D510" s="9">
        <f t="shared" si="7"/>
        <v>3.0217295834360209</v>
      </c>
    </row>
    <row r="511" spans="1:4" x14ac:dyDescent="0.25">
      <c r="A511" s="10">
        <v>42064</v>
      </c>
      <c r="B511" s="20">
        <v>2.3597600000000001</v>
      </c>
      <c r="C511" s="9">
        <v>2.4636</v>
      </c>
      <c r="D511" s="9">
        <f t="shared" si="7"/>
        <v>3.3499524912702987</v>
      </c>
    </row>
    <row r="512" spans="1:4" x14ac:dyDescent="0.25">
      <c r="A512" s="10">
        <v>42095</v>
      </c>
      <c r="B512" s="20">
        <v>2.3622200000000002</v>
      </c>
      <c r="C512" s="9">
        <v>2.4689999999999999</v>
      </c>
      <c r="D512" s="9">
        <f t="shared" si="7"/>
        <v>3.3537990352295717</v>
      </c>
    </row>
    <row r="513" spans="1:4" x14ac:dyDescent="0.25">
      <c r="A513" s="10">
        <v>42125</v>
      </c>
      <c r="B513" s="20">
        <v>2.3700100000000002</v>
      </c>
      <c r="C513" s="9">
        <v>2.7182499999999998</v>
      </c>
      <c r="D513" s="9">
        <f t="shared" si="7"/>
        <v>3.6802346159931809</v>
      </c>
    </row>
    <row r="514" spans="1:4" x14ac:dyDescent="0.25">
      <c r="A514" s="10">
        <v>42156</v>
      </c>
      <c r="B514" s="20">
        <v>2.3765700000000001</v>
      </c>
      <c r="C514" s="9">
        <v>2.8016000000000001</v>
      </c>
      <c r="D514" s="9">
        <f t="shared" si="7"/>
        <v>3.7826120858211629</v>
      </c>
    </row>
    <row r="515" spans="1:4" x14ac:dyDescent="0.25">
      <c r="A515" s="10">
        <v>42186</v>
      </c>
      <c r="B515" s="20">
        <v>2.3803399999999999</v>
      </c>
      <c r="C515" s="9">
        <v>2.7934999999999999</v>
      </c>
      <c r="D515" s="9">
        <f t="shared" si="7"/>
        <v>3.7657021709083578</v>
      </c>
    </row>
    <row r="516" spans="1:4" x14ac:dyDescent="0.25">
      <c r="A516" s="10">
        <v>42217</v>
      </c>
      <c r="B516" s="20">
        <v>2.3803299999999998</v>
      </c>
      <c r="C516" s="9">
        <v>2.6362000000000001</v>
      </c>
      <c r="D516" s="9">
        <f t="shared" si="7"/>
        <v>3.5536730867568789</v>
      </c>
    </row>
    <row r="517" spans="1:4" x14ac:dyDescent="0.25">
      <c r="A517" s="10">
        <v>42248</v>
      </c>
      <c r="B517" s="20">
        <v>2.3749799999999999</v>
      </c>
      <c r="C517" s="9">
        <v>2.3652500000000001</v>
      </c>
      <c r="D517" s="9">
        <f t="shared" si="7"/>
        <v>3.1956071349021893</v>
      </c>
    </row>
    <row r="518" spans="1:4" x14ac:dyDescent="0.25">
      <c r="A518" s="10">
        <v>42278</v>
      </c>
      <c r="B518" s="20">
        <v>2.3773300000000002</v>
      </c>
      <c r="C518" s="9">
        <v>2.29</v>
      </c>
      <c r="D518" s="9">
        <f t="shared" si="7"/>
        <v>3.0908811019084435</v>
      </c>
    </row>
    <row r="519" spans="1:4" x14ac:dyDescent="0.25">
      <c r="A519" s="10">
        <v>42309</v>
      </c>
      <c r="B519" s="20">
        <v>2.3801700000000001</v>
      </c>
      <c r="C519" s="9">
        <v>2.1579999999999999</v>
      </c>
      <c r="D519" s="9">
        <f t="shared" si="7"/>
        <v>2.9092413457862252</v>
      </c>
    </row>
    <row r="520" spans="1:4" x14ac:dyDescent="0.25">
      <c r="A520" s="10">
        <v>42339</v>
      </c>
      <c r="B520" s="20">
        <v>2.3776099999999998</v>
      </c>
      <c r="C520" s="9">
        <v>2.0375000000000001</v>
      </c>
      <c r="D520" s="9">
        <f t="shared" si="7"/>
        <v>2.7497504794730845</v>
      </c>
    </row>
    <row r="521" spans="1:4" x14ac:dyDescent="0.25">
      <c r="A521" s="10">
        <v>42370</v>
      </c>
      <c r="B521" s="20">
        <v>2.3765200000000002</v>
      </c>
      <c r="C521" s="9">
        <v>1.9484999999999999</v>
      </c>
      <c r="D521" s="9">
        <f t="shared" si="7"/>
        <v>2.6308447732398634</v>
      </c>
    </row>
    <row r="522" spans="1:4" x14ac:dyDescent="0.25">
      <c r="A522" s="10">
        <v>42401</v>
      </c>
      <c r="B522" s="20">
        <v>2.3733599999999999</v>
      </c>
      <c r="C522" s="9">
        <v>1.7636000000000001</v>
      </c>
      <c r="D522" s="9">
        <f t="shared" si="7"/>
        <v>2.3843651156166787</v>
      </c>
    </row>
    <row r="523" spans="1:4" x14ac:dyDescent="0.25">
      <c r="A523" s="10">
        <v>42430</v>
      </c>
      <c r="B523" s="20">
        <v>2.3807999999999998</v>
      </c>
      <c r="C523" s="9">
        <v>1.96875</v>
      </c>
      <c r="D523" s="9">
        <f t="shared" si="7"/>
        <v>2.6534074549521174</v>
      </c>
    </row>
    <row r="524" spans="1:4" x14ac:dyDescent="0.25">
      <c r="A524" s="10">
        <v>42461</v>
      </c>
      <c r="B524" s="20">
        <v>2.38992</v>
      </c>
      <c r="C524" s="9">
        <v>2.1127500000000001</v>
      </c>
      <c r="D524" s="9">
        <f t="shared" si="7"/>
        <v>2.8366191758510748</v>
      </c>
    </row>
    <row r="525" spans="1:4" x14ac:dyDescent="0.25">
      <c r="A525" s="10">
        <v>42491</v>
      </c>
      <c r="B525" s="20">
        <v>2.3955700000000002</v>
      </c>
      <c r="C525" s="9">
        <v>2.2682000000000002</v>
      </c>
      <c r="D525" s="9">
        <f t="shared" si="7"/>
        <v>3.0381468938916418</v>
      </c>
    </row>
    <row r="526" spans="1:4" x14ac:dyDescent="0.25">
      <c r="A526" s="10">
        <v>42522</v>
      </c>
      <c r="B526" s="20">
        <v>2.4022199999999998</v>
      </c>
      <c r="C526" s="9">
        <v>2.3654999999999999</v>
      </c>
      <c r="D526" s="9">
        <f t="shared" si="7"/>
        <v>3.1597044490096664</v>
      </c>
    </row>
    <row r="527" spans="1:4" x14ac:dyDescent="0.25">
      <c r="A527" s="10">
        <v>42552</v>
      </c>
      <c r="B527" s="20">
        <v>2.4010099999999999</v>
      </c>
      <c r="C527" s="9">
        <v>2.2389999999999999</v>
      </c>
      <c r="D527" s="9">
        <f t="shared" si="7"/>
        <v>2.9922399186175817</v>
      </c>
    </row>
    <row r="528" spans="1:4" x14ac:dyDescent="0.25">
      <c r="A528" s="10">
        <v>42583</v>
      </c>
      <c r="B528" s="20">
        <v>2.4054500000000001</v>
      </c>
      <c r="C528" s="9">
        <v>2.1776</v>
      </c>
      <c r="D528" s="9">
        <f t="shared" si="7"/>
        <v>2.9048122109376626</v>
      </c>
    </row>
    <row r="529" spans="1:4" x14ac:dyDescent="0.25">
      <c r="A529" s="10">
        <v>42614</v>
      </c>
      <c r="B529" s="20">
        <v>2.4117600000000001</v>
      </c>
      <c r="C529" s="9">
        <v>2.2185000000000001</v>
      </c>
      <c r="D529" s="9">
        <f t="shared" si="7"/>
        <v>2.9516280767986869</v>
      </c>
    </row>
    <row r="530" spans="1:4" x14ac:dyDescent="0.25">
      <c r="A530" s="10">
        <v>42644</v>
      </c>
      <c r="B530" s="20">
        <v>2.4174099999999998</v>
      </c>
      <c r="C530" s="9">
        <v>2.2494000000000001</v>
      </c>
      <c r="D530" s="9">
        <f t="shared" si="7"/>
        <v>2.9857446598632422</v>
      </c>
    </row>
    <row r="531" spans="1:4" x14ac:dyDescent="0.25">
      <c r="A531" s="10">
        <v>42675</v>
      </c>
      <c r="B531" s="20">
        <v>2.4202599999999999</v>
      </c>
      <c r="C531" s="9">
        <v>2.1815000000000002</v>
      </c>
      <c r="D531" s="9">
        <f t="shared" si="7"/>
        <v>2.8922077254096674</v>
      </c>
    </row>
    <row r="532" spans="1:4" x14ac:dyDescent="0.25">
      <c r="A532" s="10">
        <v>42705</v>
      </c>
      <c r="B532" s="20">
        <v>2.4263699999999999</v>
      </c>
      <c r="C532" s="9">
        <v>2.2542499999999999</v>
      </c>
      <c r="D532" s="9">
        <f t="shared" si="7"/>
        <v>2.9811329064610921</v>
      </c>
    </row>
    <row r="533" spans="1:4" x14ac:dyDescent="0.25">
      <c r="A533" s="10">
        <v>42736</v>
      </c>
      <c r="B533" s="20">
        <v>2.4361799999999998</v>
      </c>
      <c r="C533" s="9">
        <v>2.3490000000000002</v>
      </c>
      <c r="D533" s="9">
        <f t="shared" si="7"/>
        <v>3.0939260633450738</v>
      </c>
    </row>
    <row r="534" spans="1:4" x14ac:dyDescent="0.25">
      <c r="A534" s="10">
        <v>42767</v>
      </c>
      <c r="B534" s="20">
        <v>2.4400599999999999</v>
      </c>
      <c r="C534" s="9">
        <v>2.3039999999999998</v>
      </c>
      <c r="D534" s="9">
        <f t="shared" si="7"/>
        <v>3.0298299681155378</v>
      </c>
    </row>
    <row r="535" spans="1:4" x14ac:dyDescent="0.25">
      <c r="A535" s="10">
        <v>42795</v>
      </c>
      <c r="B535" s="20">
        <v>2.43892</v>
      </c>
      <c r="C535" s="9">
        <v>2.3250000000000002</v>
      </c>
      <c r="D535" s="9">
        <f t="shared" si="7"/>
        <v>3.058874717087892</v>
      </c>
    </row>
    <row r="536" spans="1:4" x14ac:dyDescent="0.25">
      <c r="A536" s="10">
        <v>42826</v>
      </c>
      <c r="B536" s="20">
        <v>2.4419300000000002</v>
      </c>
      <c r="C536" s="9">
        <v>2.4172500000000001</v>
      </c>
      <c r="D536" s="9">
        <f t="shared" si="7"/>
        <v>3.1763229041168257</v>
      </c>
    </row>
    <row r="537" spans="1:4" x14ac:dyDescent="0.25">
      <c r="A537" s="10">
        <v>42856</v>
      </c>
      <c r="B537" s="20">
        <v>2.4400400000000002</v>
      </c>
      <c r="C537" s="9">
        <v>2.3914</v>
      </c>
      <c r="D537" s="9">
        <f t="shared" si="7"/>
        <v>3.1447893986164162</v>
      </c>
    </row>
    <row r="538" spans="1:4" x14ac:dyDescent="0.25">
      <c r="A538" s="10">
        <v>42887</v>
      </c>
      <c r="B538" s="20">
        <v>2.44163</v>
      </c>
      <c r="C538" s="9">
        <v>2.3464999999999998</v>
      </c>
      <c r="D538" s="9">
        <f t="shared" si="7"/>
        <v>3.0837346012704629</v>
      </c>
    </row>
    <row r="539" spans="1:4" x14ac:dyDescent="0.25">
      <c r="A539" s="10">
        <v>42917</v>
      </c>
      <c r="B539" s="20">
        <v>2.4424299999999999</v>
      </c>
      <c r="C539" s="9">
        <v>2.2997999999999998</v>
      </c>
      <c r="D539" s="9">
        <f t="shared" si="7"/>
        <v>3.0213722192242969</v>
      </c>
    </row>
    <row r="540" spans="1:4" x14ac:dyDescent="0.25">
      <c r="A540" s="10">
        <v>42948</v>
      </c>
      <c r="B540" s="20">
        <v>2.4518300000000002</v>
      </c>
      <c r="C540" s="9">
        <v>2.3802500000000002</v>
      </c>
      <c r="D540" s="9">
        <f t="shared" si="7"/>
        <v>3.1150749963292723</v>
      </c>
    </row>
    <row r="541" spans="1:4" x14ac:dyDescent="0.25">
      <c r="A541" s="10">
        <v>42979</v>
      </c>
      <c r="B541" s="20">
        <v>2.46435</v>
      </c>
      <c r="C541" s="9">
        <v>2.6452499999999999</v>
      </c>
      <c r="D541" s="9">
        <f t="shared" si="7"/>
        <v>3.4442972277679709</v>
      </c>
    </row>
    <row r="542" spans="1:4" x14ac:dyDescent="0.25">
      <c r="A542" s="10">
        <v>43009</v>
      </c>
      <c r="B542" s="20">
        <v>2.4662600000000001</v>
      </c>
      <c r="C542" s="9">
        <v>2.5049999999999999</v>
      </c>
      <c r="D542" s="9">
        <f t="shared" si="7"/>
        <v>3.2591560764071912</v>
      </c>
    </row>
    <row r="543" spans="1:4" x14ac:dyDescent="0.25">
      <c r="A543" s="10">
        <v>43040</v>
      </c>
      <c r="B543" s="20">
        <v>2.4728400000000001</v>
      </c>
      <c r="C543" s="9">
        <v>2.5634999999999999</v>
      </c>
      <c r="D543" s="9">
        <f t="shared" si="7"/>
        <v>3.3263932626049395</v>
      </c>
    </row>
    <row r="544" spans="1:4" x14ac:dyDescent="0.25">
      <c r="A544" s="10">
        <v>43070</v>
      </c>
      <c r="B544" s="20">
        <v>2.4780500000000001</v>
      </c>
      <c r="C544" s="9">
        <v>2.47675</v>
      </c>
      <c r="D544" s="9">
        <f t="shared" si="7"/>
        <v>3.2070696687919935</v>
      </c>
    </row>
    <row r="545" spans="1:4" x14ac:dyDescent="0.25">
      <c r="A545" s="10">
        <v>43101</v>
      </c>
      <c r="B545" s="20">
        <v>2.4885899999999999</v>
      </c>
      <c r="C545" s="9">
        <v>2.5546000000000002</v>
      </c>
      <c r="D545" s="9">
        <f t="shared" si="7"/>
        <v>3.2938653670552411</v>
      </c>
    </row>
    <row r="546" spans="1:4" x14ac:dyDescent="0.25">
      <c r="A546" s="10">
        <v>43132</v>
      </c>
      <c r="B546" s="20">
        <v>2.4952899999999998</v>
      </c>
      <c r="C546" s="9">
        <v>2.58725</v>
      </c>
      <c r="D546" s="9">
        <f t="shared" si="7"/>
        <v>3.3270065600591519</v>
      </c>
    </row>
    <row r="547" spans="1:4" x14ac:dyDescent="0.25">
      <c r="A547" s="10">
        <v>43160</v>
      </c>
      <c r="B547" s="20">
        <v>2.4957699999999998</v>
      </c>
      <c r="C547" s="9">
        <v>2.5912500000000001</v>
      </c>
      <c r="D547" s="9">
        <f t="shared" si="7"/>
        <v>3.3315093984020967</v>
      </c>
    </row>
    <row r="548" spans="1:4" x14ac:dyDescent="0.25">
      <c r="A548" s="10">
        <v>43191</v>
      </c>
      <c r="B548" s="20">
        <v>2.5022700000000002</v>
      </c>
      <c r="C548" s="9">
        <v>2.7570000000000001</v>
      </c>
      <c r="D548" s="9">
        <f t="shared" si="7"/>
        <v>3.5354026627821939</v>
      </c>
    </row>
    <row r="549" spans="1:4" x14ac:dyDescent="0.25">
      <c r="A549" s="10">
        <v>43221</v>
      </c>
      <c r="B549" s="20">
        <v>2.5079199999999999</v>
      </c>
      <c r="C549" s="9">
        <v>2.9007499999999999</v>
      </c>
      <c r="D549" s="9">
        <f t="shared" si="7"/>
        <v>3.7113585221019814</v>
      </c>
    </row>
    <row r="550" spans="1:4" x14ac:dyDescent="0.25">
      <c r="A550" s="10">
        <v>43252</v>
      </c>
      <c r="B550" s="20">
        <v>2.5101800000000001</v>
      </c>
      <c r="C550" s="9">
        <v>2.8907500000000002</v>
      </c>
      <c r="D550" s="9">
        <f t="shared" si="7"/>
        <v>3.6952341006421849</v>
      </c>
    </row>
    <row r="551" spans="1:4" x14ac:dyDescent="0.25">
      <c r="A551" s="10">
        <v>43282</v>
      </c>
      <c r="B551" s="20">
        <v>2.51214</v>
      </c>
      <c r="C551" s="9">
        <v>2.8485999999999998</v>
      </c>
      <c r="D551" s="9">
        <f t="shared" si="7"/>
        <v>3.6385128996791578</v>
      </c>
    </row>
    <row r="552" spans="1:4" x14ac:dyDescent="0.25">
      <c r="A552" s="10">
        <v>43313</v>
      </c>
      <c r="B552" s="20">
        <v>2.5166300000000001</v>
      </c>
      <c r="C552" s="9">
        <v>2.83575</v>
      </c>
      <c r="D552" s="9">
        <f t="shared" si="7"/>
        <v>3.6156373085237004</v>
      </c>
    </row>
    <row r="553" spans="1:4" x14ac:dyDescent="0.25">
      <c r="A553" s="10">
        <v>43344</v>
      </c>
      <c r="B553" s="20">
        <v>2.52182</v>
      </c>
      <c r="C553" s="9">
        <v>2.8355000000000001</v>
      </c>
      <c r="D553" s="9">
        <f t="shared" ref="D553:D616" si="8">C553*$B$653/B553</f>
        <v>3.6078780926077205</v>
      </c>
    </row>
    <row r="554" spans="1:4" x14ac:dyDescent="0.25">
      <c r="A554" s="10">
        <v>43374</v>
      </c>
      <c r="B554" s="20">
        <v>2.52772</v>
      </c>
      <c r="C554" s="9">
        <v>2.86</v>
      </c>
      <c r="D554" s="9">
        <f t="shared" si="8"/>
        <v>3.6305578070355895</v>
      </c>
    </row>
    <row r="555" spans="1:4" x14ac:dyDescent="0.25">
      <c r="A555" s="10">
        <v>43405</v>
      </c>
      <c r="B555" s="20">
        <v>2.5259399999999999</v>
      </c>
      <c r="C555" s="9">
        <v>2.6472500000000001</v>
      </c>
      <c r="D555" s="9">
        <f t="shared" si="8"/>
        <v>3.3628555623846972</v>
      </c>
    </row>
    <row r="556" spans="1:4" x14ac:dyDescent="0.25">
      <c r="A556" s="10">
        <v>43435</v>
      </c>
      <c r="B556" s="20">
        <v>2.5276700000000001</v>
      </c>
      <c r="C556" s="9">
        <v>2.3656000000000001</v>
      </c>
      <c r="D556" s="9">
        <f t="shared" si="8"/>
        <v>3.0030130898416334</v>
      </c>
    </row>
    <row r="557" spans="1:4" x14ac:dyDescent="0.25">
      <c r="A557" s="10">
        <v>43466</v>
      </c>
      <c r="B557" s="20">
        <v>2.5256099999999999</v>
      </c>
      <c r="C557" s="9">
        <v>2.2477499999999999</v>
      </c>
      <c r="D557" s="9">
        <f t="shared" si="8"/>
        <v>2.855735666136102</v>
      </c>
    </row>
    <row r="558" spans="1:4" x14ac:dyDescent="0.25">
      <c r="A558" s="10">
        <v>43497</v>
      </c>
      <c r="B558" s="20">
        <v>2.5331899999999998</v>
      </c>
      <c r="C558" s="9">
        <v>2.30925</v>
      </c>
      <c r="D558" s="9">
        <f t="shared" si="8"/>
        <v>2.9250916296250975</v>
      </c>
    </row>
    <row r="559" spans="1:4" x14ac:dyDescent="0.25">
      <c r="A559" s="10">
        <v>43525</v>
      </c>
      <c r="B559" s="20">
        <v>2.54277</v>
      </c>
      <c r="C559" s="9">
        <v>2.516</v>
      </c>
      <c r="D559" s="9">
        <f t="shared" si="8"/>
        <v>3.1749716049819687</v>
      </c>
    </row>
    <row r="560" spans="1:4" x14ac:dyDescent="0.25">
      <c r="A560" s="10">
        <v>43556</v>
      </c>
      <c r="B560" s="20">
        <v>2.55233</v>
      </c>
      <c r="C560" s="9">
        <v>2.7984</v>
      </c>
      <c r="D560" s="9">
        <f t="shared" si="8"/>
        <v>3.5181087066327632</v>
      </c>
    </row>
    <row r="561" spans="1:4" x14ac:dyDescent="0.25">
      <c r="A561" s="10">
        <v>43586</v>
      </c>
      <c r="B561" s="20">
        <v>2.5529600000000001</v>
      </c>
      <c r="C561" s="9">
        <v>2.8592499999999998</v>
      </c>
      <c r="D561" s="9">
        <f t="shared" si="8"/>
        <v>3.5937214117142453</v>
      </c>
    </row>
    <row r="562" spans="1:4" x14ac:dyDescent="0.25">
      <c r="A562" s="10">
        <v>43617</v>
      </c>
      <c r="B562" s="20">
        <v>2.55213</v>
      </c>
      <c r="C562" s="9">
        <v>2.7157499999999999</v>
      </c>
      <c r="D562" s="9">
        <f t="shared" si="8"/>
        <v>3.4144698584123847</v>
      </c>
    </row>
    <row r="563" spans="1:4" x14ac:dyDescent="0.25">
      <c r="A563" s="10">
        <v>43647</v>
      </c>
      <c r="B563" s="20">
        <v>2.55802</v>
      </c>
      <c r="C563" s="9">
        <v>2.74</v>
      </c>
      <c r="D563" s="9">
        <f t="shared" si="8"/>
        <v>3.4370267707054678</v>
      </c>
    </row>
    <row r="564" spans="1:4" x14ac:dyDescent="0.25">
      <c r="A564" s="10">
        <v>43678</v>
      </c>
      <c r="B564" s="20">
        <v>2.5603600000000002</v>
      </c>
      <c r="C564" s="9">
        <v>2.621</v>
      </c>
      <c r="D564" s="9">
        <f t="shared" si="8"/>
        <v>3.2847496496586417</v>
      </c>
    </row>
    <row r="565" spans="1:4" x14ac:dyDescent="0.25">
      <c r="A565" s="10">
        <v>43709</v>
      </c>
      <c r="B565" s="20">
        <v>2.5642999999999998</v>
      </c>
      <c r="C565" s="9">
        <v>2.5922000000000001</v>
      </c>
      <c r="D565" s="9">
        <f t="shared" si="8"/>
        <v>3.2436647531880052</v>
      </c>
    </row>
    <row r="566" spans="1:4" x14ac:dyDescent="0.25">
      <c r="A566" s="10">
        <v>43739</v>
      </c>
      <c r="B566" s="20">
        <v>2.5715499999999998</v>
      </c>
      <c r="C566" s="9">
        <v>2.6269999999999998</v>
      </c>
      <c r="D566" s="9">
        <f t="shared" si="8"/>
        <v>3.2779429258618347</v>
      </c>
    </row>
    <row r="567" spans="1:4" x14ac:dyDescent="0.25">
      <c r="A567" s="10">
        <v>43770</v>
      </c>
      <c r="B567" s="20">
        <v>2.5787900000000001</v>
      </c>
      <c r="C567" s="9">
        <v>2.59775</v>
      </c>
      <c r="D567" s="9">
        <f t="shared" si="8"/>
        <v>3.2323446677511547</v>
      </c>
    </row>
    <row r="568" spans="1:4" x14ac:dyDescent="0.25">
      <c r="A568" s="10">
        <v>43800</v>
      </c>
      <c r="B568" s="20">
        <v>2.5863</v>
      </c>
      <c r="C568" s="9">
        <v>2.5550000000000002</v>
      </c>
      <c r="D568" s="9">
        <f t="shared" si="8"/>
        <v>3.1699199300158534</v>
      </c>
    </row>
    <row r="569" spans="1:4" x14ac:dyDescent="0.25">
      <c r="A569" s="10">
        <v>43831</v>
      </c>
      <c r="B569" s="20">
        <v>2.5912700000000002</v>
      </c>
      <c r="C569" s="9">
        <v>2.5477500000000002</v>
      </c>
      <c r="D569" s="9">
        <f t="shared" si="8"/>
        <v>3.1548624634831572</v>
      </c>
    </row>
    <row r="570" spans="1:4" x14ac:dyDescent="0.25">
      <c r="A570" s="10">
        <v>43862</v>
      </c>
      <c r="B570" s="20">
        <v>2.5924999999999998</v>
      </c>
      <c r="C570" s="9">
        <v>2.4420000000000002</v>
      </c>
      <c r="D570" s="9">
        <f t="shared" si="8"/>
        <v>3.0224782356798463</v>
      </c>
    </row>
    <row r="571" spans="1:4" x14ac:dyDescent="0.25">
      <c r="A571" s="10">
        <v>43891</v>
      </c>
      <c r="B571" s="20">
        <v>2.5807600000000002</v>
      </c>
      <c r="C571" s="9">
        <v>2.2342</v>
      </c>
      <c r="D571" s="9">
        <f t="shared" si="8"/>
        <v>2.7778623167594043</v>
      </c>
    </row>
    <row r="572" spans="1:4" x14ac:dyDescent="0.25">
      <c r="A572" s="10">
        <v>43922</v>
      </c>
      <c r="B572" s="20">
        <v>2.5603199999999999</v>
      </c>
      <c r="C572" s="9">
        <v>1.8405</v>
      </c>
      <c r="D572" s="9">
        <f t="shared" si="8"/>
        <v>2.3066295996203601</v>
      </c>
    </row>
    <row r="573" spans="1:4" x14ac:dyDescent="0.25">
      <c r="A573" s="10">
        <v>43952</v>
      </c>
      <c r="B573" s="20">
        <v>2.55802</v>
      </c>
      <c r="C573" s="9">
        <v>1.8694999999999999</v>
      </c>
      <c r="D573" s="9">
        <f t="shared" si="8"/>
        <v>2.3450808568736758</v>
      </c>
    </row>
    <row r="574" spans="1:4" x14ac:dyDescent="0.25">
      <c r="A574" s="10">
        <v>43983</v>
      </c>
      <c r="B574" s="20">
        <v>2.5704199999999999</v>
      </c>
      <c r="C574" s="9">
        <v>2.0821999999999998</v>
      </c>
      <c r="D574" s="9">
        <f t="shared" si="8"/>
        <v>2.5992894144147649</v>
      </c>
    </row>
    <row r="575" spans="1:4" x14ac:dyDescent="0.25">
      <c r="A575" s="10">
        <v>44013</v>
      </c>
      <c r="B575" s="20">
        <v>2.58352</v>
      </c>
      <c r="C575" s="9">
        <v>2.1832500000000001</v>
      </c>
      <c r="D575" s="9">
        <f t="shared" si="8"/>
        <v>2.7116143816382303</v>
      </c>
    </row>
    <row r="576" spans="1:4" x14ac:dyDescent="0.25">
      <c r="A576" s="10">
        <v>44044</v>
      </c>
      <c r="B576" s="20">
        <v>2.5931600000000001</v>
      </c>
      <c r="C576" s="9">
        <v>2.1823999999999999</v>
      </c>
      <c r="D576" s="9">
        <f t="shared" si="8"/>
        <v>2.7004822483764981</v>
      </c>
    </row>
    <row r="577" spans="1:4" x14ac:dyDescent="0.25">
      <c r="A577" s="10">
        <v>44075</v>
      </c>
      <c r="B577" s="20">
        <v>2.5999699999999999</v>
      </c>
      <c r="C577" s="9">
        <v>2.18275</v>
      </c>
      <c r="D577" s="9">
        <f t="shared" si="8"/>
        <v>2.6938409330684587</v>
      </c>
    </row>
    <row r="578" spans="1:4" x14ac:dyDescent="0.25">
      <c r="A578" s="10">
        <v>44105</v>
      </c>
      <c r="B578" s="20">
        <v>2.6031900000000001</v>
      </c>
      <c r="C578" s="9">
        <v>2.1579999999999999</v>
      </c>
      <c r="D578" s="9">
        <f t="shared" si="8"/>
        <v>2.6600013729309038</v>
      </c>
    </row>
    <row r="579" spans="1:4" x14ac:dyDescent="0.25">
      <c r="A579" s="10">
        <v>44136</v>
      </c>
      <c r="B579" s="20">
        <v>2.6091099999999998</v>
      </c>
      <c r="C579" s="9">
        <v>2.1082000000000001</v>
      </c>
      <c r="D579" s="9">
        <f t="shared" si="8"/>
        <v>2.5927205348183868</v>
      </c>
    </row>
    <row r="580" spans="1:4" x14ac:dyDescent="0.25">
      <c r="A580" s="10">
        <v>44166</v>
      </c>
      <c r="B580" s="20">
        <v>2.6204499999999999</v>
      </c>
      <c r="C580" s="9">
        <v>2.1952500000000001</v>
      </c>
      <c r="D580" s="9">
        <f t="shared" si="8"/>
        <v>2.6880936569100733</v>
      </c>
    </row>
    <row r="581" spans="1:4" x14ac:dyDescent="0.25">
      <c r="A581" s="10">
        <v>44197</v>
      </c>
      <c r="B581" s="20">
        <v>2.6263899999999998</v>
      </c>
      <c r="C581" s="9">
        <v>2.3342499999999999</v>
      </c>
      <c r="D581" s="9">
        <f t="shared" si="8"/>
        <v>2.8518352911220348</v>
      </c>
    </row>
    <row r="582" spans="1:4" x14ac:dyDescent="0.25">
      <c r="A582" s="10">
        <v>44228</v>
      </c>
      <c r="B582" s="20">
        <v>2.6357300000000001</v>
      </c>
      <c r="C582" s="9">
        <v>2.5009999999999999</v>
      </c>
      <c r="D582" s="9">
        <f t="shared" si="8"/>
        <v>3.0447319160156763</v>
      </c>
    </row>
    <row r="583" spans="1:4" x14ac:dyDescent="0.25">
      <c r="A583" s="10">
        <v>44256</v>
      </c>
      <c r="B583" s="20">
        <v>2.6484700000000001</v>
      </c>
      <c r="C583" s="9">
        <v>2.8104</v>
      </c>
      <c r="D583" s="9">
        <f t="shared" si="8"/>
        <v>3.4049392408447141</v>
      </c>
    </row>
    <row r="584" spans="1:4" x14ac:dyDescent="0.25">
      <c r="A584" s="10">
        <v>44287</v>
      </c>
      <c r="B584" s="20">
        <v>2.6662499999999998</v>
      </c>
      <c r="C584" s="9">
        <v>2.85825</v>
      </c>
      <c r="D584" s="9">
        <f t="shared" si="8"/>
        <v>3.4398193201125182</v>
      </c>
    </row>
    <row r="585" spans="1:4" x14ac:dyDescent="0.25">
      <c r="A585" s="10">
        <v>44317</v>
      </c>
      <c r="B585" s="20">
        <v>2.68404</v>
      </c>
      <c r="C585" s="9">
        <v>2.9851999999999999</v>
      </c>
      <c r="D585" s="9">
        <f t="shared" si="8"/>
        <v>3.5687878927288712</v>
      </c>
    </row>
    <row r="586" spans="1:4" x14ac:dyDescent="0.25">
      <c r="A586" s="10">
        <v>44348</v>
      </c>
      <c r="B586" s="20">
        <v>2.7071000000000001</v>
      </c>
      <c r="C586" s="9">
        <v>3.0637500000000002</v>
      </c>
      <c r="D586" s="9">
        <f t="shared" si="8"/>
        <v>3.6314938508920989</v>
      </c>
    </row>
    <row r="587" spans="1:4" x14ac:dyDescent="0.25">
      <c r="A587" s="10">
        <v>44378</v>
      </c>
      <c r="B587" s="20">
        <v>2.7196500000000001</v>
      </c>
      <c r="C587" s="9">
        <v>3.1360000000000001</v>
      </c>
      <c r="D587" s="9">
        <f t="shared" si="8"/>
        <v>3.6999795591344475</v>
      </c>
    </row>
    <row r="588" spans="1:4" x14ac:dyDescent="0.25">
      <c r="A588" s="10">
        <v>44409</v>
      </c>
      <c r="B588" s="20">
        <v>2.7275200000000002</v>
      </c>
      <c r="C588" s="9">
        <v>3.1577999999999999</v>
      </c>
      <c r="D588" s="9">
        <f t="shared" si="8"/>
        <v>3.7149499264533348</v>
      </c>
    </row>
    <row r="589" spans="1:4" x14ac:dyDescent="0.25">
      <c r="A589" s="10">
        <v>44440</v>
      </c>
      <c r="B589" s="20">
        <v>2.73942</v>
      </c>
      <c r="C589" s="9">
        <v>3.1749999999999998</v>
      </c>
      <c r="D589" s="9">
        <f t="shared" si="8"/>
        <v>3.718959040599835</v>
      </c>
    </row>
    <row r="590" spans="1:4" x14ac:dyDescent="0.25">
      <c r="A590" s="10">
        <v>44470</v>
      </c>
      <c r="B590" s="20">
        <v>2.7652800000000002</v>
      </c>
      <c r="C590" s="9">
        <v>3.2905000000000002</v>
      </c>
      <c r="D590" s="9">
        <f t="shared" si="8"/>
        <v>3.8182034898816757</v>
      </c>
    </row>
    <row r="591" spans="1:4" x14ac:dyDescent="0.25">
      <c r="A591" s="10">
        <v>44501</v>
      </c>
      <c r="B591" s="20">
        <v>2.7882400000000001</v>
      </c>
      <c r="C591" s="9">
        <v>3.3948</v>
      </c>
      <c r="D591" s="9">
        <f t="shared" si="8"/>
        <v>3.9067923437006855</v>
      </c>
    </row>
    <row r="592" spans="1:4" x14ac:dyDescent="0.25">
      <c r="A592" s="10">
        <v>44531</v>
      </c>
      <c r="B592" s="20">
        <v>2.8080599999999998</v>
      </c>
      <c r="C592" s="9">
        <v>3.3065000000000002</v>
      </c>
      <c r="D592" s="9">
        <f t="shared" si="8"/>
        <v>3.7783173416878566</v>
      </c>
    </row>
    <row r="593" spans="1:4" x14ac:dyDescent="0.25">
      <c r="A593" s="10">
        <v>44562</v>
      </c>
      <c r="B593" s="20">
        <v>2.8254199999999998</v>
      </c>
      <c r="C593" s="9">
        <v>3.3146</v>
      </c>
      <c r="D593" s="9">
        <f t="shared" si="8"/>
        <v>3.76430148218672</v>
      </c>
    </row>
    <row r="594" spans="1:4" x14ac:dyDescent="0.25">
      <c r="A594" s="10">
        <v>44593</v>
      </c>
      <c r="B594" s="20">
        <v>2.8452500000000001</v>
      </c>
      <c r="C594" s="9">
        <v>3.5172500000000002</v>
      </c>
      <c r="D594" s="9">
        <f t="shared" si="8"/>
        <v>3.9666062698356916</v>
      </c>
    </row>
    <row r="595" spans="1:4" x14ac:dyDescent="0.25">
      <c r="A595" s="10">
        <v>44621</v>
      </c>
      <c r="B595" s="20">
        <v>2.8746700000000001</v>
      </c>
      <c r="C595" s="9">
        <v>4.2217500000000001</v>
      </c>
      <c r="D595" s="9">
        <f t="shared" si="8"/>
        <v>4.7123854138909866</v>
      </c>
    </row>
    <row r="596" spans="1:4" x14ac:dyDescent="0.25">
      <c r="A596" s="10">
        <v>44652</v>
      </c>
      <c r="B596" s="20">
        <v>2.8858199999999998</v>
      </c>
      <c r="C596" s="9">
        <v>4.1085000000000003</v>
      </c>
      <c r="D596" s="9">
        <f t="shared" si="8"/>
        <v>4.5682550195438392</v>
      </c>
    </row>
    <row r="597" spans="1:4" x14ac:dyDescent="0.25">
      <c r="A597" s="10">
        <v>44682</v>
      </c>
      <c r="B597" s="20">
        <v>2.9129900000000002</v>
      </c>
      <c r="C597" s="9">
        <v>4.4436</v>
      </c>
      <c r="D597" s="9">
        <f t="shared" si="8"/>
        <v>4.8947695772385078</v>
      </c>
    </row>
    <row r="598" spans="1:4" x14ac:dyDescent="0.25">
      <c r="A598" s="10">
        <v>44713</v>
      </c>
      <c r="B598" s="20">
        <v>2.95072</v>
      </c>
      <c r="C598" s="9">
        <v>4.9290000000000003</v>
      </c>
      <c r="D598" s="9">
        <f t="shared" si="8"/>
        <v>5.3600285818376543</v>
      </c>
    </row>
    <row r="599" spans="1:4" x14ac:dyDescent="0.25">
      <c r="A599" s="10">
        <v>44743</v>
      </c>
      <c r="B599" s="20">
        <v>2.9493999999999998</v>
      </c>
      <c r="C599" s="9">
        <v>4.5592499999999996</v>
      </c>
      <c r="D599" s="9">
        <f t="shared" si="8"/>
        <v>4.9601638011968543</v>
      </c>
    </row>
    <row r="600" spans="1:4" x14ac:dyDescent="0.25">
      <c r="A600" s="10">
        <v>44774</v>
      </c>
      <c r="B600" s="20">
        <v>2.9516200000000001</v>
      </c>
      <c r="C600" s="9">
        <v>3.9750000000000001</v>
      </c>
      <c r="D600" s="9">
        <f t="shared" si="8"/>
        <v>4.3212856583842099</v>
      </c>
    </row>
    <row r="601" spans="1:4" x14ac:dyDescent="0.25">
      <c r="A601" s="10">
        <v>44805</v>
      </c>
      <c r="B601" s="20">
        <v>2.96421</v>
      </c>
      <c r="C601" s="9">
        <v>3.70025</v>
      </c>
      <c r="D601" s="9">
        <f t="shared" si="8"/>
        <v>4.005515226063606</v>
      </c>
    </row>
    <row r="602" spans="1:4" x14ac:dyDescent="0.25">
      <c r="A602" s="10">
        <v>44835</v>
      </c>
      <c r="B602" s="20">
        <v>2.9797899999999999</v>
      </c>
      <c r="C602" s="9">
        <v>3.8151999999999999</v>
      </c>
      <c r="D602" s="9">
        <f t="shared" si="8"/>
        <v>4.1083547651344556</v>
      </c>
    </row>
    <row r="603" spans="1:4" x14ac:dyDescent="0.25">
      <c r="A603" s="10">
        <v>44866</v>
      </c>
      <c r="B603" s="20">
        <v>2.9870800000000002</v>
      </c>
      <c r="C603" s="9">
        <v>3.6850000000000001</v>
      </c>
      <c r="D603" s="9">
        <f t="shared" si="8"/>
        <v>3.9584660621744314</v>
      </c>
    </row>
    <row r="604" spans="1:4" x14ac:dyDescent="0.25">
      <c r="A604" s="10">
        <v>44896</v>
      </c>
      <c r="B604" s="20">
        <v>2.9880800000000001</v>
      </c>
      <c r="C604" s="9">
        <v>3.21</v>
      </c>
      <c r="D604" s="9">
        <f t="shared" si="8"/>
        <v>3.4470620364916607</v>
      </c>
    </row>
    <row r="605" spans="1:4" x14ac:dyDescent="0.25">
      <c r="A605" s="10">
        <v>44927</v>
      </c>
      <c r="B605" s="20">
        <v>3.0045600000000001</v>
      </c>
      <c r="C605" s="9">
        <v>3.3391999999999999</v>
      </c>
      <c r="D605" s="9">
        <f t="shared" si="8"/>
        <v>3.5661354799371625</v>
      </c>
    </row>
    <row r="606" spans="1:4" x14ac:dyDescent="0.25">
      <c r="A606" s="10">
        <v>44958</v>
      </c>
      <c r="B606" s="20">
        <v>3.0147599999999999</v>
      </c>
      <c r="C606" s="9">
        <v>3.3887499999999999</v>
      </c>
      <c r="D606" s="9">
        <f t="shared" si="8"/>
        <v>3.606808412195333</v>
      </c>
    </row>
    <row r="607" spans="1:4" x14ac:dyDescent="0.25">
      <c r="A607" s="10">
        <v>44986</v>
      </c>
      <c r="B607" s="20">
        <v>3.0164300000000002</v>
      </c>
      <c r="C607" s="9">
        <v>3.4220000000000002</v>
      </c>
      <c r="D607" s="9">
        <f t="shared" si="8"/>
        <v>3.6401815278325707</v>
      </c>
    </row>
    <row r="608" spans="1:4" x14ac:dyDescent="0.25">
      <c r="A608" s="10">
        <v>45017</v>
      </c>
      <c r="B608" s="20">
        <v>3.0285799999999998</v>
      </c>
      <c r="C608" s="9">
        <v>3.6030000000000002</v>
      </c>
      <c r="D608" s="9">
        <f t="shared" si="8"/>
        <v>3.8173457722761168</v>
      </c>
    </row>
    <row r="609" spans="1:5" x14ac:dyDescent="0.25">
      <c r="A609" s="10">
        <v>45047</v>
      </c>
      <c r="B609" s="20">
        <v>3.0331600000000001</v>
      </c>
      <c r="C609" s="9">
        <v>3.5548000000000002</v>
      </c>
      <c r="D609" s="9">
        <f t="shared" si="8"/>
        <v>3.7605913187566764</v>
      </c>
    </row>
    <row r="610" spans="1:5" x14ac:dyDescent="0.25">
      <c r="A610" s="10">
        <v>45078</v>
      </c>
      <c r="B610" s="20">
        <v>3.0409899999999999</v>
      </c>
      <c r="C610" s="9">
        <v>3.5710000000000002</v>
      </c>
      <c r="D610" s="9">
        <f t="shared" si="8"/>
        <v>3.7680021844859741</v>
      </c>
    </row>
    <row r="611" spans="1:5" x14ac:dyDescent="0.25">
      <c r="A611" s="10">
        <v>45108</v>
      </c>
      <c r="B611" s="20">
        <v>3.0461499999999999</v>
      </c>
      <c r="C611" s="9">
        <v>3.597</v>
      </c>
      <c r="D611" s="9">
        <f t="shared" si="8"/>
        <v>3.7890072849334406</v>
      </c>
    </row>
    <row r="612" spans="1:5" x14ac:dyDescent="0.25">
      <c r="A612" s="10">
        <v>45139</v>
      </c>
      <c r="B612" s="20">
        <v>3.0613800000000002</v>
      </c>
      <c r="C612" s="9">
        <v>3.83975</v>
      </c>
      <c r="D612" s="9">
        <f t="shared" si="8"/>
        <v>4.0245932657004353</v>
      </c>
    </row>
    <row r="613" spans="1:5" x14ac:dyDescent="0.25">
      <c r="A613" s="10">
        <v>45170</v>
      </c>
      <c r="B613" s="20">
        <v>3.0737399999999999</v>
      </c>
      <c r="C613" s="9">
        <v>3.8359999999999999</v>
      </c>
      <c r="D613" s="9">
        <f t="shared" si="8"/>
        <v>4.0044950151932177</v>
      </c>
    </row>
    <row r="614" spans="1:5" x14ac:dyDescent="0.25">
      <c r="A614" s="10">
        <v>45200</v>
      </c>
      <c r="B614" s="20">
        <v>3.07653</v>
      </c>
      <c r="C614" s="9">
        <v>3.6128</v>
      </c>
      <c r="D614" s="9">
        <f t="shared" si="8"/>
        <v>3.7680707935238726</v>
      </c>
    </row>
    <row r="615" spans="1:5" x14ac:dyDescent="0.25">
      <c r="A615" s="10">
        <v>45231</v>
      </c>
      <c r="B615" s="20">
        <v>3.08087</v>
      </c>
      <c r="C615" s="9">
        <v>3.3180000000000001</v>
      </c>
      <c r="D615" s="9">
        <f t="shared" si="8"/>
        <v>3.4557259650683085</v>
      </c>
      <c r="E615" s="8" t="s">
        <v>182</v>
      </c>
    </row>
    <row r="616" spans="1:5" x14ac:dyDescent="0.25">
      <c r="A616" s="10">
        <v>45261</v>
      </c>
      <c r="B616" s="20">
        <v>3.0873499999999998</v>
      </c>
      <c r="C616" s="9">
        <v>3.1339999999999999</v>
      </c>
      <c r="D616" s="9">
        <f t="shared" si="8"/>
        <v>3.2572374048941652</v>
      </c>
      <c r="E616" s="8" t="s">
        <v>183</v>
      </c>
    </row>
    <row r="617" spans="1:5" x14ac:dyDescent="0.25">
      <c r="A617" s="10">
        <v>45292</v>
      </c>
      <c r="B617" s="20">
        <v>3.0979399999999999</v>
      </c>
      <c r="C617" s="9">
        <v>3.0754000000000001</v>
      </c>
      <c r="D617" s="9">
        <f t="shared" ref="D617:D627" si="9">C617*$B$653/B617</f>
        <v>3.1854067464831473</v>
      </c>
      <c r="E617">
        <f t="shared" ref="E617:E652" si="10">IF(A618&gt;=$C$1,1,0)</f>
        <v>0</v>
      </c>
    </row>
    <row r="618" spans="1:5" x14ac:dyDescent="0.25">
      <c r="A618" s="10">
        <v>45323</v>
      </c>
      <c r="B618" s="20">
        <v>3.11022</v>
      </c>
      <c r="C618" s="9">
        <v>3.2115</v>
      </c>
      <c r="D618" s="9">
        <f t="shared" si="9"/>
        <v>3.3132415904662698</v>
      </c>
      <c r="E618">
        <f t="shared" si="10"/>
        <v>0</v>
      </c>
    </row>
    <row r="619" spans="1:5" x14ac:dyDescent="0.25">
      <c r="A619" s="10">
        <v>45352</v>
      </c>
      <c r="B619" s="20">
        <v>3.12107</v>
      </c>
      <c r="C619" s="9">
        <v>3.4255</v>
      </c>
      <c r="D619" s="9">
        <f t="shared" si="9"/>
        <v>3.5217356231997359</v>
      </c>
      <c r="E619">
        <f t="shared" si="10"/>
        <v>0</v>
      </c>
    </row>
    <row r="620" spans="1:5" x14ac:dyDescent="0.25">
      <c r="A620" s="10">
        <v>45383</v>
      </c>
      <c r="B620" s="20">
        <v>3.1301600000000001</v>
      </c>
      <c r="C620" s="9">
        <v>3.6114000000000002</v>
      </c>
      <c r="D620" s="9">
        <f t="shared" si="9"/>
        <v>3.7020761188565445</v>
      </c>
      <c r="E620">
        <f t="shared" si="10"/>
        <v>0</v>
      </c>
    </row>
    <row r="621" spans="1:5" x14ac:dyDescent="0.25">
      <c r="A621" s="10">
        <v>45413</v>
      </c>
      <c r="B621" s="20">
        <v>3.1314000000000002</v>
      </c>
      <c r="C621" s="9">
        <v>3.6030000000000002</v>
      </c>
      <c r="D621" s="9">
        <f t="shared" si="9"/>
        <v>3.6920026374784447</v>
      </c>
      <c r="E621">
        <f t="shared" si="10"/>
        <v>0</v>
      </c>
    </row>
    <row r="622" spans="1:5" x14ac:dyDescent="0.25">
      <c r="A622" s="10">
        <v>45444</v>
      </c>
      <c r="B622" s="20">
        <v>3.13131</v>
      </c>
      <c r="C622" s="9">
        <v>3.4544999999999999</v>
      </c>
      <c r="D622" s="9">
        <f t="shared" si="9"/>
        <v>3.5399360773925292</v>
      </c>
      <c r="E622">
        <f t="shared" si="10"/>
        <v>0</v>
      </c>
    </row>
    <row r="623" spans="1:5" x14ac:dyDescent="0.25">
      <c r="A623" s="10">
        <v>45474</v>
      </c>
      <c r="B623" s="20">
        <v>3.1356600000000001</v>
      </c>
      <c r="C623" s="9">
        <v>3.4838</v>
      </c>
      <c r="D623" s="9">
        <f t="shared" si="9"/>
        <v>3.5650082283793521</v>
      </c>
      <c r="E623">
        <f t="shared" si="10"/>
        <v>0</v>
      </c>
    </row>
    <row r="624" spans="1:5" x14ac:dyDescent="0.25">
      <c r="A624" s="10">
        <v>45505</v>
      </c>
      <c r="B624" s="20">
        <v>3.1413099999999998</v>
      </c>
      <c r="C624" s="9">
        <v>3.3892500000000001</v>
      </c>
      <c r="D624" s="9">
        <f t="shared" si="9"/>
        <v>3.4620161987355598</v>
      </c>
      <c r="E624">
        <f t="shared" si="10"/>
        <v>0</v>
      </c>
    </row>
    <row r="625" spans="1:5" x14ac:dyDescent="0.25">
      <c r="A625" s="10">
        <v>45536</v>
      </c>
      <c r="B625" s="20">
        <v>3.1485099999999999</v>
      </c>
      <c r="C625" s="9">
        <v>3.2138</v>
      </c>
      <c r="D625" s="9">
        <f t="shared" si="9"/>
        <v>3.2752922466182421</v>
      </c>
      <c r="E625">
        <f t="shared" si="10"/>
        <v>0</v>
      </c>
    </row>
    <row r="626" spans="1:5" x14ac:dyDescent="0.25">
      <c r="A626" s="10">
        <v>45566</v>
      </c>
      <c r="B626" s="20">
        <v>3.15564</v>
      </c>
      <c r="C626" s="9">
        <v>3.137</v>
      </c>
      <c r="D626" s="9">
        <f t="shared" si="9"/>
        <v>3.1897992676604434</v>
      </c>
      <c r="E626">
        <f t="shared" si="10"/>
        <v>0</v>
      </c>
    </row>
    <row r="627" spans="1:5" x14ac:dyDescent="0.25">
      <c r="A627" s="10">
        <v>45597</v>
      </c>
      <c r="B627" s="20">
        <v>3.1644899999999998</v>
      </c>
      <c r="C627" s="9">
        <v>3.0527500000000001</v>
      </c>
      <c r="D627" s="9">
        <f t="shared" si="9"/>
        <v>3.0954500474800053</v>
      </c>
      <c r="E627">
        <f t="shared" si="10"/>
        <v>0</v>
      </c>
    </row>
    <row r="628" spans="1:5" x14ac:dyDescent="0.25">
      <c r="A628" s="10">
        <v>45627</v>
      </c>
      <c r="B628" s="20">
        <v>3.1760299999999999</v>
      </c>
      <c r="C628" s="9">
        <v>3.0175999999999998</v>
      </c>
      <c r="D628" s="9">
        <f t="shared" ref="D628:D640" si="11">C628*$B$653/B628</f>
        <v>3.0486906776069498</v>
      </c>
      <c r="E628">
        <f t="shared" ref="E628:E640" si="12">IF(A629&gt;=$C$1,1,0)</f>
        <v>0</v>
      </c>
    </row>
    <row r="629" spans="1:5" x14ac:dyDescent="0.25">
      <c r="A629" s="10">
        <v>45658</v>
      </c>
      <c r="B629" s="20">
        <v>3.1908599999999998</v>
      </c>
      <c r="C629" s="9">
        <v>3.0754999999999999</v>
      </c>
      <c r="D629" s="9">
        <f t="shared" si="11"/>
        <v>3.0927461096694939</v>
      </c>
      <c r="E629">
        <f t="shared" si="12"/>
        <v>0</v>
      </c>
    </row>
    <row r="630" spans="1:5" x14ac:dyDescent="0.25">
      <c r="A630" s="10">
        <v>45689</v>
      </c>
      <c r="B630" s="20">
        <v>3.1977500000000001</v>
      </c>
      <c r="C630" s="9">
        <v>3.1207500000000001</v>
      </c>
      <c r="D630" s="9">
        <f t="shared" si="11"/>
        <v>3.1314880540223595</v>
      </c>
      <c r="E630">
        <f t="shared" si="12"/>
        <v>0</v>
      </c>
    </row>
    <row r="631" spans="1:5" x14ac:dyDescent="0.25">
      <c r="A631" s="10">
        <v>45717</v>
      </c>
      <c r="B631" s="20">
        <v>3.1991684197999999</v>
      </c>
      <c r="C631" s="9">
        <v>3.0964</v>
      </c>
      <c r="D631" s="9">
        <f t="shared" si="11"/>
        <v>3.1056766901384756</v>
      </c>
      <c r="E631">
        <f t="shared" si="12"/>
        <v>0</v>
      </c>
    </row>
    <row r="632" spans="1:5" x14ac:dyDescent="0.25">
      <c r="A632" s="10">
        <v>45748</v>
      </c>
      <c r="B632" s="20">
        <v>3.2087530000000002</v>
      </c>
      <c r="C632" s="9">
        <v>3.0807579999999999</v>
      </c>
      <c r="D632" s="9">
        <f t="shared" si="11"/>
        <v>3.0807579999999999</v>
      </c>
      <c r="E632">
        <f t="shared" si="12"/>
        <v>1</v>
      </c>
    </row>
    <row r="633" spans="1:5" x14ac:dyDescent="0.25">
      <c r="A633" s="10">
        <v>45778</v>
      </c>
      <c r="B633" s="20">
        <v>3.2177090000000002</v>
      </c>
      <c r="C633" s="9">
        <v>3.104803</v>
      </c>
      <c r="D633" s="9">
        <f t="shared" si="11"/>
        <v>3.0961612565520995</v>
      </c>
      <c r="E633">
        <f t="shared" si="12"/>
        <v>1</v>
      </c>
    </row>
    <row r="634" spans="1:5" x14ac:dyDescent="0.25">
      <c r="A634" s="10">
        <v>45809</v>
      </c>
      <c r="B634" s="20">
        <v>3.2265359999999998</v>
      </c>
      <c r="C634" s="9">
        <v>3.111062</v>
      </c>
      <c r="D634" s="9">
        <f t="shared" si="11"/>
        <v>3.0939154330483221</v>
      </c>
      <c r="E634">
        <f t="shared" si="12"/>
        <v>1</v>
      </c>
    </row>
    <row r="635" spans="1:5" x14ac:dyDescent="0.25">
      <c r="A635" s="10">
        <v>45839</v>
      </c>
      <c r="B635" s="20">
        <v>3.2359439999999999</v>
      </c>
      <c r="C635" s="9">
        <v>3.158312</v>
      </c>
      <c r="D635" s="9">
        <f t="shared" si="11"/>
        <v>3.1317733264036711</v>
      </c>
      <c r="E635">
        <f t="shared" si="12"/>
        <v>1</v>
      </c>
    </row>
    <row r="636" spans="1:5" x14ac:dyDescent="0.25">
      <c r="A636" s="10">
        <v>45870</v>
      </c>
      <c r="B636" s="20">
        <v>3.2439849999999999</v>
      </c>
      <c r="C636" s="9">
        <v>3.1570770000000001</v>
      </c>
      <c r="D636" s="9">
        <f t="shared" si="11"/>
        <v>3.1227888831116668</v>
      </c>
      <c r="E636">
        <f t="shared" si="12"/>
        <v>1</v>
      </c>
    </row>
    <row r="637" spans="1:5" x14ac:dyDescent="0.25">
      <c r="A637" s="10">
        <v>45901</v>
      </c>
      <c r="B637" s="20">
        <v>3.251366</v>
      </c>
      <c r="C637" s="9">
        <v>3.109197</v>
      </c>
      <c r="D637" s="9">
        <f t="shared" si="11"/>
        <v>3.0684472930273001</v>
      </c>
      <c r="E637">
        <f t="shared" si="12"/>
        <v>1</v>
      </c>
    </row>
    <row r="638" spans="1:5" x14ac:dyDescent="0.25">
      <c r="A638" s="10">
        <v>45931</v>
      </c>
      <c r="B638" s="20">
        <v>3.2575530000000001</v>
      </c>
      <c r="C638" s="9">
        <v>3.0714419999999998</v>
      </c>
      <c r="D638" s="9">
        <f t="shared" si="11"/>
        <v>3.0254300488206942</v>
      </c>
      <c r="E638">
        <f t="shared" si="12"/>
        <v>1</v>
      </c>
    </row>
    <row r="639" spans="1:5" x14ac:dyDescent="0.25">
      <c r="A639" s="10">
        <v>45962</v>
      </c>
      <c r="B639" s="20">
        <v>3.2640169999999999</v>
      </c>
      <c r="C639" s="9">
        <v>2.9785080000000002</v>
      </c>
      <c r="D639" s="9">
        <f t="shared" si="11"/>
        <v>2.9280780340678381</v>
      </c>
      <c r="E639">
        <f t="shared" si="12"/>
        <v>1</v>
      </c>
    </row>
    <row r="640" spans="1:5" x14ac:dyDescent="0.25">
      <c r="A640" s="10">
        <v>45992</v>
      </c>
      <c r="B640" s="20">
        <v>3.2702230000000001</v>
      </c>
      <c r="C640" s="9">
        <v>2.9634849999999999</v>
      </c>
      <c r="D640" s="9">
        <f t="shared" si="11"/>
        <v>2.907780718380673</v>
      </c>
      <c r="E640">
        <f t="shared" si="12"/>
        <v>1</v>
      </c>
    </row>
    <row r="641" spans="1:5" x14ac:dyDescent="0.25">
      <c r="A641" s="10">
        <v>46023</v>
      </c>
      <c r="B641" s="20">
        <v>3.2767230000000001</v>
      </c>
      <c r="C641" s="9">
        <v>2.9560620000000002</v>
      </c>
      <c r="D641" s="9">
        <f t="shared" ref="D641:D652" si="13">C641*$B$653/B641</f>
        <v>2.8947435626038582</v>
      </c>
      <c r="E641">
        <f t="shared" si="10"/>
        <v>1</v>
      </c>
    </row>
    <row r="642" spans="1:5" x14ac:dyDescent="0.25">
      <c r="A642" s="10">
        <v>46054</v>
      </c>
      <c r="B642" s="20">
        <v>3.2819989999999999</v>
      </c>
      <c r="C642" s="9">
        <v>2.9492639999999999</v>
      </c>
      <c r="D642" s="9">
        <f t="shared" si="13"/>
        <v>2.8834438120767252</v>
      </c>
      <c r="E642">
        <f t="shared" si="10"/>
        <v>1</v>
      </c>
    </row>
    <row r="643" spans="1:5" x14ac:dyDescent="0.25">
      <c r="A643" s="10">
        <v>46082</v>
      </c>
      <c r="B643" s="20">
        <v>3.2866029999999999</v>
      </c>
      <c r="C643" s="9">
        <v>3.0459610000000001</v>
      </c>
      <c r="D643" s="9">
        <f t="shared" si="13"/>
        <v>2.9738111042413706</v>
      </c>
      <c r="E643">
        <f t="shared" si="10"/>
        <v>1</v>
      </c>
    </row>
    <row r="644" spans="1:5" x14ac:dyDescent="0.25">
      <c r="A644" s="10">
        <v>46113</v>
      </c>
      <c r="B644" s="20">
        <v>3.2891170000000001</v>
      </c>
      <c r="C644" s="9">
        <v>3.1445660000000002</v>
      </c>
      <c r="D644" s="9">
        <f t="shared" si="13"/>
        <v>3.0677338587219611</v>
      </c>
      <c r="E644">
        <f t="shared" si="10"/>
        <v>1</v>
      </c>
    </row>
    <row r="645" spans="1:5" x14ac:dyDescent="0.25">
      <c r="A645" s="10">
        <v>46143</v>
      </c>
      <c r="B645" s="20">
        <v>3.2934399999999999</v>
      </c>
      <c r="C645" s="9">
        <v>3.2104780000000002</v>
      </c>
      <c r="D645" s="9">
        <f t="shared" si="13"/>
        <v>3.1279242718658917</v>
      </c>
      <c r="E645">
        <f t="shared" si="10"/>
        <v>1</v>
      </c>
    </row>
    <row r="646" spans="1:5" x14ac:dyDescent="0.25">
      <c r="A646" s="10">
        <v>46174</v>
      </c>
      <c r="B646" s="20">
        <v>3.2981560000000001</v>
      </c>
      <c r="C646" s="9">
        <v>3.274591</v>
      </c>
      <c r="D646" s="9">
        <f t="shared" si="13"/>
        <v>3.1858267756355372</v>
      </c>
      <c r="E646">
        <f t="shared" si="10"/>
        <v>1</v>
      </c>
    </row>
    <row r="647" spans="1:5" x14ac:dyDescent="0.25">
      <c r="A647" s="10">
        <v>46204</v>
      </c>
      <c r="B647" s="20">
        <v>3.3035100000000002</v>
      </c>
      <c r="C647" s="9">
        <v>3.2596609999999999</v>
      </c>
      <c r="D647" s="9">
        <f t="shared" si="13"/>
        <v>3.1661617530242072</v>
      </c>
      <c r="E647">
        <f t="shared" si="10"/>
        <v>1</v>
      </c>
    </row>
    <row r="648" spans="1:5" x14ac:dyDescent="0.25">
      <c r="A648" s="10">
        <v>46235</v>
      </c>
      <c r="B648" s="20">
        <v>3.3088229999999998</v>
      </c>
      <c r="C648" s="9">
        <v>3.2241520000000001</v>
      </c>
      <c r="D648" s="9">
        <f t="shared" si="13"/>
        <v>3.1266427374495405</v>
      </c>
      <c r="E648">
        <f t="shared" si="10"/>
        <v>1</v>
      </c>
    </row>
    <row r="649" spans="1:5" x14ac:dyDescent="0.25">
      <c r="A649" s="10">
        <v>46266</v>
      </c>
      <c r="B649" s="20">
        <v>3.3143400000000001</v>
      </c>
      <c r="C649" s="9">
        <v>3.1608969999999998</v>
      </c>
      <c r="D649" s="9">
        <f t="shared" si="13"/>
        <v>3.0601983295138697</v>
      </c>
      <c r="E649">
        <f t="shared" si="10"/>
        <v>1</v>
      </c>
    </row>
    <row r="650" spans="1:5" x14ac:dyDescent="0.25">
      <c r="A650" s="10">
        <v>46296</v>
      </c>
      <c r="B650" s="20">
        <v>3.321504</v>
      </c>
      <c r="C650" s="9">
        <v>3.089315</v>
      </c>
      <c r="D650" s="9">
        <f t="shared" si="13"/>
        <v>2.9844458336328965</v>
      </c>
      <c r="E650">
        <f t="shared" si="10"/>
        <v>1</v>
      </c>
    </row>
    <row r="651" spans="1:5" x14ac:dyDescent="0.25">
      <c r="A651" s="10">
        <v>46327</v>
      </c>
      <c r="B651" s="20">
        <v>3.326352</v>
      </c>
      <c r="C651" s="9">
        <v>3.0185399999999998</v>
      </c>
      <c r="D651" s="9">
        <f t="shared" si="13"/>
        <v>2.911823306920013</v>
      </c>
      <c r="E651">
        <f t="shared" si="10"/>
        <v>1</v>
      </c>
    </row>
    <row r="652" spans="1:5" x14ac:dyDescent="0.25">
      <c r="A652" s="10">
        <v>46357</v>
      </c>
      <c r="B652" s="20">
        <v>3.3303240000000001</v>
      </c>
      <c r="C652" s="9">
        <v>2.8935469999999999</v>
      </c>
      <c r="D652" s="9">
        <f t="shared" si="13"/>
        <v>2.7879202194414119</v>
      </c>
      <c r="E652">
        <f t="shared" si="10"/>
        <v>1</v>
      </c>
    </row>
    <row r="653" spans="1:5" x14ac:dyDescent="0.25">
      <c r="A653" s="12" t="str">
        <f>"Base CPI ("&amp;TEXT('Notes and Sources'!$G$7,"m/yyyy")&amp;")"</f>
        <v>Base CPI (4/2025)</v>
      </c>
      <c r="B653" s="22">
        <v>3.2087530000000002</v>
      </c>
      <c r="C653" s="13"/>
      <c r="D653" s="13"/>
      <c r="E653" s="15"/>
    </row>
    <row r="654" spans="1:5" x14ac:dyDescent="0.25">
      <c r="A654" s="34" t="str">
        <f>A1&amp;" "&amp;TEXT(C1,"Mmmm yyyy")</f>
        <v>EIA Short-Term Energy Outlook, April 2025</v>
      </c>
      <c r="B654" s="34"/>
      <c r="C654" s="34"/>
      <c r="D654" s="34"/>
      <c r="E654" s="34"/>
    </row>
    <row r="655" spans="1:5" x14ac:dyDescent="0.25">
      <c r="A655" s="29" t="s">
        <v>184</v>
      </c>
      <c r="B655" s="29"/>
      <c r="C655" s="29"/>
      <c r="D655" s="29"/>
      <c r="E655" s="29"/>
    </row>
    <row r="656" spans="1:5" x14ac:dyDescent="0.25">
      <c r="A656" t="str">
        <f>"Real Price ("&amp;TEXT($C$1,"mmm yyyy")&amp;" $)"</f>
        <v>Real Price (Apr 2025 $)</v>
      </c>
    </row>
    <row r="657" spans="1:5" x14ac:dyDescent="0.25">
      <c r="A657" s="30" t="s">
        <v>167</v>
      </c>
      <c r="B657" s="30"/>
      <c r="C657" s="30"/>
      <c r="D657" s="30"/>
      <c r="E657" s="30"/>
    </row>
  </sheetData>
  <mergeCells count="6">
    <mergeCell ref="A657:E657"/>
    <mergeCell ref="C39:D39"/>
    <mergeCell ref="A1:B1"/>
    <mergeCell ref="C1:D1"/>
    <mergeCell ref="A654:E654"/>
    <mergeCell ref="A655:E655"/>
  </mergeCells>
  <phoneticPr fontId="3" type="noConversion"/>
  <conditionalFormatting sqref="B461:D470 B473:D482 B485:D494 B497:D506 B509:D518 B545:D554 B557:D566 B569:D578 B581:D590 B593:D602 B605:D614 B617:D652">
    <cfRule type="expression" dxfId="106" priority="6" stopIfTrue="1">
      <formula>$E461=1</formula>
    </cfRule>
  </conditionalFormatting>
  <conditionalFormatting sqref="B471:D472 B483:D484">
    <cfRule type="expression" dxfId="105" priority="7" stopIfTrue="1">
      <formula>#REF!=1</formula>
    </cfRule>
  </conditionalFormatting>
  <conditionalFormatting sqref="B495:D496">
    <cfRule type="expression" dxfId="104" priority="9" stopIfTrue="1">
      <formula>#REF!=1</formula>
    </cfRule>
  </conditionalFormatting>
  <conditionalFormatting sqref="B507:D508">
    <cfRule type="expression" dxfId="103" priority="30" stopIfTrue="1">
      <formula>#REF!=1</formula>
    </cfRule>
  </conditionalFormatting>
  <conditionalFormatting sqref="B519:D520">
    <cfRule type="expression" dxfId="102" priority="57" stopIfTrue="1">
      <formula>#REF!=1</formula>
    </cfRule>
  </conditionalFormatting>
  <conditionalFormatting sqref="B521:D530">
    <cfRule type="expression" dxfId="101" priority="104" stopIfTrue="1">
      <formula>$E533=1</formula>
    </cfRule>
  </conditionalFormatting>
  <conditionalFormatting sqref="B531:D544">
    <cfRule type="expression" dxfId="100" priority="79" stopIfTrue="1">
      <formula>#REF!=1</formula>
    </cfRule>
  </conditionalFormatting>
  <conditionalFormatting sqref="B555:D556">
    <cfRule type="expression" dxfId="99" priority="137" stopIfTrue="1">
      <formula>#REF!=1</formula>
    </cfRule>
  </conditionalFormatting>
  <conditionalFormatting sqref="B567:D568">
    <cfRule type="expression" dxfId="98" priority="159" stopIfTrue="1">
      <formula>#REF!=1</formula>
    </cfRule>
  </conditionalFormatting>
  <conditionalFormatting sqref="B579:D580">
    <cfRule type="expression" dxfId="97" priority="197" stopIfTrue="1">
      <formula>#REF!=1</formula>
    </cfRule>
  </conditionalFormatting>
  <conditionalFormatting sqref="B591:D592">
    <cfRule type="expression" dxfId="96" priority="221" stopIfTrue="1">
      <formula>#REF!=1</formula>
    </cfRule>
  </conditionalFormatting>
  <conditionalFormatting sqref="B603:D604">
    <cfRule type="expression" dxfId="95" priority="232" stopIfTrue="1">
      <formula>#REF!=1</formula>
    </cfRule>
  </conditionalFormatting>
  <conditionalFormatting sqref="B615:D616">
    <cfRule type="expression" dxfId="94" priority="268" stopIfTrue="1">
      <formula>#REF!=1</formula>
    </cfRule>
  </conditionalFormatting>
  <hyperlinks>
    <hyperlink ref="A3" location="Contents!B4" display="Return to Contents" xr:uid="{00000000-0004-0000-0600-000000000000}"/>
    <hyperlink ref="A657" location="'Notes and Sources'!A7" display="See Notes and Sources for more information" xr:uid="{00000000-0004-0000-06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3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178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179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1979</v>
      </c>
      <c r="B41" s="20">
        <v>0.72583333333</v>
      </c>
      <c r="C41" s="9">
        <v>0.78449547828999999</v>
      </c>
      <c r="D41" s="9">
        <f t="shared" ref="D41:D78" si="0">C41*$B$89/B41</f>
        <v>3.4680857214158891</v>
      </c>
    </row>
    <row r="42" spans="1:4" x14ac:dyDescent="0.25">
      <c r="A42" s="11">
        <v>1980</v>
      </c>
      <c r="B42" s="20">
        <v>0.82383333332999997</v>
      </c>
      <c r="C42" s="9">
        <v>1.0435912295000001</v>
      </c>
      <c r="D42" s="9">
        <f t="shared" ref="D42" si="1">C42*$B$89/B42</f>
        <v>4.0646892435104549</v>
      </c>
    </row>
    <row r="43" spans="1:4" x14ac:dyDescent="0.25">
      <c r="A43" s="11">
        <v>1981</v>
      </c>
      <c r="B43" s="20">
        <v>0.90933333332999999</v>
      </c>
      <c r="C43" s="9">
        <v>1.1859247146</v>
      </c>
      <c r="D43" s="9">
        <f t="shared" si="0"/>
        <v>4.1847574990038598</v>
      </c>
    </row>
    <row r="44" spans="1:4" x14ac:dyDescent="0.25">
      <c r="A44" s="11">
        <v>1982</v>
      </c>
      <c r="B44" s="20">
        <v>0.96533333333000004</v>
      </c>
      <c r="C44" s="9">
        <v>1.1521447953999999</v>
      </c>
      <c r="D44" s="9">
        <f t="shared" si="0"/>
        <v>3.8297113971204091</v>
      </c>
    </row>
    <row r="45" spans="1:4" x14ac:dyDescent="0.25">
      <c r="A45" s="11">
        <v>1983</v>
      </c>
      <c r="B45" s="20">
        <v>0.99583333333000001</v>
      </c>
      <c r="C45" s="9">
        <v>1.1352092691</v>
      </c>
      <c r="D45" s="9">
        <f t="shared" si="0"/>
        <v>3.6578471777720085</v>
      </c>
    </row>
    <row r="46" spans="1:4" x14ac:dyDescent="0.25">
      <c r="A46" s="11">
        <v>1984</v>
      </c>
      <c r="B46" s="20">
        <v>1.0393333333000001</v>
      </c>
      <c r="C46" s="9">
        <v>1.1630729035</v>
      </c>
      <c r="D46" s="9">
        <f t="shared" si="0"/>
        <v>3.5907764609788595</v>
      </c>
    </row>
    <row r="47" spans="1:4" x14ac:dyDescent="0.25">
      <c r="A47" s="11">
        <v>1985</v>
      </c>
      <c r="B47" s="20">
        <v>1.0760000000000001</v>
      </c>
      <c r="C47" s="9">
        <v>1.1687794693</v>
      </c>
      <c r="D47" s="9">
        <f t="shared" si="0"/>
        <v>3.4854318108315825</v>
      </c>
    </row>
    <row r="48" spans="1:4" x14ac:dyDescent="0.25">
      <c r="A48" s="11">
        <v>1986</v>
      </c>
      <c r="B48" s="20">
        <v>1.0969166667000001</v>
      </c>
      <c r="C48" s="9">
        <v>0.89613155691000002</v>
      </c>
      <c r="D48" s="9">
        <f t="shared" si="0"/>
        <v>2.6214068114037099</v>
      </c>
    </row>
    <row r="49" spans="1:4" x14ac:dyDescent="0.25">
      <c r="A49" s="11">
        <v>1987</v>
      </c>
      <c r="B49" s="20">
        <v>1.1361666667000001</v>
      </c>
      <c r="C49" s="9">
        <v>0.93613080362000001</v>
      </c>
      <c r="D49" s="9">
        <f t="shared" si="0"/>
        <v>2.6438132824585234</v>
      </c>
    </row>
    <row r="50" spans="1:4" x14ac:dyDescent="0.25">
      <c r="A50" s="11">
        <v>1988</v>
      </c>
      <c r="B50" s="20">
        <v>1.18275</v>
      </c>
      <c r="C50" s="9">
        <v>0.91707655160000001</v>
      </c>
      <c r="D50" s="9">
        <f t="shared" si="0"/>
        <v>2.4879916602630776</v>
      </c>
    </row>
    <row r="51" spans="1:4" x14ac:dyDescent="0.25">
      <c r="A51" s="11">
        <v>1989</v>
      </c>
      <c r="B51" s="20">
        <v>1.2394166666999999</v>
      </c>
      <c r="C51" s="9">
        <v>0.99691458393999999</v>
      </c>
      <c r="D51" s="9">
        <f t="shared" si="0"/>
        <v>2.5809340376858971</v>
      </c>
    </row>
    <row r="52" spans="1:4" x14ac:dyDescent="0.25">
      <c r="A52" s="11">
        <v>1990</v>
      </c>
      <c r="B52" s="20">
        <v>1.3065833333000001</v>
      </c>
      <c r="C52" s="9">
        <v>1.1694302258</v>
      </c>
      <c r="D52" s="9">
        <f t="shared" si="0"/>
        <v>2.871927606675547</v>
      </c>
    </row>
    <row r="53" spans="1:4" x14ac:dyDescent="0.25">
      <c r="A53" s="11">
        <v>1991</v>
      </c>
      <c r="B53" s="20">
        <v>1.3616666666999999</v>
      </c>
      <c r="C53" s="9">
        <v>1.1316650873</v>
      </c>
      <c r="D53" s="9">
        <f t="shared" si="0"/>
        <v>2.6667567273783934</v>
      </c>
    </row>
    <row r="54" spans="1:4" x14ac:dyDescent="0.25">
      <c r="A54" s="11">
        <v>1992</v>
      </c>
      <c r="B54" s="20">
        <v>1.4030833332999999</v>
      </c>
      <c r="C54" s="9">
        <v>1.1060382692999999</v>
      </c>
      <c r="D54" s="9">
        <f t="shared" si="0"/>
        <v>2.5294318095733188</v>
      </c>
    </row>
    <row r="55" spans="1:4" x14ac:dyDescent="0.25">
      <c r="A55" s="11">
        <v>1993</v>
      </c>
      <c r="B55" s="20">
        <v>1.44475</v>
      </c>
      <c r="C55" s="9">
        <v>1.1116516315</v>
      </c>
      <c r="D55" s="9">
        <f t="shared" si="0"/>
        <v>2.4689499965603185</v>
      </c>
    </row>
    <row r="56" spans="1:4" x14ac:dyDescent="0.25">
      <c r="A56" s="11">
        <v>1994</v>
      </c>
      <c r="B56" s="20">
        <v>1.4822500000000001</v>
      </c>
      <c r="C56" s="9">
        <v>1.1112820482000001</v>
      </c>
      <c r="D56" s="9">
        <f t="shared" si="0"/>
        <v>2.40568703390649</v>
      </c>
    </row>
    <row r="57" spans="1:4" x14ac:dyDescent="0.25">
      <c r="A57" s="11">
        <v>1995</v>
      </c>
      <c r="B57" s="20">
        <v>1.5238333333</v>
      </c>
      <c r="C57" s="9">
        <v>1.1093259285999999</v>
      </c>
      <c r="D57" s="9">
        <f t="shared" si="0"/>
        <v>2.3359200928257025</v>
      </c>
    </row>
    <row r="58" spans="1:4" x14ac:dyDescent="0.25">
      <c r="A58" s="11">
        <v>1996</v>
      </c>
      <c r="B58" s="20">
        <v>1.5685833333000001</v>
      </c>
      <c r="C58" s="9">
        <v>1.2346503171000001</v>
      </c>
      <c r="D58" s="9">
        <f t="shared" si="0"/>
        <v>2.5256470758304825</v>
      </c>
    </row>
    <row r="59" spans="1:4" x14ac:dyDescent="0.25">
      <c r="A59" s="11">
        <v>1997</v>
      </c>
      <c r="B59" s="20">
        <v>1.6052500000000001</v>
      </c>
      <c r="C59" s="9">
        <v>1.1954445478</v>
      </c>
      <c r="D59" s="9">
        <f t="shared" si="0"/>
        <v>2.3895880885138721</v>
      </c>
    </row>
    <row r="60" spans="1:4" x14ac:dyDescent="0.25">
      <c r="A60" s="11">
        <v>1998</v>
      </c>
      <c r="B60" s="20">
        <v>1.6300833333</v>
      </c>
      <c r="C60" s="9">
        <v>1.0449787221</v>
      </c>
      <c r="D60" s="9">
        <f t="shared" si="0"/>
        <v>2.0569982779263483</v>
      </c>
    </row>
    <row r="61" spans="1:4" x14ac:dyDescent="0.25">
      <c r="A61" s="11">
        <v>1999</v>
      </c>
      <c r="B61" s="20">
        <v>1.6658333332999999</v>
      </c>
      <c r="C61" s="9">
        <v>1.1216968066999999</v>
      </c>
      <c r="D61" s="9">
        <f t="shared" si="0"/>
        <v>2.1606291107520157</v>
      </c>
    </row>
    <row r="62" spans="1:4" x14ac:dyDescent="0.25">
      <c r="A62" s="11">
        <v>2000</v>
      </c>
      <c r="B62" s="20">
        <v>1.7219166667000001</v>
      </c>
      <c r="C62" s="9">
        <v>1.4953055091</v>
      </c>
      <c r="D62" s="9">
        <f t="shared" si="0"/>
        <v>2.7864682019928977</v>
      </c>
    </row>
    <row r="63" spans="1:4" x14ac:dyDescent="0.25">
      <c r="A63" s="11">
        <v>2001</v>
      </c>
      <c r="B63" s="20">
        <v>1.7704166667000001</v>
      </c>
      <c r="C63" s="9">
        <v>1.4061343990999999</v>
      </c>
      <c r="D63" s="9">
        <f t="shared" si="0"/>
        <v>2.5485175644699671</v>
      </c>
    </row>
    <row r="64" spans="1:4" x14ac:dyDescent="0.25">
      <c r="A64" s="11">
        <v>2002</v>
      </c>
      <c r="B64" s="20">
        <v>1.7986666667</v>
      </c>
      <c r="C64" s="9">
        <v>1.3166131844</v>
      </c>
      <c r="D64" s="9">
        <f t="shared" si="0"/>
        <v>2.3487879013369688</v>
      </c>
    </row>
    <row r="65" spans="1:4" x14ac:dyDescent="0.25">
      <c r="A65" s="11">
        <v>2003</v>
      </c>
      <c r="B65" s="20">
        <v>1.84</v>
      </c>
      <c r="C65" s="9">
        <v>1.5093668199000001</v>
      </c>
      <c r="D65" s="9">
        <f t="shared" si="0"/>
        <v>2.6321659301383615</v>
      </c>
    </row>
    <row r="66" spans="1:4" x14ac:dyDescent="0.25">
      <c r="A66" s="11">
        <v>2004</v>
      </c>
      <c r="B66" s="20">
        <v>1.8890833332999999</v>
      </c>
      <c r="C66" s="9">
        <v>1.8069634936000001</v>
      </c>
      <c r="D66" s="9">
        <f t="shared" si="0"/>
        <v>3.0692661508218926</v>
      </c>
    </row>
    <row r="67" spans="1:4" x14ac:dyDescent="0.25">
      <c r="A67" s="11">
        <v>2005</v>
      </c>
      <c r="B67" s="20">
        <v>1.9526666667000001</v>
      </c>
      <c r="C67" s="9">
        <v>2.3979736015999999</v>
      </c>
      <c r="D67" s="9">
        <f t="shared" si="0"/>
        <v>3.9405112604592634</v>
      </c>
    </row>
    <row r="68" spans="1:4" x14ac:dyDescent="0.25">
      <c r="A68" s="11">
        <v>2006</v>
      </c>
      <c r="B68" s="20">
        <v>2.0155833332999999</v>
      </c>
      <c r="C68" s="9">
        <v>2.7023243178</v>
      </c>
      <c r="D68" s="9">
        <f t="shared" si="0"/>
        <v>4.3020256808320694</v>
      </c>
    </row>
    <row r="69" spans="1:4" x14ac:dyDescent="0.25">
      <c r="A69" s="11">
        <v>2007</v>
      </c>
      <c r="B69" s="20">
        <v>2.0734416667</v>
      </c>
      <c r="C69" s="9">
        <v>2.8788312786999999</v>
      </c>
      <c r="D69" s="9">
        <f t="shared" si="0"/>
        <v>4.4551330526334025</v>
      </c>
    </row>
    <row r="70" spans="1:4" x14ac:dyDescent="0.25">
      <c r="A70" s="11">
        <v>2008</v>
      </c>
      <c r="B70" s="20">
        <v>2.1525425</v>
      </c>
      <c r="C70" s="9">
        <v>3.7961931205999999</v>
      </c>
      <c r="D70" s="9">
        <f t="shared" si="0"/>
        <v>5.6589108295444159</v>
      </c>
    </row>
    <row r="71" spans="1:4" x14ac:dyDescent="0.25">
      <c r="A71" s="11">
        <v>2009</v>
      </c>
      <c r="B71" s="20">
        <v>2.1456466666999998</v>
      </c>
      <c r="C71" s="9">
        <v>2.4626230183</v>
      </c>
      <c r="D71" s="9">
        <f t="shared" si="0"/>
        <v>3.6827820351206109</v>
      </c>
    </row>
    <row r="72" spans="1:4" x14ac:dyDescent="0.25">
      <c r="A72" s="11">
        <v>2010</v>
      </c>
      <c r="B72" s="20">
        <v>2.1807616667</v>
      </c>
      <c r="C72" s="9">
        <v>2.9928629606000001</v>
      </c>
      <c r="D72" s="9">
        <f t="shared" si="0"/>
        <v>4.4036715015934087</v>
      </c>
    </row>
    <row r="73" spans="1:4" x14ac:dyDescent="0.25">
      <c r="A73" s="11">
        <v>2011</v>
      </c>
      <c r="B73" s="20">
        <v>2.2492299999999998</v>
      </c>
      <c r="C73" s="9">
        <v>3.8443364077000002</v>
      </c>
      <c r="D73" s="9">
        <f t="shared" si="0"/>
        <v>5.4843328522279187</v>
      </c>
    </row>
    <row r="74" spans="1:4" x14ac:dyDescent="0.25">
      <c r="A74" s="11">
        <v>2012</v>
      </c>
      <c r="B74" s="20">
        <v>2.2958608332999999</v>
      </c>
      <c r="C74" s="9">
        <v>3.9706158247999999</v>
      </c>
      <c r="D74" s="9">
        <f>C74*$B$89/B74</f>
        <v>5.5494328118143583</v>
      </c>
    </row>
    <row r="75" spans="1:4" x14ac:dyDescent="0.25">
      <c r="A75" s="11">
        <v>2013</v>
      </c>
      <c r="B75" s="20">
        <v>2.3295175000000001</v>
      </c>
      <c r="C75" s="9">
        <v>3.9220652900999999</v>
      </c>
      <c r="D75" s="9">
        <f>C75*$B$89/B75</f>
        <v>5.4023800060760419</v>
      </c>
    </row>
    <row r="76" spans="1:4" x14ac:dyDescent="0.25">
      <c r="A76" s="11">
        <v>2014</v>
      </c>
      <c r="B76" s="20">
        <v>2.3671500000000001</v>
      </c>
      <c r="C76" s="9">
        <v>3.8259693764999998</v>
      </c>
      <c r="D76" s="9">
        <f>C76*$B$89/B76</f>
        <v>5.1862326911063956</v>
      </c>
    </row>
    <row r="77" spans="1:4" x14ac:dyDescent="0.25">
      <c r="A77" s="11">
        <v>2015</v>
      </c>
      <c r="B77" s="20">
        <v>2.3700174999999999</v>
      </c>
      <c r="C77" s="9">
        <v>2.7101222697999998</v>
      </c>
      <c r="D77" s="9">
        <f t="shared" ref="D77" si="2">C77*$B$89/B77</f>
        <v>3.6692188828089076</v>
      </c>
    </row>
    <row r="78" spans="1:4" x14ac:dyDescent="0.25">
      <c r="A78" s="11">
        <v>2016</v>
      </c>
      <c r="B78" s="20">
        <v>2.4000541666999999</v>
      </c>
      <c r="C78" s="9">
        <v>2.3070830870000001</v>
      </c>
      <c r="D78" s="9">
        <f t="shared" si="0"/>
        <v>3.0844552924566755</v>
      </c>
    </row>
    <row r="79" spans="1:4" x14ac:dyDescent="0.25">
      <c r="A79" s="11">
        <v>2017</v>
      </c>
      <c r="B79" s="20">
        <v>2.4512100000000001</v>
      </c>
      <c r="C79" s="9">
        <v>2.6563433721999998</v>
      </c>
      <c r="D79" s="9">
        <f t="shared" ref="D79:D88" si="3">C79*$B$89/B79</f>
        <v>3.4772825521178792</v>
      </c>
    </row>
    <row r="80" spans="1:4" x14ac:dyDescent="0.25">
      <c r="A80" s="11">
        <v>2018</v>
      </c>
      <c r="B80" s="20">
        <v>2.5109949999999999</v>
      </c>
      <c r="C80" s="9">
        <v>3.1788914138000002</v>
      </c>
      <c r="D80" s="9">
        <f t="shared" si="3"/>
        <v>4.0622451899366556</v>
      </c>
    </row>
    <row r="81" spans="1:5" x14ac:dyDescent="0.25">
      <c r="A81" s="11">
        <v>2019</v>
      </c>
      <c r="B81" s="20">
        <v>2.5565258332999998</v>
      </c>
      <c r="C81" s="9">
        <v>3.0555247433999999</v>
      </c>
      <c r="D81" s="9">
        <f t="shared" ref="D81:D82" si="4">C81*$B$89/B81</f>
        <v>3.835057740959062</v>
      </c>
    </row>
    <row r="82" spans="1:5" x14ac:dyDescent="0.25">
      <c r="A82" s="11">
        <v>2020</v>
      </c>
      <c r="B82" s="20">
        <v>2.5885574999999998</v>
      </c>
      <c r="C82" s="9">
        <v>2.5620399702999999</v>
      </c>
      <c r="D82" s="9">
        <f t="shared" si="4"/>
        <v>3.1758821045389323</v>
      </c>
    </row>
    <row r="83" spans="1:5" x14ac:dyDescent="0.25">
      <c r="A83" s="11">
        <v>2021</v>
      </c>
      <c r="B83" s="20">
        <v>2.7096791667</v>
      </c>
      <c r="C83" s="9">
        <v>3.2846144824999999</v>
      </c>
      <c r="D83" s="9">
        <f t="shared" ref="D83:D87" si="5">C83*$B$89/B83</f>
        <v>3.8895809895460576</v>
      </c>
    </row>
    <row r="84" spans="1:5" x14ac:dyDescent="0.25">
      <c r="A84" s="11">
        <v>2022</v>
      </c>
      <c r="B84" s="20">
        <v>2.9262541667000002</v>
      </c>
      <c r="C84" s="9">
        <v>4.9916691778000004</v>
      </c>
      <c r="D84" s="9">
        <f t="shared" si="5"/>
        <v>5.4735619453507818</v>
      </c>
      <c r="E84" s="8" t="s">
        <v>182</v>
      </c>
    </row>
    <row r="85" spans="1:5" x14ac:dyDescent="0.25">
      <c r="A85" s="11">
        <v>2023</v>
      </c>
      <c r="B85" s="20">
        <v>3.0470416667000002</v>
      </c>
      <c r="C85" s="9">
        <v>4.2174055364000003</v>
      </c>
      <c r="D85" s="9">
        <f t="shared" si="5"/>
        <v>4.441229936247038</v>
      </c>
      <c r="E85" s="8" t="s">
        <v>183</v>
      </c>
    </row>
    <row r="86" spans="1:5" x14ac:dyDescent="0.25">
      <c r="A86" s="11">
        <v>2024</v>
      </c>
      <c r="B86" s="20">
        <v>3.1369783333000001</v>
      </c>
      <c r="C86" s="9">
        <v>3.7608780253999998</v>
      </c>
      <c r="D86" s="9">
        <f t="shared" si="5"/>
        <v>3.8469276368706899</v>
      </c>
      <c r="E86">
        <v>0</v>
      </c>
    </row>
    <row r="87" spans="1:5" x14ac:dyDescent="0.25">
      <c r="A87" s="11">
        <v>2025</v>
      </c>
      <c r="B87" s="21">
        <v>3.2303220349999999</v>
      </c>
      <c r="C87" s="16">
        <v>3.4400094335000002</v>
      </c>
      <c r="D87" s="16">
        <f t="shared" si="5"/>
        <v>3.4170403043953561</v>
      </c>
      <c r="E87">
        <v>1</v>
      </c>
    </row>
    <row r="88" spans="1:5" x14ac:dyDescent="0.25">
      <c r="A88" s="11">
        <v>2026</v>
      </c>
      <c r="B88" s="21">
        <v>3.3025742500000002</v>
      </c>
      <c r="C88" s="16">
        <v>3.5264930513000001</v>
      </c>
      <c r="D88" s="16">
        <f t="shared" si="3"/>
        <v>3.4263105993265799</v>
      </c>
      <c r="E88">
        <v>1</v>
      </c>
    </row>
    <row r="89" spans="1:5" x14ac:dyDescent="0.25">
      <c r="A89" s="12" t="str">
        <f>"Base CPI ("&amp;TEXT('Notes and Sources'!$G$7,"m/yyyy")&amp;")"</f>
        <v>Base CPI (4/2025)</v>
      </c>
      <c r="B89" s="22">
        <v>3.2087530000000002</v>
      </c>
      <c r="C89" s="13"/>
      <c r="D89" s="13"/>
      <c r="E89" s="15"/>
    </row>
    <row r="90" spans="1:5" x14ac:dyDescent="0.25">
      <c r="A90" s="34" t="str">
        <f>A1&amp;" "&amp;TEXT(C1,"Mmmm yyyy")</f>
        <v>EIA Short-Term Energy Outlook, April 2025</v>
      </c>
      <c r="B90" s="34"/>
      <c r="C90" s="34"/>
      <c r="D90" s="34"/>
      <c r="E90" s="34"/>
    </row>
    <row r="91" spans="1:5" x14ac:dyDescent="0.25">
      <c r="A91" s="29" t="s">
        <v>184</v>
      </c>
      <c r="B91" s="29"/>
      <c r="C91" s="29"/>
      <c r="D91" s="29"/>
      <c r="E91" s="29"/>
    </row>
    <row r="92" spans="1:5" x14ac:dyDescent="0.25">
      <c r="A92" t="str">
        <f>"Real Price ("&amp;TEXT($C$1,"mmm yyyy")&amp;" $)"</f>
        <v>Real Price (Apr 2025 $)</v>
      </c>
    </row>
    <row r="93" spans="1:5" x14ac:dyDescent="0.25">
      <c r="A93" s="30" t="s">
        <v>167</v>
      </c>
      <c r="B93" s="30"/>
      <c r="C93" s="30"/>
      <c r="D93" s="30"/>
      <c r="E93" s="30"/>
    </row>
  </sheetData>
  <mergeCells count="6">
    <mergeCell ref="A93:E93"/>
    <mergeCell ref="C39:D39"/>
    <mergeCell ref="A1:B1"/>
    <mergeCell ref="C1:D1"/>
    <mergeCell ref="A90:E90"/>
    <mergeCell ref="A91:E91"/>
  </mergeCells>
  <phoneticPr fontId="3" type="noConversion"/>
  <hyperlinks>
    <hyperlink ref="A3" location="Contents!B4" display="Return to Contents" xr:uid="{00000000-0004-0000-0700-000000000000}"/>
    <hyperlink ref="A93" location="'Notes and Sources'!A7" display="See Notes and Sources for more information" xr:uid="{00000000-0004-0000-07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7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180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179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11" t="s">
        <v>35</v>
      </c>
      <c r="B41" s="20">
        <v>0.69199999999999995</v>
      </c>
      <c r="C41" s="9">
        <v>0.62614399014</v>
      </c>
      <c r="D41" s="9">
        <f t="shared" ref="D41:D72" si="0">C41*$B$233/B41</f>
        <v>2.9033835358290401</v>
      </c>
    </row>
    <row r="42" spans="1:4" x14ac:dyDescent="0.25">
      <c r="A42" s="11" t="s">
        <v>36</v>
      </c>
      <c r="B42" s="20">
        <v>0.71399999999999997</v>
      </c>
      <c r="C42" s="9">
        <v>0.73855800816999995</v>
      </c>
      <c r="D42" s="9">
        <f t="shared" si="0"/>
        <v>3.3191179613298489</v>
      </c>
    </row>
    <row r="43" spans="1:4" x14ac:dyDescent="0.25">
      <c r="A43" s="11" t="s">
        <v>37</v>
      </c>
      <c r="B43" s="20">
        <v>0.73699999999999999</v>
      </c>
      <c r="C43" s="9">
        <v>0.88057329646000004</v>
      </c>
      <c r="D43" s="9">
        <f t="shared" si="0"/>
        <v>3.8338428856660984</v>
      </c>
    </row>
    <row r="44" spans="1:4" x14ac:dyDescent="0.25">
      <c r="A44" s="11" t="s">
        <v>38</v>
      </c>
      <c r="B44" s="20">
        <v>0.76033333332999997</v>
      </c>
      <c r="C44" s="9">
        <v>0.94784841756000004</v>
      </c>
      <c r="D44" s="9">
        <f t="shared" si="0"/>
        <v>4.0001027445035993</v>
      </c>
    </row>
    <row r="45" spans="1:4" x14ac:dyDescent="0.25">
      <c r="A45" s="11" t="s">
        <v>39</v>
      </c>
      <c r="B45" s="20">
        <v>0.79033333333</v>
      </c>
      <c r="C45" s="9">
        <v>1.0197051445</v>
      </c>
      <c r="D45" s="9">
        <f t="shared" si="0"/>
        <v>4.1400024566135922</v>
      </c>
    </row>
    <row r="46" spans="1:4" x14ac:dyDescent="0.25">
      <c r="A46" s="11" t="s">
        <v>40</v>
      </c>
      <c r="B46" s="20">
        <v>0.81699999999999995</v>
      </c>
      <c r="C46" s="9">
        <v>1.0502246712000001</v>
      </c>
      <c r="D46" s="9">
        <f t="shared" si="0"/>
        <v>4.1247387568996503</v>
      </c>
    </row>
    <row r="47" spans="1:4" x14ac:dyDescent="0.25">
      <c r="A47" s="11" t="s">
        <v>41</v>
      </c>
      <c r="B47" s="20">
        <v>0.83233333333000004</v>
      </c>
      <c r="C47" s="9">
        <v>1.0407223185000001</v>
      </c>
      <c r="D47" s="9">
        <f t="shared" si="0"/>
        <v>4.012119577493638</v>
      </c>
    </row>
    <row r="48" spans="1:4" x14ac:dyDescent="0.25">
      <c r="A48" s="11" t="s">
        <v>42</v>
      </c>
      <c r="B48" s="20">
        <v>0.85566666667000002</v>
      </c>
      <c r="C48" s="9">
        <v>1.0669814716999999</v>
      </c>
      <c r="D48" s="9">
        <f t="shared" si="0"/>
        <v>4.0011842597371867</v>
      </c>
    </row>
    <row r="49" spans="1:4" x14ac:dyDescent="0.25">
      <c r="A49" s="11" t="s">
        <v>43</v>
      </c>
      <c r="B49" s="20">
        <v>0.87933333332999997</v>
      </c>
      <c r="C49" s="9">
        <v>1.1790052503999999</v>
      </c>
      <c r="D49" s="9">
        <f t="shared" si="0"/>
        <v>4.3022782042279291</v>
      </c>
    </row>
    <row r="50" spans="1:4" x14ac:dyDescent="0.25">
      <c r="A50" s="11" t="s">
        <v>44</v>
      </c>
      <c r="B50" s="20">
        <v>0.89766666666999995</v>
      </c>
      <c r="C50" s="9">
        <v>1.1993885513</v>
      </c>
      <c r="D50" s="9">
        <f t="shared" si="0"/>
        <v>4.2872724977369909</v>
      </c>
    </row>
    <row r="51" spans="1:4" x14ac:dyDescent="0.25">
      <c r="A51" s="11" t="s">
        <v>45</v>
      </c>
      <c r="B51" s="20">
        <v>0.92266666666999997</v>
      </c>
      <c r="C51" s="9">
        <v>1.1787121142999999</v>
      </c>
      <c r="D51" s="9">
        <f t="shared" si="0"/>
        <v>4.0992009026909004</v>
      </c>
    </row>
    <row r="52" spans="1:4" x14ac:dyDescent="0.25">
      <c r="A52" s="11" t="s">
        <v>46</v>
      </c>
      <c r="B52" s="20">
        <v>0.93766666666999998</v>
      </c>
      <c r="C52" s="9">
        <v>1.1886472184000001</v>
      </c>
      <c r="D52" s="9">
        <f t="shared" si="0"/>
        <v>4.0676238833655498</v>
      </c>
    </row>
    <row r="53" spans="1:4" x14ac:dyDescent="0.25">
      <c r="A53" s="11" t="s">
        <v>47</v>
      </c>
      <c r="B53" s="20">
        <v>0.94599999999999995</v>
      </c>
      <c r="C53" s="9">
        <v>1.1625918585999999</v>
      </c>
      <c r="D53" s="9">
        <f t="shared" si="0"/>
        <v>3.9434144968904081</v>
      </c>
    </row>
    <row r="54" spans="1:4" x14ac:dyDescent="0.25">
      <c r="A54" s="11" t="s">
        <v>48</v>
      </c>
      <c r="B54" s="20">
        <v>0.95966666667</v>
      </c>
      <c r="C54" s="9">
        <v>1.1237271431</v>
      </c>
      <c r="D54" s="9">
        <f t="shared" si="0"/>
        <v>3.7573075806783915</v>
      </c>
    </row>
    <row r="55" spans="1:4" x14ac:dyDescent="0.25">
      <c r="A55" s="11" t="s">
        <v>49</v>
      </c>
      <c r="B55" s="20">
        <v>0.97633333333000005</v>
      </c>
      <c r="C55" s="9">
        <v>1.1478947128000001</v>
      </c>
      <c r="D55" s="9">
        <f t="shared" si="0"/>
        <v>3.7725953602530358</v>
      </c>
    </row>
    <row r="56" spans="1:4" x14ac:dyDescent="0.25">
      <c r="A56" s="11" t="s">
        <v>50</v>
      </c>
      <c r="B56" s="20">
        <v>0.97933333333000006</v>
      </c>
      <c r="C56" s="9">
        <v>1.1714232426</v>
      </c>
      <c r="D56" s="9">
        <f t="shared" si="0"/>
        <v>3.8381291803695761</v>
      </c>
    </row>
    <row r="57" spans="1:4" x14ac:dyDescent="0.25">
      <c r="A57" s="11" t="s">
        <v>51</v>
      </c>
      <c r="B57" s="20">
        <v>0.98</v>
      </c>
      <c r="C57" s="9">
        <v>1.0967789985</v>
      </c>
      <c r="D57" s="9">
        <f t="shared" si="0"/>
        <v>3.5911152058917049</v>
      </c>
    </row>
    <row r="58" spans="1:4" x14ac:dyDescent="0.25">
      <c r="A58" s="11" t="s">
        <v>52</v>
      </c>
      <c r="B58" s="20">
        <v>0.99133333332999996</v>
      </c>
      <c r="C58" s="9">
        <v>1.1538896635</v>
      </c>
      <c r="D58" s="9">
        <f t="shared" si="0"/>
        <v>3.7349161931106916</v>
      </c>
    </row>
    <row r="59" spans="1:4" x14ac:dyDescent="0.25">
      <c r="A59" s="11" t="s">
        <v>53</v>
      </c>
      <c r="B59" s="20">
        <v>1.0009999999999999</v>
      </c>
      <c r="C59" s="9">
        <v>1.1501840298999999</v>
      </c>
      <c r="D59" s="9">
        <f t="shared" si="0"/>
        <v>3.6869694870067082</v>
      </c>
    </row>
    <row r="60" spans="1:4" x14ac:dyDescent="0.25">
      <c r="A60" s="11" t="s">
        <v>54</v>
      </c>
      <c r="B60" s="20">
        <v>1.0109999999999999</v>
      </c>
      <c r="C60" s="9">
        <v>1.1432239881999999</v>
      </c>
      <c r="D60" s="9">
        <f t="shared" si="0"/>
        <v>3.6284108821055541</v>
      </c>
    </row>
    <row r="61" spans="1:4" x14ac:dyDescent="0.25">
      <c r="A61" s="11" t="s">
        <v>55</v>
      </c>
      <c r="B61" s="20">
        <v>1.0253333333000001</v>
      </c>
      <c r="C61" s="9">
        <v>1.1617936354</v>
      </c>
      <c r="D61" s="9">
        <f t="shared" si="0"/>
        <v>3.6358018333145474</v>
      </c>
    </row>
    <row r="62" spans="1:4" x14ac:dyDescent="0.25">
      <c r="A62" s="11" t="s">
        <v>56</v>
      </c>
      <c r="B62" s="20">
        <v>1.0349999999999999</v>
      </c>
      <c r="C62" s="9">
        <v>1.1404217687</v>
      </c>
      <c r="D62" s="9">
        <f t="shared" si="0"/>
        <v>3.5355862527356829</v>
      </c>
    </row>
    <row r="63" spans="1:4" x14ac:dyDescent="0.25">
      <c r="A63" s="11" t="s">
        <v>57</v>
      </c>
      <c r="B63" s="20">
        <v>1.044</v>
      </c>
      <c r="C63" s="9">
        <v>1.1696372635000001</v>
      </c>
      <c r="D63" s="9">
        <f t="shared" si="0"/>
        <v>3.5949014158691721</v>
      </c>
    </row>
    <row r="64" spans="1:4" x14ac:dyDescent="0.25">
      <c r="A64" s="11" t="s">
        <v>58</v>
      </c>
      <c r="B64" s="20">
        <v>1.0529999999999999</v>
      </c>
      <c r="C64" s="9">
        <v>1.1806099466</v>
      </c>
      <c r="D64" s="9">
        <f t="shared" si="0"/>
        <v>3.5976122582930583</v>
      </c>
    </row>
    <row r="65" spans="1:4" x14ac:dyDescent="0.25">
      <c r="A65" s="11" t="s">
        <v>59</v>
      </c>
      <c r="B65" s="20">
        <v>1.0626666667</v>
      </c>
      <c r="C65" s="9">
        <v>1.1542743613999999</v>
      </c>
      <c r="D65" s="9">
        <f t="shared" si="0"/>
        <v>3.4853651065079885</v>
      </c>
    </row>
    <row r="66" spans="1:4" x14ac:dyDescent="0.25">
      <c r="A66" s="11" t="s">
        <v>60</v>
      </c>
      <c r="B66" s="20">
        <v>1.0723333333</v>
      </c>
      <c r="C66" s="9">
        <v>1.1608039700999999</v>
      </c>
      <c r="D66" s="9">
        <f t="shared" si="0"/>
        <v>3.4734845087840238</v>
      </c>
    </row>
    <row r="67" spans="1:4" x14ac:dyDescent="0.25">
      <c r="A67" s="11" t="s">
        <v>61</v>
      </c>
      <c r="B67" s="20">
        <v>1.079</v>
      </c>
      <c r="C67" s="9">
        <v>1.1435508035999999</v>
      </c>
      <c r="D67" s="9">
        <f t="shared" si="0"/>
        <v>3.4007155437478325</v>
      </c>
    </row>
    <row r="68" spans="1:4" x14ac:dyDescent="0.25">
      <c r="A68" s="11" t="s">
        <v>62</v>
      </c>
      <c r="B68" s="20">
        <v>1.0900000000000001</v>
      </c>
      <c r="C68" s="9">
        <v>1.2132581821999999</v>
      </c>
      <c r="D68" s="9">
        <f t="shared" si="0"/>
        <v>3.5716016806502715</v>
      </c>
    </row>
    <row r="69" spans="1:4" x14ac:dyDescent="0.25">
      <c r="A69" s="11" t="s">
        <v>63</v>
      </c>
      <c r="B69" s="20">
        <v>1.0956666666999999</v>
      </c>
      <c r="C69" s="9">
        <v>1.049998011</v>
      </c>
      <c r="D69" s="9">
        <f t="shared" si="0"/>
        <v>3.0750084584920443</v>
      </c>
    </row>
    <row r="70" spans="1:4" x14ac:dyDescent="0.25">
      <c r="A70" s="11" t="s">
        <v>64</v>
      </c>
      <c r="B70" s="20">
        <v>1.0903333333</v>
      </c>
      <c r="C70" s="9">
        <v>0.87490415970000002</v>
      </c>
      <c r="D70" s="9">
        <f t="shared" si="0"/>
        <v>2.5747643050159095</v>
      </c>
    </row>
    <row r="71" spans="1:4" x14ac:dyDescent="0.25">
      <c r="A71" s="11" t="s">
        <v>65</v>
      </c>
      <c r="B71" s="20">
        <v>1.097</v>
      </c>
      <c r="C71" s="9">
        <v>0.80598543742999995</v>
      </c>
      <c r="D71" s="9">
        <f t="shared" si="0"/>
        <v>2.3575279765814265</v>
      </c>
    </row>
    <row r="72" spans="1:4" x14ac:dyDescent="0.25">
      <c r="A72" s="11" t="s">
        <v>66</v>
      </c>
      <c r="B72" s="20">
        <v>1.1046666667</v>
      </c>
      <c r="C72" s="9">
        <v>0.82826319303999996</v>
      </c>
      <c r="D72" s="9">
        <f t="shared" si="0"/>
        <v>2.4058768908055068</v>
      </c>
    </row>
    <row r="73" spans="1:4" x14ac:dyDescent="0.25">
      <c r="A73" s="11" t="s">
        <v>67</v>
      </c>
      <c r="B73" s="20">
        <v>1.1180000000000001</v>
      </c>
      <c r="C73" s="9">
        <v>0.89759914560999998</v>
      </c>
      <c r="D73" s="9">
        <f t="shared" ref="D73:D104" si="1">C73*$B$233/B73</f>
        <v>2.5761842140192526</v>
      </c>
    </row>
    <row r="74" spans="1:4" x14ac:dyDescent="0.25">
      <c r="A74" s="11" t="s">
        <v>68</v>
      </c>
      <c r="B74" s="20">
        <v>1.1306666667</v>
      </c>
      <c r="C74" s="9">
        <v>0.91141474659999999</v>
      </c>
      <c r="D74" s="9">
        <f t="shared" si="1"/>
        <v>2.5865313699682537</v>
      </c>
    </row>
    <row r="75" spans="1:4" x14ac:dyDescent="0.25">
      <c r="A75" s="11" t="s">
        <v>69</v>
      </c>
      <c r="B75" s="20">
        <v>1.1426666667000001</v>
      </c>
      <c r="C75" s="9">
        <v>0.95836776840000004</v>
      </c>
      <c r="D75" s="9">
        <f t="shared" si="1"/>
        <v>2.6912183067681723</v>
      </c>
    </row>
    <row r="76" spans="1:4" x14ac:dyDescent="0.25">
      <c r="A76" s="11" t="s">
        <v>70</v>
      </c>
      <c r="B76" s="20">
        <v>1.1533333333</v>
      </c>
      <c r="C76" s="9">
        <v>0.97808474127</v>
      </c>
      <c r="D76" s="9">
        <f t="shared" si="1"/>
        <v>2.7211841166720023</v>
      </c>
    </row>
    <row r="77" spans="1:4" x14ac:dyDescent="0.25">
      <c r="A77" s="11" t="s">
        <v>71</v>
      </c>
      <c r="B77" s="20">
        <v>1.1623333333000001</v>
      </c>
      <c r="C77" s="9">
        <v>0.93645613134000005</v>
      </c>
      <c r="D77" s="9">
        <f t="shared" si="1"/>
        <v>2.5851933646903862</v>
      </c>
    </row>
    <row r="78" spans="1:4" x14ac:dyDescent="0.25">
      <c r="A78" s="11" t="s">
        <v>72</v>
      </c>
      <c r="B78" s="20">
        <v>1.1756666667</v>
      </c>
      <c r="C78" s="9">
        <v>0.93036806549999995</v>
      </c>
      <c r="D78" s="9">
        <f t="shared" si="1"/>
        <v>2.5392582828403851</v>
      </c>
    </row>
    <row r="79" spans="1:4" x14ac:dyDescent="0.25">
      <c r="A79" s="11" t="s">
        <v>73</v>
      </c>
      <c r="B79" s="20">
        <v>1.19</v>
      </c>
      <c r="C79" s="9">
        <v>0.90025932343000004</v>
      </c>
      <c r="D79" s="9">
        <f t="shared" si="1"/>
        <v>2.4274872309529272</v>
      </c>
    </row>
    <row r="80" spans="1:4" x14ac:dyDescent="0.25">
      <c r="A80" s="11" t="s">
        <v>74</v>
      </c>
      <c r="B80" s="20">
        <v>1.2030000000000001</v>
      </c>
      <c r="C80" s="9">
        <v>0.89941702719000005</v>
      </c>
      <c r="D80" s="9">
        <f t="shared" si="1"/>
        <v>2.3990083825827053</v>
      </c>
    </row>
    <row r="81" spans="1:4" x14ac:dyDescent="0.25">
      <c r="A81" s="11" t="s">
        <v>75</v>
      </c>
      <c r="B81" s="20">
        <v>1.2166666666999999</v>
      </c>
      <c r="C81" s="9">
        <v>0.94960667232999996</v>
      </c>
      <c r="D81" s="9">
        <f t="shared" si="1"/>
        <v>2.504427335815417</v>
      </c>
    </row>
    <row r="82" spans="1:4" x14ac:dyDescent="0.25">
      <c r="A82" s="11" t="s">
        <v>76</v>
      </c>
      <c r="B82" s="20">
        <v>1.2363333332999999</v>
      </c>
      <c r="C82" s="9">
        <v>0.98930212165999998</v>
      </c>
      <c r="D82" s="9">
        <f t="shared" si="1"/>
        <v>2.5676134949057516</v>
      </c>
    </row>
    <row r="83" spans="1:4" x14ac:dyDescent="0.25">
      <c r="A83" s="11" t="s">
        <v>77</v>
      </c>
      <c r="B83" s="20">
        <v>1.246</v>
      </c>
      <c r="C83" s="9">
        <v>0.97029727415</v>
      </c>
      <c r="D83" s="9">
        <f t="shared" si="1"/>
        <v>2.4987514360518741</v>
      </c>
    </row>
    <row r="84" spans="1:4" x14ac:dyDescent="0.25">
      <c r="A84" s="11" t="s">
        <v>78</v>
      </c>
      <c r="B84" s="20">
        <v>1.2586666666999999</v>
      </c>
      <c r="C84" s="9">
        <v>1.0704949664000001</v>
      </c>
      <c r="D84" s="9">
        <f t="shared" si="1"/>
        <v>2.7290417914432719</v>
      </c>
    </row>
    <row r="85" spans="1:4" x14ac:dyDescent="0.25">
      <c r="A85" s="11" t="s">
        <v>79</v>
      </c>
      <c r="B85" s="20">
        <v>1.2803333333</v>
      </c>
      <c r="C85" s="9">
        <v>1.1031547882999999</v>
      </c>
      <c r="D85" s="9">
        <f t="shared" si="1"/>
        <v>2.7647106767879306</v>
      </c>
    </row>
    <row r="86" spans="1:4" x14ac:dyDescent="0.25">
      <c r="A86" s="11" t="s">
        <v>80</v>
      </c>
      <c r="B86" s="20">
        <v>1.2929999999999999</v>
      </c>
      <c r="C86" s="9">
        <v>0.99997400547000004</v>
      </c>
      <c r="D86" s="9">
        <f t="shared" si="1"/>
        <v>2.4815696751538123</v>
      </c>
    </row>
    <row r="87" spans="1:4" x14ac:dyDescent="0.25">
      <c r="A87" s="11" t="s">
        <v>81</v>
      </c>
      <c r="B87" s="20">
        <v>1.3153333332999999</v>
      </c>
      <c r="C87" s="9">
        <v>1.1762520389</v>
      </c>
      <c r="D87" s="9">
        <f t="shared" si="1"/>
        <v>2.8694644642717746</v>
      </c>
    </row>
    <row r="88" spans="1:4" x14ac:dyDescent="0.25">
      <c r="A88" s="11" t="s">
        <v>82</v>
      </c>
      <c r="B88" s="20">
        <v>1.3376666666999999</v>
      </c>
      <c r="C88" s="9">
        <v>1.4013341501000001</v>
      </c>
      <c r="D88" s="9">
        <f t="shared" si="1"/>
        <v>3.3614765696664168</v>
      </c>
    </row>
    <row r="89" spans="1:4" x14ac:dyDescent="0.25">
      <c r="A89" s="11" t="s">
        <v>83</v>
      </c>
      <c r="B89" s="20">
        <v>1.3476666666999999</v>
      </c>
      <c r="C89" s="9">
        <v>1.1922866633</v>
      </c>
      <c r="D89" s="9">
        <f t="shared" si="1"/>
        <v>2.8387979774641892</v>
      </c>
    </row>
    <row r="90" spans="1:4" x14ac:dyDescent="0.25">
      <c r="A90" s="11" t="s">
        <v>84</v>
      </c>
      <c r="B90" s="20">
        <v>1.3556666666999999</v>
      </c>
      <c r="C90" s="9">
        <v>1.088752401</v>
      </c>
      <c r="D90" s="9">
        <f t="shared" si="1"/>
        <v>2.5769885907647314</v>
      </c>
    </row>
    <row r="91" spans="1:4" x14ac:dyDescent="0.25">
      <c r="A91" s="11" t="s">
        <v>85</v>
      </c>
      <c r="B91" s="20">
        <v>1.3660000000000001</v>
      </c>
      <c r="C91" s="9">
        <v>1.092838948</v>
      </c>
      <c r="D91" s="9">
        <f t="shared" si="1"/>
        <v>2.5670938893937367</v>
      </c>
    </row>
    <row r="92" spans="1:4" x14ac:dyDescent="0.25">
      <c r="A92" s="11" t="s">
        <v>86</v>
      </c>
      <c r="B92" s="20">
        <v>1.3773333333</v>
      </c>
      <c r="C92" s="9">
        <v>1.1452627682000001</v>
      </c>
      <c r="D92" s="9">
        <f t="shared" si="1"/>
        <v>2.6681016529566737</v>
      </c>
    </row>
    <row r="93" spans="1:4" x14ac:dyDescent="0.25">
      <c r="A93" s="11" t="s">
        <v>87</v>
      </c>
      <c r="B93" s="20">
        <v>1.3866666667000001</v>
      </c>
      <c r="C93" s="9">
        <v>1.0624428926</v>
      </c>
      <c r="D93" s="9">
        <f t="shared" si="1"/>
        <v>2.4584977059208977</v>
      </c>
    </row>
    <row r="94" spans="1:4" x14ac:dyDescent="0.25">
      <c r="A94" s="11" t="s">
        <v>88</v>
      </c>
      <c r="B94" s="20">
        <v>1.3973333333</v>
      </c>
      <c r="C94" s="9">
        <v>1.1036757134999999</v>
      </c>
      <c r="D94" s="9">
        <f t="shared" si="1"/>
        <v>2.5344151408430911</v>
      </c>
    </row>
    <row r="95" spans="1:4" x14ac:dyDescent="0.25">
      <c r="A95" s="11" t="s">
        <v>89</v>
      </c>
      <c r="B95" s="20">
        <v>1.4079999999999999</v>
      </c>
      <c r="C95" s="9">
        <v>1.1283955788</v>
      </c>
      <c r="D95" s="9">
        <f t="shared" si="1"/>
        <v>2.5715502121173555</v>
      </c>
    </row>
    <row r="96" spans="1:4" x14ac:dyDescent="0.25">
      <c r="A96" s="11" t="s">
        <v>90</v>
      </c>
      <c r="B96" s="20">
        <v>1.4203333332999999</v>
      </c>
      <c r="C96" s="9">
        <v>1.1329246489</v>
      </c>
      <c r="D96" s="9">
        <f t="shared" si="1"/>
        <v>2.5594522642692823</v>
      </c>
    </row>
    <row r="97" spans="1:4" x14ac:dyDescent="0.25">
      <c r="A97" s="11" t="s">
        <v>91</v>
      </c>
      <c r="B97" s="20">
        <v>1.4306666667000001</v>
      </c>
      <c r="C97" s="9">
        <v>1.0956834939</v>
      </c>
      <c r="D97" s="9">
        <f t="shared" si="1"/>
        <v>2.4574401430709636</v>
      </c>
    </row>
    <row r="98" spans="1:4" x14ac:dyDescent="0.25">
      <c r="A98" s="11" t="s">
        <v>92</v>
      </c>
      <c r="B98" s="20">
        <v>1.4410000000000001</v>
      </c>
      <c r="C98" s="9">
        <v>1.1003404761</v>
      </c>
      <c r="D98" s="9">
        <f t="shared" si="1"/>
        <v>2.4501879276247767</v>
      </c>
    </row>
    <row r="99" spans="1:4" x14ac:dyDescent="0.25">
      <c r="A99" s="11" t="s">
        <v>93</v>
      </c>
      <c r="B99" s="20">
        <v>1.4476666667</v>
      </c>
      <c r="C99" s="9">
        <v>1.0809177726000001</v>
      </c>
      <c r="D99" s="9">
        <f t="shared" si="1"/>
        <v>2.395854118469058</v>
      </c>
    </row>
    <row r="100" spans="1:4" x14ac:dyDescent="0.25">
      <c r="A100" s="11" t="s">
        <v>94</v>
      </c>
      <c r="B100" s="20">
        <v>1.4596666667</v>
      </c>
      <c r="C100" s="9">
        <v>1.1651453447</v>
      </c>
      <c r="D100" s="9">
        <f t="shared" si="1"/>
        <v>2.5613132816785447</v>
      </c>
    </row>
    <row r="101" spans="1:4" x14ac:dyDescent="0.25">
      <c r="A101" s="11" t="s">
        <v>95</v>
      </c>
      <c r="B101" s="20">
        <v>1.4670000000000001</v>
      </c>
      <c r="C101" s="9">
        <v>1.1012414708</v>
      </c>
      <c r="D101" s="9">
        <f t="shared" si="1"/>
        <v>2.4087333831996678</v>
      </c>
    </row>
    <row r="102" spans="1:4" x14ac:dyDescent="0.25">
      <c r="A102" s="11" t="s">
        <v>96</v>
      </c>
      <c r="B102" s="20">
        <v>1.4753333333</v>
      </c>
      <c r="C102" s="9">
        <v>1.1033738675</v>
      </c>
      <c r="D102" s="9">
        <f t="shared" si="1"/>
        <v>2.3997656174032218</v>
      </c>
    </row>
    <row r="103" spans="1:4" x14ac:dyDescent="0.25">
      <c r="A103" s="11" t="s">
        <v>97</v>
      </c>
      <c r="B103" s="20">
        <v>1.4890000000000001</v>
      </c>
      <c r="C103" s="9">
        <v>1.1197396169</v>
      </c>
      <c r="D103" s="9">
        <f t="shared" si="1"/>
        <v>2.4130072900918238</v>
      </c>
    </row>
    <row r="104" spans="1:4" x14ac:dyDescent="0.25">
      <c r="A104" s="11" t="s">
        <v>98</v>
      </c>
      <c r="B104" s="20">
        <v>1.4976666667</v>
      </c>
      <c r="C104" s="9">
        <v>1.1218794662</v>
      </c>
      <c r="D104" s="9">
        <f t="shared" si="1"/>
        <v>2.4036283792972588</v>
      </c>
    </row>
    <row r="105" spans="1:4" x14ac:dyDescent="0.25">
      <c r="A105" s="11" t="s">
        <v>99</v>
      </c>
      <c r="B105" s="20">
        <v>1.5086666666999999</v>
      </c>
      <c r="C105" s="9">
        <v>1.0913715553000001</v>
      </c>
      <c r="D105" s="9">
        <f t="shared" ref="D105:D136" si="2">C105*$B$233/B105</f>
        <v>2.3212163624212332</v>
      </c>
    </row>
    <row r="106" spans="1:4" x14ac:dyDescent="0.25">
      <c r="A106" s="11" t="s">
        <v>100</v>
      </c>
      <c r="B106" s="20">
        <v>1.5209999999999999</v>
      </c>
      <c r="C106" s="9">
        <v>1.1166138278</v>
      </c>
      <c r="D106" s="9">
        <f t="shared" si="2"/>
        <v>2.3556462654797725</v>
      </c>
    </row>
    <row r="107" spans="1:4" x14ac:dyDescent="0.25">
      <c r="A107" s="11" t="s">
        <v>101</v>
      </c>
      <c r="B107" s="20">
        <v>1.5286666667</v>
      </c>
      <c r="C107" s="9">
        <v>1.1084444715999999</v>
      </c>
      <c r="D107" s="9">
        <f t="shared" si="2"/>
        <v>2.3266841627795634</v>
      </c>
    </row>
    <row r="108" spans="1:4" x14ac:dyDescent="0.25">
      <c r="A108" s="11" t="s">
        <v>102</v>
      </c>
      <c r="B108" s="20">
        <v>1.5369999999999999</v>
      </c>
      <c r="C108" s="9">
        <v>1.1219598454999999</v>
      </c>
      <c r="D108" s="9">
        <f t="shared" si="2"/>
        <v>2.3422849838176067</v>
      </c>
    </row>
    <row r="109" spans="1:4" x14ac:dyDescent="0.25">
      <c r="A109" s="11" t="s">
        <v>103</v>
      </c>
      <c r="B109" s="20">
        <v>1.5506666667</v>
      </c>
      <c r="C109" s="9">
        <v>1.1573942504000001</v>
      </c>
      <c r="D109" s="9">
        <f t="shared" si="2"/>
        <v>2.3949649224466376</v>
      </c>
    </row>
    <row r="110" spans="1:4" x14ac:dyDescent="0.25">
      <c r="A110" s="11" t="s">
        <v>104</v>
      </c>
      <c r="B110" s="20">
        <v>1.5640000000000001</v>
      </c>
      <c r="C110" s="9">
        <v>1.2502598069999999</v>
      </c>
      <c r="D110" s="9">
        <f t="shared" si="2"/>
        <v>2.5650734696231909</v>
      </c>
    </row>
    <row r="111" spans="1:4" x14ac:dyDescent="0.25">
      <c r="A111" s="11" t="s">
        <v>105</v>
      </c>
      <c r="B111" s="20">
        <v>1.573</v>
      </c>
      <c r="C111" s="9">
        <v>1.2140454215000001</v>
      </c>
      <c r="D111" s="9">
        <f t="shared" si="2"/>
        <v>2.4765237688330517</v>
      </c>
    </row>
    <row r="112" spans="1:4" x14ac:dyDescent="0.25">
      <c r="A112" s="11" t="s">
        <v>106</v>
      </c>
      <c r="B112" s="20">
        <v>1.5866666667</v>
      </c>
      <c r="C112" s="9">
        <v>1.3183640051000001</v>
      </c>
      <c r="D112" s="9">
        <f t="shared" si="2"/>
        <v>2.6661582708200222</v>
      </c>
    </row>
    <row r="113" spans="1:4" x14ac:dyDescent="0.25">
      <c r="A113" s="11" t="s">
        <v>107</v>
      </c>
      <c r="B113" s="20">
        <v>1.5963333333</v>
      </c>
      <c r="C113" s="9">
        <v>1.2667982356</v>
      </c>
      <c r="D113" s="9">
        <f t="shared" si="2"/>
        <v>2.5463620624103691</v>
      </c>
    </row>
    <row r="114" spans="1:4" x14ac:dyDescent="0.25">
      <c r="A114" s="11" t="s">
        <v>108</v>
      </c>
      <c r="B114" s="20">
        <v>1.6</v>
      </c>
      <c r="C114" s="9">
        <v>1.1941649449</v>
      </c>
      <c r="D114" s="9">
        <f t="shared" si="2"/>
        <v>2.3948627184016935</v>
      </c>
    </row>
    <row r="115" spans="1:4" x14ac:dyDescent="0.25">
      <c r="A115" s="11" t="s">
        <v>109</v>
      </c>
      <c r="B115" s="20">
        <v>1.6080000000000001</v>
      </c>
      <c r="C115" s="9">
        <v>1.1585640559999999</v>
      </c>
      <c r="D115" s="9">
        <f t="shared" si="2"/>
        <v>2.3119066482476165</v>
      </c>
    </row>
    <row r="116" spans="1:4" x14ac:dyDescent="0.25">
      <c r="A116" s="11" t="s">
        <v>110</v>
      </c>
      <c r="B116" s="20">
        <v>1.6166666667</v>
      </c>
      <c r="C116" s="9">
        <v>1.1604331590999999</v>
      </c>
      <c r="D116" s="9">
        <f t="shared" si="2"/>
        <v>2.303222709578244</v>
      </c>
    </row>
    <row r="117" spans="1:4" x14ac:dyDescent="0.25">
      <c r="A117" s="11" t="s">
        <v>111</v>
      </c>
      <c r="B117" s="20">
        <v>1.62</v>
      </c>
      <c r="C117" s="9">
        <v>1.0890535028999999</v>
      </c>
      <c r="D117" s="9">
        <f t="shared" si="2"/>
        <v>2.1571010460437554</v>
      </c>
    </row>
    <row r="118" spans="1:4" x14ac:dyDescent="0.25">
      <c r="A118" s="11" t="s">
        <v>112</v>
      </c>
      <c r="B118" s="20">
        <v>1.6253333333</v>
      </c>
      <c r="C118" s="9">
        <v>1.0587271355000001</v>
      </c>
      <c r="D118" s="9">
        <f t="shared" si="2"/>
        <v>2.0901520953363644</v>
      </c>
    </row>
    <row r="119" spans="1:4" x14ac:dyDescent="0.25">
      <c r="A119" s="11" t="s">
        <v>113</v>
      </c>
      <c r="B119" s="20">
        <v>1.6336666666999999</v>
      </c>
      <c r="C119" s="9">
        <v>1.0197917636</v>
      </c>
      <c r="D119" s="9">
        <f t="shared" si="2"/>
        <v>2.0030156380902002</v>
      </c>
    </row>
    <row r="120" spans="1:4" x14ac:dyDescent="0.25">
      <c r="A120" s="11" t="s">
        <v>114</v>
      </c>
      <c r="B120" s="20">
        <v>1.6413333333</v>
      </c>
      <c r="C120" s="9">
        <v>1.0112211832</v>
      </c>
      <c r="D120" s="9">
        <f t="shared" si="2"/>
        <v>1.9769043493028715</v>
      </c>
    </row>
    <row r="121" spans="1:4" x14ac:dyDescent="0.25">
      <c r="A121" s="11" t="s">
        <v>115</v>
      </c>
      <c r="B121" s="20">
        <v>1.6473333333</v>
      </c>
      <c r="C121" s="9">
        <v>0.97516524836999996</v>
      </c>
      <c r="D121" s="9">
        <f t="shared" si="2"/>
        <v>1.8994725311207803</v>
      </c>
    </row>
    <row r="122" spans="1:4" x14ac:dyDescent="0.25">
      <c r="A122" s="11" t="s">
        <v>116</v>
      </c>
      <c r="B122" s="20">
        <v>1.6596666667</v>
      </c>
      <c r="C122" s="9">
        <v>1.0753320682</v>
      </c>
      <c r="D122" s="9">
        <f t="shared" si="2"/>
        <v>2.0790168707151966</v>
      </c>
    </row>
    <row r="123" spans="1:4" x14ac:dyDescent="0.25">
      <c r="A123" s="11" t="s">
        <v>117</v>
      </c>
      <c r="B123" s="20">
        <v>1.6719999999999999</v>
      </c>
      <c r="C123" s="9">
        <v>1.1689554899000001</v>
      </c>
      <c r="D123" s="9">
        <f t="shared" si="2"/>
        <v>2.2433549252889327</v>
      </c>
    </row>
    <row r="124" spans="1:4" x14ac:dyDescent="0.25">
      <c r="A124" s="11" t="s">
        <v>118</v>
      </c>
      <c r="B124" s="20">
        <v>1.6843333332999999</v>
      </c>
      <c r="C124" s="9">
        <v>1.2613517204</v>
      </c>
      <c r="D124" s="9">
        <f t="shared" si="2"/>
        <v>2.4029484169614648</v>
      </c>
    </row>
    <row r="125" spans="1:4" x14ac:dyDescent="0.25">
      <c r="A125" s="11" t="s">
        <v>119</v>
      </c>
      <c r="B125" s="20">
        <v>1.7010000000000001</v>
      </c>
      <c r="C125" s="9">
        <v>1.4307686495</v>
      </c>
      <c r="D125" s="9">
        <f t="shared" si="2"/>
        <v>2.6989907092234411</v>
      </c>
    </row>
    <row r="126" spans="1:4" x14ac:dyDescent="0.25">
      <c r="A126" s="11" t="s">
        <v>120</v>
      </c>
      <c r="B126" s="20">
        <v>1.7143333332999999</v>
      </c>
      <c r="C126" s="9">
        <v>1.4209677256</v>
      </c>
      <c r="D126" s="9">
        <f t="shared" si="2"/>
        <v>2.6596545513382264</v>
      </c>
    </row>
    <row r="127" spans="1:4" x14ac:dyDescent="0.25">
      <c r="A127" s="11" t="s">
        <v>121</v>
      </c>
      <c r="B127" s="20">
        <v>1.73</v>
      </c>
      <c r="C127" s="9">
        <v>1.5142152978000001</v>
      </c>
      <c r="D127" s="9">
        <f t="shared" si="2"/>
        <v>2.8085218956425688</v>
      </c>
    </row>
    <row r="128" spans="1:4" x14ac:dyDescent="0.25">
      <c r="A128" s="11" t="s">
        <v>122</v>
      </c>
      <c r="B128" s="20">
        <v>1.7423333333</v>
      </c>
      <c r="C128" s="9">
        <v>1.6056939053999999</v>
      </c>
      <c r="D128" s="9">
        <f t="shared" si="2"/>
        <v>2.9571121883293685</v>
      </c>
    </row>
    <row r="129" spans="1:4" x14ac:dyDescent="0.25">
      <c r="A129" s="11" t="s">
        <v>123</v>
      </c>
      <c r="B129" s="20">
        <v>1.7589999999999999</v>
      </c>
      <c r="C129" s="9">
        <v>1.4718831831000001</v>
      </c>
      <c r="D129" s="9">
        <f t="shared" si="2"/>
        <v>2.6849969183750284</v>
      </c>
    </row>
    <row r="130" spans="1:4" x14ac:dyDescent="0.25">
      <c r="A130" s="11" t="s">
        <v>124</v>
      </c>
      <c r="B130" s="20">
        <v>1.7713333333000001</v>
      </c>
      <c r="C130" s="9">
        <v>1.4665270377999999</v>
      </c>
      <c r="D130" s="9">
        <f t="shared" si="2"/>
        <v>2.6565993783649322</v>
      </c>
    </row>
    <row r="131" spans="1:4" x14ac:dyDescent="0.25">
      <c r="A131" s="11" t="s">
        <v>125</v>
      </c>
      <c r="B131" s="20">
        <v>1.7763333333</v>
      </c>
      <c r="C131" s="9">
        <v>1.4188580353</v>
      </c>
      <c r="D131" s="9">
        <f t="shared" si="2"/>
        <v>2.5630127476609581</v>
      </c>
    </row>
    <row r="132" spans="1:4" x14ac:dyDescent="0.25">
      <c r="A132" s="11" t="s">
        <v>126</v>
      </c>
      <c r="B132" s="20">
        <v>1.7749999999999999</v>
      </c>
      <c r="C132" s="9">
        <v>1.2613259962000001</v>
      </c>
      <c r="D132" s="9">
        <f t="shared" si="2"/>
        <v>2.2801597601604167</v>
      </c>
    </row>
    <row r="133" spans="1:4" x14ac:dyDescent="0.25">
      <c r="A133" s="11" t="s">
        <v>127</v>
      </c>
      <c r="B133" s="20">
        <v>1.7806666667</v>
      </c>
      <c r="C133" s="9">
        <v>1.1777665456999999</v>
      </c>
      <c r="D133" s="9">
        <f t="shared" si="2"/>
        <v>2.1223298034877018</v>
      </c>
    </row>
    <row r="134" spans="1:4" x14ac:dyDescent="0.25">
      <c r="A134" s="11" t="s">
        <v>128</v>
      </c>
      <c r="B134" s="20">
        <v>1.7946666667</v>
      </c>
      <c r="C134" s="9">
        <v>1.3002842367</v>
      </c>
      <c r="D134" s="9">
        <f t="shared" si="2"/>
        <v>2.3248277926929837</v>
      </c>
    </row>
    <row r="135" spans="1:4" x14ac:dyDescent="0.25">
      <c r="A135" s="11" t="s">
        <v>129</v>
      </c>
      <c r="B135" s="20">
        <v>1.8043333333</v>
      </c>
      <c r="C135" s="9">
        <v>1.3461697388</v>
      </c>
      <c r="D135" s="9">
        <f t="shared" si="2"/>
        <v>2.3939735015500734</v>
      </c>
    </row>
    <row r="136" spans="1:4" x14ac:dyDescent="0.25">
      <c r="A136" s="11" t="s">
        <v>130</v>
      </c>
      <c r="B136" s="20">
        <v>1.8149999999999999</v>
      </c>
      <c r="C136" s="9">
        <v>1.4365807585999999</v>
      </c>
      <c r="D136" s="9">
        <f t="shared" si="2"/>
        <v>2.5397425999449177</v>
      </c>
    </row>
    <row r="137" spans="1:4" x14ac:dyDescent="0.25">
      <c r="A137" s="11" t="s">
        <v>131</v>
      </c>
      <c r="B137" s="20">
        <v>1.8336666666999999</v>
      </c>
      <c r="C137" s="9">
        <v>1.6133273103000001</v>
      </c>
      <c r="D137" s="9">
        <f t="shared" ref="D137:D168" si="3">C137*$B$233/B137</f>
        <v>2.8231787930265138</v>
      </c>
    </row>
    <row r="138" spans="1:4" x14ac:dyDescent="0.25">
      <c r="A138" s="11" t="s">
        <v>132</v>
      </c>
      <c r="B138" s="20">
        <v>1.8306666667</v>
      </c>
      <c r="C138" s="9">
        <v>1.4702874975</v>
      </c>
      <c r="D138" s="9">
        <f t="shared" si="3"/>
        <v>2.5770881746429612</v>
      </c>
    </row>
    <row r="139" spans="1:4" x14ac:dyDescent="0.25">
      <c r="A139" s="11" t="s">
        <v>133</v>
      </c>
      <c r="B139" s="20">
        <v>1.8443333333</v>
      </c>
      <c r="C139" s="9">
        <v>1.4604959792000001</v>
      </c>
      <c r="D139" s="9">
        <f t="shared" si="3"/>
        <v>2.5409565451819827</v>
      </c>
    </row>
    <row r="140" spans="1:4" x14ac:dyDescent="0.25">
      <c r="A140" s="11" t="s">
        <v>134</v>
      </c>
      <c r="B140" s="20">
        <v>1.8513333332999999</v>
      </c>
      <c r="C140" s="9">
        <v>1.4844267621</v>
      </c>
      <c r="D140" s="9">
        <f t="shared" si="3"/>
        <v>2.5728261575014884</v>
      </c>
    </row>
    <row r="141" spans="1:4" x14ac:dyDescent="0.25">
      <c r="A141" s="11" t="s">
        <v>135</v>
      </c>
      <c r="B141" s="20">
        <v>1.867</v>
      </c>
      <c r="C141" s="9">
        <v>1.5868847052999999</v>
      </c>
      <c r="D141" s="9">
        <f t="shared" si="3"/>
        <v>2.7273278300939965</v>
      </c>
    </row>
    <row r="142" spans="1:4" x14ac:dyDescent="0.25">
      <c r="A142" s="11" t="s">
        <v>136</v>
      </c>
      <c r="B142" s="20">
        <v>1.8816666666999999</v>
      </c>
      <c r="C142" s="9">
        <v>1.7160099992</v>
      </c>
      <c r="D142" s="9">
        <f t="shared" si="3"/>
        <v>2.9262633655618013</v>
      </c>
    </row>
    <row r="143" spans="1:4" x14ac:dyDescent="0.25">
      <c r="A143" s="11" t="s">
        <v>137</v>
      </c>
      <c r="B143" s="20">
        <v>1.8936666666999999</v>
      </c>
      <c r="C143" s="9">
        <v>1.8304851337000001</v>
      </c>
      <c r="D143" s="9">
        <f t="shared" si="3"/>
        <v>3.1016940665966666</v>
      </c>
    </row>
    <row r="144" spans="1:4" x14ac:dyDescent="0.25">
      <c r="A144" s="11" t="s">
        <v>138</v>
      </c>
      <c r="B144" s="20">
        <v>1.9139999999999999</v>
      </c>
      <c r="C144" s="9">
        <v>2.0954201681</v>
      </c>
      <c r="D144" s="9">
        <f t="shared" si="3"/>
        <v>3.5128974663800312</v>
      </c>
    </row>
    <row r="145" spans="1:4" x14ac:dyDescent="0.25">
      <c r="A145" s="11" t="s">
        <v>139</v>
      </c>
      <c r="B145" s="20">
        <v>1.9236666667</v>
      </c>
      <c r="C145" s="9">
        <v>2.0693111841</v>
      </c>
      <c r="D145" s="9">
        <f t="shared" si="3"/>
        <v>3.4516938848376562</v>
      </c>
    </row>
    <row r="146" spans="1:4" x14ac:dyDescent="0.25">
      <c r="A146" s="11" t="s">
        <v>140</v>
      </c>
      <c r="B146" s="20">
        <v>1.9366666667000001</v>
      </c>
      <c r="C146" s="9">
        <v>2.2595984390999999</v>
      </c>
      <c r="D146" s="9">
        <f t="shared" si="3"/>
        <v>3.7438003116003351</v>
      </c>
    </row>
    <row r="147" spans="1:4" x14ac:dyDescent="0.25">
      <c r="A147" s="11" t="s">
        <v>141</v>
      </c>
      <c r="B147" s="20">
        <v>1.966</v>
      </c>
      <c r="C147" s="9">
        <v>2.5656251156000001</v>
      </c>
      <c r="D147" s="9">
        <f t="shared" si="3"/>
        <v>4.1874146930604512</v>
      </c>
    </row>
    <row r="148" spans="1:4" x14ac:dyDescent="0.25">
      <c r="A148" s="11" t="s">
        <v>142</v>
      </c>
      <c r="B148" s="20">
        <v>1.9843333332999999</v>
      </c>
      <c r="C148" s="9">
        <v>2.6996771788</v>
      </c>
      <c r="D148" s="9">
        <f t="shared" si="3"/>
        <v>4.3654950008322961</v>
      </c>
    </row>
    <row r="149" spans="1:4" x14ac:dyDescent="0.25">
      <c r="A149" s="11" t="s">
        <v>143</v>
      </c>
      <c r="B149" s="20">
        <v>1.9946666666999999</v>
      </c>
      <c r="C149" s="9">
        <v>2.5020235274</v>
      </c>
      <c r="D149" s="9">
        <f t="shared" si="3"/>
        <v>4.0249208720660938</v>
      </c>
    </row>
    <row r="150" spans="1:4" x14ac:dyDescent="0.25">
      <c r="A150" s="11" t="s">
        <v>144</v>
      </c>
      <c r="B150" s="20">
        <v>2.0126666666999999</v>
      </c>
      <c r="C150" s="9">
        <v>2.8411378177</v>
      </c>
      <c r="D150" s="9">
        <f t="shared" si="3"/>
        <v>4.5295674871517111</v>
      </c>
    </row>
    <row r="151" spans="1:4" x14ac:dyDescent="0.25">
      <c r="A151" s="11" t="s">
        <v>145</v>
      </c>
      <c r="B151" s="20">
        <v>2.0316666667000001</v>
      </c>
      <c r="C151" s="9">
        <v>2.9220586880999999</v>
      </c>
      <c r="D151" s="9">
        <f t="shared" si="3"/>
        <v>4.6150112788169508</v>
      </c>
    </row>
    <row r="152" spans="1:4" x14ac:dyDescent="0.25">
      <c r="A152" s="11" t="s">
        <v>146</v>
      </c>
      <c r="B152" s="20">
        <v>2.0233333333000001</v>
      </c>
      <c r="C152" s="9">
        <v>2.5580749668</v>
      </c>
      <c r="D152" s="9">
        <f t="shared" si="3"/>
        <v>4.0567861898251865</v>
      </c>
    </row>
    <row r="153" spans="1:4" x14ac:dyDescent="0.25">
      <c r="A153" s="11" t="s">
        <v>147</v>
      </c>
      <c r="B153" s="20">
        <v>2.0431699999999999</v>
      </c>
      <c r="C153" s="9">
        <v>2.5478886748999998</v>
      </c>
      <c r="D153" s="9">
        <f t="shared" si="3"/>
        <v>4.0014024428957944</v>
      </c>
    </row>
    <row r="154" spans="1:4" x14ac:dyDescent="0.25">
      <c r="A154" s="11" t="s">
        <v>148</v>
      </c>
      <c r="B154" s="20">
        <v>2.0663100000000001</v>
      </c>
      <c r="C154" s="9">
        <v>2.8126522401999998</v>
      </c>
      <c r="D154" s="9">
        <f t="shared" si="3"/>
        <v>4.3677407134933626</v>
      </c>
    </row>
    <row r="155" spans="1:4" x14ac:dyDescent="0.25">
      <c r="A155" s="11" t="s">
        <v>149</v>
      </c>
      <c r="B155" s="20">
        <v>2.0793900000000001</v>
      </c>
      <c r="C155" s="9">
        <v>2.8966112588000001</v>
      </c>
      <c r="D155" s="9">
        <f t="shared" si="3"/>
        <v>4.4698253172845286</v>
      </c>
    </row>
    <row r="156" spans="1:4" x14ac:dyDescent="0.25">
      <c r="A156" s="11" t="s">
        <v>150</v>
      </c>
      <c r="B156" s="20">
        <v>2.1048966667000002</v>
      </c>
      <c r="C156" s="9">
        <v>3.2673812892999998</v>
      </c>
      <c r="D156" s="9">
        <f t="shared" si="3"/>
        <v>4.9808713558476567</v>
      </c>
    </row>
    <row r="157" spans="1:4" x14ac:dyDescent="0.25">
      <c r="A157" s="11" t="s">
        <v>151</v>
      </c>
      <c r="B157" s="20">
        <v>2.1276966666999999</v>
      </c>
      <c r="C157" s="9">
        <v>3.5231331892000002</v>
      </c>
      <c r="D157" s="9">
        <f t="shared" si="3"/>
        <v>5.3131935426578494</v>
      </c>
    </row>
    <row r="158" spans="1:4" x14ac:dyDescent="0.25">
      <c r="A158" s="11" t="s">
        <v>152</v>
      </c>
      <c r="B158" s="20">
        <v>2.1553766667000001</v>
      </c>
      <c r="C158" s="9">
        <v>4.3868938199</v>
      </c>
      <c r="D158" s="9">
        <f t="shared" si="3"/>
        <v>6.5308578879799306</v>
      </c>
    </row>
    <row r="159" spans="1:4" x14ac:dyDescent="0.25">
      <c r="A159" s="11" t="s">
        <v>153</v>
      </c>
      <c r="B159" s="20">
        <v>2.1886100000000002</v>
      </c>
      <c r="C159" s="9">
        <v>4.3450284249999997</v>
      </c>
      <c r="D159" s="9">
        <f t="shared" si="3"/>
        <v>6.3703094629943315</v>
      </c>
    </row>
    <row r="160" spans="1:4" x14ac:dyDescent="0.25">
      <c r="A160" s="11" t="s">
        <v>154</v>
      </c>
      <c r="B160" s="20">
        <v>2.1384866667</v>
      </c>
      <c r="C160" s="9">
        <v>2.9880979246999999</v>
      </c>
      <c r="D160" s="9">
        <f t="shared" si="3"/>
        <v>4.4835763203381109</v>
      </c>
    </row>
    <row r="161" spans="1:4" x14ac:dyDescent="0.25">
      <c r="A161" s="11" t="s">
        <v>155</v>
      </c>
      <c r="B161" s="20">
        <v>2.1237766667</v>
      </c>
      <c r="C161" s="9">
        <v>2.1960542833000001</v>
      </c>
      <c r="D161" s="9">
        <f t="shared" si="3"/>
        <v>3.3179551692932843</v>
      </c>
    </row>
    <row r="162" spans="1:4" x14ac:dyDescent="0.25">
      <c r="A162" s="11" t="s">
        <v>156</v>
      </c>
      <c r="B162" s="20">
        <v>2.1350699999999998</v>
      </c>
      <c r="C162" s="9">
        <v>2.3253773968</v>
      </c>
      <c r="D162" s="9">
        <f t="shared" si="3"/>
        <v>3.4947620912261388</v>
      </c>
    </row>
    <row r="163" spans="1:4" x14ac:dyDescent="0.25">
      <c r="A163" s="11" t="s">
        <v>157</v>
      </c>
      <c r="B163" s="20">
        <v>2.1534399999999998</v>
      </c>
      <c r="C163" s="9">
        <v>2.6001666054000001</v>
      </c>
      <c r="D163" s="9">
        <f t="shared" si="3"/>
        <v>3.874402070908439</v>
      </c>
    </row>
    <row r="164" spans="1:4" x14ac:dyDescent="0.25">
      <c r="A164" s="11" t="s">
        <v>158</v>
      </c>
      <c r="B164" s="20">
        <v>2.1703000000000001</v>
      </c>
      <c r="C164" s="9">
        <v>2.7355025574999998</v>
      </c>
      <c r="D164" s="9">
        <f t="shared" si="3"/>
        <v>4.0443957231192913</v>
      </c>
    </row>
    <row r="165" spans="1:4" x14ac:dyDescent="0.25">
      <c r="A165" s="11" t="s">
        <v>159</v>
      </c>
      <c r="B165" s="20">
        <v>2.17374</v>
      </c>
      <c r="C165" s="9">
        <v>2.8500922308000001</v>
      </c>
      <c r="D165" s="9">
        <f t="shared" si="3"/>
        <v>4.2071462069319203</v>
      </c>
    </row>
    <row r="166" spans="1:4" x14ac:dyDescent="0.25">
      <c r="A166" s="11" t="s">
        <v>160</v>
      </c>
      <c r="B166" s="20">
        <v>2.1729733332999999</v>
      </c>
      <c r="C166" s="9">
        <v>3.0252979005</v>
      </c>
      <c r="D166" s="9">
        <f t="shared" si="3"/>
        <v>4.4673505953157839</v>
      </c>
    </row>
    <row r="167" spans="1:4" x14ac:dyDescent="0.25">
      <c r="A167" s="11" t="s">
        <v>161</v>
      </c>
      <c r="B167" s="20">
        <v>2.1793433332999999</v>
      </c>
      <c r="C167" s="9">
        <v>2.9393572122</v>
      </c>
      <c r="D167" s="9">
        <f t="shared" si="3"/>
        <v>4.3277583337164165</v>
      </c>
    </row>
    <row r="168" spans="1:4" x14ac:dyDescent="0.25">
      <c r="A168" s="11" t="s">
        <v>162</v>
      </c>
      <c r="B168" s="20">
        <v>2.19699</v>
      </c>
      <c r="C168" s="9">
        <v>3.1480437661999998</v>
      </c>
      <c r="D168" s="9">
        <f t="shared" si="3"/>
        <v>4.5977882825709484</v>
      </c>
    </row>
    <row r="169" spans="1:4" x14ac:dyDescent="0.25">
      <c r="A169" s="11" t="s">
        <v>163</v>
      </c>
      <c r="B169" s="20">
        <v>2.2204366667</v>
      </c>
      <c r="C169" s="9">
        <v>3.6290597123000001</v>
      </c>
      <c r="D169" s="9">
        <f t="shared" ref="D169:D196" si="4">C169*$B$233/B169</f>
        <v>5.2443541460374696</v>
      </c>
    </row>
    <row r="170" spans="1:4" x14ac:dyDescent="0.25">
      <c r="A170" s="11" t="s">
        <v>164</v>
      </c>
      <c r="B170" s="20">
        <v>2.2456833333000001</v>
      </c>
      <c r="C170" s="9">
        <v>4.0135059044999997</v>
      </c>
      <c r="D170" s="9">
        <f t="shared" si="4"/>
        <v>5.7347128691815756</v>
      </c>
    </row>
    <row r="171" spans="1:4" x14ac:dyDescent="0.25">
      <c r="A171" s="11" t="s">
        <v>165</v>
      </c>
      <c r="B171" s="20">
        <v>2.2603266667000002</v>
      </c>
      <c r="C171" s="9">
        <v>3.866483981</v>
      </c>
      <c r="D171" s="9">
        <f t="shared" si="4"/>
        <v>5.4888491368368868</v>
      </c>
    </row>
    <row r="172" spans="1:4" x14ac:dyDescent="0.25">
      <c r="A172" s="11" t="s">
        <v>166</v>
      </c>
      <c r="B172" s="20">
        <v>2.2704733333</v>
      </c>
      <c r="C172" s="9">
        <v>3.8734940369999999</v>
      </c>
      <c r="D172" s="9">
        <f t="shared" si="4"/>
        <v>5.4742266422662249</v>
      </c>
    </row>
    <row r="173" spans="1:4" x14ac:dyDescent="0.25">
      <c r="A173" s="11" t="s">
        <v>213</v>
      </c>
      <c r="B173" s="20">
        <v>2.2832599999999998</v>
      </c>
      <c r="C173" s="9">
        <v>3.9688133021000001</v>
      </c>
      <c r="D173" s="9">
        <f t="shared" si="4"/>
        <v>5.5775258137720991</v>
      </c>
    </row>
    <row r="174" spans="1:4" x14ac:dyDescent="0.25">
      <c r="A174" s="11" t="s">
        <v>214</v>
      </c>
      <c r="B174" s="20">
        <v>2.2880799999999999</v>
      </c>
      <c r="C174" s="9">
        <v>3.9508363516</v>
      </c>
      <c r="D174" s="9">
        <f t="shared" si="4"/>
        <v>5.5405658874276931</v>
      </c>
    </row>
    <row r="175" spans="1:4" x14ac:dyDescent="0.25">
      <c r="A175" s="11" t="s">
        <v>215</v>
      </c>
      <c r="B175" s="20">
        <v>2.2984100000000001</v>
      </c>
      <c r="C175" s="9">
        <v>3.9418624653999998</v>
      </c>
      <c r="D175" s="9">
        <f t="shared" si="4"/>
        <v>5.5031360860071299</v>
      </c>
    </row>
    <row r="176" spans="1:4" x14ac:dyDescent="0.25">
      <c r="A176" s="11" t="s">
        <v>216</v>
      </c>
      <c r="B176" s="20">
        <v>2.3136933332999998</v>
      </c>
      <c r="C176" s="9">
        <v>4.0200838754000001</v>
      </c>
      <c r="D176" s="9">
        <f t="shared" si="4"/>
        <v>5.5752661814705586</v>
      </c>
    </row>
    <row r="177" spans="1:4" x14ac:dyDescent="0.25">
      <c r="A177" s="11" t="s">
        <v>243</v>
      </c>
      <c r="B177" s="20">
        <v>2.3229933332999999</v>
      </c>
      <c r="C177" s="9">
        <v>4.0246174571999997</v>
      </c>
      <c r="D177" s="9">
        <f t="shared" si="4"/>
        <v>5.5592080935064434</v>
      </c>
    </row>
    <row r="178" spans="1:4" x14ac:dyDescent="0.25">
      <c r="A178" s="11" t="s">
        <v>244</v>
      </c>
      <c r="B178" s="20">
        <v>2.3204500000000001</v>
      </c>
      <c r="C178" s="9">
        <v>3.8837146193000001</v>
      </c>
      <c r="D178" s="9">
        <f t="shared" si="4"/>
        <v>5.3704587195685027</v>
      </c>
    </row>
    <row r="179" spans="1:4" x14ac:dyDescent="0.25">
      <c r="A179" s="11" t="s">
        <v>245</v>
      </c>
      <c r="B179" s="20">
        <v>2.3330000000000002</v>
      </c>
      <c r="C179" s="9">
        <v>3.9103178090999999</v>
      </c>
      <c r="D179" s="9">
        <f t="shared" si="4"/>
        <v>5.3781585944719463</v>
      </c>
    </row>
    <row r="180" spans="1:4" x14ac:dyDescent="0.25">
      <c r="A180" s="11" t="s">
        <v>246</v>
      </c>
      <c r="B180" s="20">
        <v>2.3416266666999999</v>
      </c>
      <c r="C180" s="9">
        <v>3.8689477985999998</v>
      </c>
      <c r="D180" s="9">
        <f t="shared" si="4"/>
        <v>5.3016554825524818</v>
      </c>
    </row>
    <row r="181" spans="1:4" x14ac:dyDescent="0.25">
      <c r="A181" s="11" t="s">
        <v>247</v>
      </c>
      <c r="B181" s="20">
        <v>2.3562099999999999</v>
      </c>
      <c r="C181" s="9">
        <v>3.9570155195000001</v>
      </c>
      <c r="D181" s="9">
        <f t="shared" si="4"/>
        <v>5.388774947582001</v>
      </c>
    </row>
    <row r="182" spans="1:4" x14ac:dyDescent="0.25">
      <c r="A182" s="11" t="s">
        <v>248</v>
      </c>
      <c r="B182" s="20">
        <v>2.3687233333000002</v>
      </c>
      <c r="C182" s="9">
        <v>3.9380049637000001</v>
      </c>
      <c r="D182" s="9">
        <f t="shared" si="4"/>
        <v>5.3345551435436045</v>
      </c>
    </row>
    <row r="183" spans="1:4" x14ac:dyDescent="0.25">
      <c r="A183" s="11" t="s">
        <v>249</v>
      </c>
      <c r="B183" s="20">
        <v>2.3747833332999999</v>
      </c>
      <c r="C183" s="9">
        <v>3.8382032415</v>
      </c>
      <c r="D183" s="9">
        <f t="shared" si="4"/>
        <v>5.1860925555085249</v>
      </c>
    </row>
    <row r="184" spans="1:4" x14ac:dyDescent="0.25">
      <c r="A184" s="11" t="s">
        <v>250</v>
      </c>
      <c r="B184" s="20">
        <v>2.3688833332999999</v>
      </c>
      <c r="C184" s="9">
        <v>3.5780309879000001</v>
      </c>
      <c r="D184" s="9">
        <f t="shared" si="4"/>
        <v>4.846594809092319</v>
      </c>
    </row>
    <row r="185" spans="1:4" x14ac:dyDescent="0.25">
      <c r="A185" s="11" t="s">
        <v>251</v>
      </c>
      <c r="B185" s="20">
        <v>2.3535499999999998</v>
      </c>
      <c r="C185" s="9">
        <v>2.9178358389999999</v>
      </c>
      <c r="D185" s="9">
        <f t="shared" si="4"/>
        <v>3.9780818346322651</v>
      </c>
    </row>
    <row r="186" spans="1:4" x14ac:dyDescent="0.25">
      <c r="A186" s="11" t="s">
        <v>252</v>
      </c>
      <c r="B186" s="20">
        <v>2.3696000000000002</v>
      </c>
      <c r="C186" s="9">
        <v>2.8468844436</v>
      </c>
      <c r="D186" s="9">
        <f t="shared" si="4"/>
        <v>3.855059503314834</v>
      </c>
    </row>
    <row r="187" spans="1:4" x14ac:dyDescent="0.25">
      <c r="A187" s="11" t="s">
        <v>253</v>
      </c>
      <c r="B187" s="20">
        <v>2.3785500000000002</v>
      </c>
      <c r="C187" s="9">
        <v>2.6288856611</v>
      </c>
      <c r="D187" s="9">
        <f t="shared" si="4"/>
        <v>3.546465179084572</v>
      </c>
    </row>
    <row r="188" spans="1:4" x14ac:dyDescent="0.25">
      <c r="A188" s="11" t="s">
        <v>254</v>
      </c>
      <c r="B188" s="20">
        <v>2.3783699999999999</v>
      </c>
      <c r="C188" s="9">
        <v>2.4324963198999998</v>
      </c>
      <c r="D188" s="9">
        <f t="shared" si="4"/>
        <v>3.2817769581554108</v>
      </c>
    </row>
    <row r="189" spans="1:4" x14ac:dyDescent="0.25">
      <c r="A189" s="11" t="s">
        <v>259</v>
      </c>
      <c r="B189" s="20">
        <v>2.3768933333</v>
      </c>
      <c r="C189" s="9">
        <v>2.0778572181000001</v>
      </c>
      <c r="D189" s="9">
        <f t="shared" si="4"/>
        <v>2.8050609123857186</v>
      </c>
    </row>
    <row r="190" spans="1:4" x14ac:dyDescent="0.25">
      <c r="A190" s="11" t="s">
        <v>260</v>
      </c>
      <c r="B190" s="20">
        <v>2.3959033333000002</v>
      </c>
      <c r="C190" s="9">
        <v>2.2968829789999998</v>
      </c>
      <c r="D190" s="9">
        <f t="shared" si="4"/>
        <v>3.076138359624021</v>
      </c>
    </row>
    <row r="191" spans="1:4" x14ac:dyDescent="0.25">
      <c r="A191" s="11" t="s">
        <v>261</v>
      </c>
      <c r="B191" s="20">
        <v>2.4060733333000002</v>
      </c>
      <c r="C191" s="9">
        <v>2.3824860152</v>
      </c>
      <c r="D191" s="9">
        <f t="shared" si="4"/>
        <v>3.1772968192311772</v>
      </c>
    </row>
    <row r="192" spans="1:4" x14ac:dyDescent="0.25">
      <c r="A192" s="11" t="s">
        <v>262</v>
      </c>
      <c r="B192" s="20">
        <v>2.4213466666999999</v>
      </c>
      <c r="C192" s="9">
        <v>2.4682668693999998</v>
      </c>
      <c r="D192" s="9">
        <f t="shared" si="4"/>
        <v>3.2709313502729174</v>
      </c>
    </row>
    <row r="193" spans="1:4" x14ac:dyDescent="0.25">
      <c r="A193" s="11" t="s">
        <v>263</v>
      </c>
      <c r="B193" s="20">
        <v>2.4383866667</v>
      </c>
      <c r="C193" s="9">
        <v>2.5666198260000002</v>
      </c>
      <c r="D193" s="9">
        <f t="shared" si="4"/>
        <v>3.3774992206969072</v>
      </c>
    </row>
    <row r="194" spans="1:4" x14ac:dyDescent="0.25">
      <c r="A194" s="11" t="s">
        <v>264</v>
      </c>
      <c r="B194" s="20">
        <v>2.4411999999999998</v>
      </c>
      <c r="C194" s="9">
        <v>2.5506971271999999</v>
      </c>
      <c r="D194" s="9">
        <f t="shared" si="4"/>
        <v>3.3526778055851145</v>
      </c>
    </row>
    <row r="195" spans="1:4" x14ac:dyDescent="0.25">
      <c r="A195" s="11" t="s">
        <v>265</v>
      </c>
      <c r="B195" s="20">
        <v>2.4528699999999999</v>
      </c>
      <c r="C195" s="9">
        <v>2.6265531104000002</v>
      </c>
      <c r="D195" s="9">
        <f t="shared" si="4"/>
        <v>3.4359587636749329</v>
      </c>
    </row>
    <row r="196" spans="1:4" x14ac:dyDescent="0.25">
      <c r="A196" s="11" t="s">
        <v>266</v>
      </c>
      <c r="B196" s="20">
        <v>2.4723833332999998</v>
      </c>
      <c r="C196" s="9">
        <v>2.8705736975999998</v>
      </c>
      <c r="D196" s="9">
        <f t="shared" si="4"/>
        <v>3.7255395794958757</v>
      </c>
    </row>
    <row r="197" spans="1:4" x14ac:dyDescent="0.25">
      <c r="A197" s="11" t="s">
        <v>267</v>
      </c>
      <c r="B197" s="20">
        <v>2.4932166667</v>
      </c>
      <c r="C197" s="9">
        <v>3.0158457496</v>
      </c>
      <c r="D197" s="9">
        <f t="shared" ref="D197:D208" si="5">C197*$B$233/B197</f>
        <v>3.8813730975795142</v>
      </c>
    </row>
    <row r="198" spans="1:4" x14ac:dyDescent="0.25">
      <c r="A198" s="11" t="s">
        <v>268</v>
      </c>
      <c r="B198" s="20">
        <v>2.5067900000000001</v>
      </c>
      <c r="C198" s="9">
        <v>3.1974164405000001</v>
      </c>
      <c r="D198" s="9">
        <f t="shared" si="5"/>
        <v>4.0927718698828768</v>
      </c>
    </row>
    <row r="199" spans="1:4" x14ac:dyDescent="0.25">
      <c r="A199" s="11" t="s">
        <v>269</v>
      </c>
      <c r="B199" s="20">
        <v>2.5168633332999999</v>
      </c>
      <c r="C199" s="9">
        <v>3.2372465860999999</v>
      </c>
      <c r="D199" s="9">
        <f t="shared" si="5"/>
        <v>4.1271707356745786</v>
      </c>
    </row>
    <row r="200" spans="1:4" x14ac:dyDescent="0.25">
      <c r="A200" s="11" t="s">
        <v>270</v>
      </c>
      <c r="B200" s="20">
        <v>2.52711</v>
      </c>
      <c r="C200" s="9">
        <v>3.2654270993000001</v>
      </c>
      <c r="D200" s="9">
        <f t="shared" si="5"/>
        <v>4.1462180123382728</v>
      </c>
    </row>
    <row r="201" spans="1:4" x14ac:dyDescent="0.25">
      <c r="A201" s="11" t="s">
        <v>271</v>
      </c>
      <c r="B201" s="20">
        <v>2.5338566667000002</v>
      </c>
      <c r="C201" s="9">
        <v>3.0175609267999999</v>
      </c>
      <c r="D201" s="9">
        <f t="shared" si="5"/>
        <v>3.821292578937602</v>
      </c>
    </row>
    <row r="202" spans="1:4" x14ac:dyDescent="0.25">
      <c r="A202" s="11" t="s">
        <v>272</v>
      </c>
      <c r="B202" s="20">
        <v>2.5524733333</v>
      </c>
      <c r="C202" s="9">
        <v>3.1243292846999999</v>
      </c>
      <c r="D202" s="9">
        <f t="shared" si="5"/>
        <v>3.9276418031399221</v>
      </c>
    </row>
    <row r="203" spans="1:4" x14ac:dyDescent="0.25">
      <c r="A203" s="11" t="s">
        <v>273</v>
      </c>
      <c r="B203" s="20">
        <v>2.5608933333000001</v>
      </c>
      <c r="C203" s="9">
        <v>3.0220198556</v>
      </c>
      <c r="D203" s="9">
        <f t="shared" si="5"/>
        <v>3.7865361870502032</v>
      </c>
    </row>
    <row r="204" spans="1:4" x14ac:dyDescent="0.25">
      <c r="A204" s="11" t="s">
        <v>274</v>
      </c>
      <c r="B204" s="20">
        <v>2.5788799999999998</v>
      </c>
      <c r="C204" s="9">
        <v>3.0588845039999999</v>
      </c>
      <c r="D204" s="9">
        <f t="shared" si="5"/>
        <v>3.805995171882179</v>
      </c>
    </row>
    <row r="205" spans="1:4" x14ac:dyDescent="0.25">
      <c r="A205" s="11" t="s">
        <v>275</v>
      </c>
      <c r="B205" s="20">
        <v>2.5881766666999999</v>
      </c>
      <c r="C205" s="9">
        <v>2.8958438010999998</v>
      </c>
      <c r="D205" s="9">
        <f t="shared" si="5"/>
        <v>3.5901905785120372</v>
      </c>
    </row>
    <row r="206" spans="1:4" x14ac:dyDescent="0.25">
      <c r="A206" s="11" t="s">
        <v>276</v>
      </c>
      <c r="B206" s="20">
        <v>2.5629200000000001</v>
      </c>
      <c r="C206" s="9">
        <v>2.4310350296999998</v>
      </c>
      <c r="D206" s="9">
        <f t="shared" si="5"/>
        <v>3.043634192505019</v>
      </c>
    </row>
    <row r="207" spans="1:4" x14ac:dyDescent="0.25">
      <c r="A207" s="11" t="s">
        <v>277</v>
      </c>
      <c r="B207" s="20">
        <v>2.5922166667000002</v>
      </c>
      <c r="C207" s="9">
        <v>2.4255021014000002</v>
      </c>
      <c r="D207" s="9">
        <f t="shared" si="5"/>
        <v>3.0023868160223781</v>
      </c>
    </row>
    <row r="208" spans="1:4" x14ac:dyDescent="0.25">
      <c r="A208" s="11" t="s">
        <v>278</v>
      </c>
      <c r="B208" s="20">
        <v>2.6109166667000001</v>
      </c>
      <c r="C208" s="9">
        <v>2.4679060216000002</v>
      </c>
      <c r="D208" s="9">
        <f t="shared" si="5"/>
        <v>3.0329963998950427</v>
      </c>
    </row>
    <row r="209" spans="1:5" x14ac:dyDescent="0.25">
      <c r="A209" s="11" t="s">
        <v>279</v>
      </c>
      <c r="B209" s="20">
        <v>2.6368633333</v>
      </c>
      <c r="C209" s="9">
        <v>2.8977780847000001</v>
      </c>
      <c r="D209" s="9">
        <f t="shared" ref="D209:D220" si="6">C209*$B$233/B209</f>
        <v>3.5262556102893416</v>
      </c>
    </row>
    <row r="210" spans="1:5" x14ac:dyDescent="0.25">
      <c r="A210" s="11" t="s">
        <v>280</v>
      </c>
      <c r="B210" s="20">
        <v>2.6857966666999999</v>
      </c>
      <c r="C210" s="9">
        <v>3.2106810214000001</v>
      </c>
      <c r="D210" s="9">
        <f t="shared" si="6"/>
        <v>3.8358385380374247</v>
      </c>
    </row>
    <row r="211" spans="1:5" x14ac:dyDescent="0.25">
      <c r="A211" s="11" t="s">
        <v>281</v>
      </c>
      <c r="B211" s="20">
        <v>2.7288633333000001</v>
      </c>
      <c r="C211" s="9">
        <v>3.357899642</v>
      </c>
      <c r="D211" s="9">
        <f t="shared" si="6"/>
        <v>3.9484097347362113</v>
      </c>
    </row>
    <row r="212" spans="1:5" x14ac:dyDescent="0.25">
      <c r="A212" s="11" t="s">
        <v>282</v>
      </c>
      <c r="B212" s="20">
        <v>2.7871933332999999</v>
      </c>
      <c r="C212" s="9">
        <v>3.6604359965</v>
      </c>
      <c r="D212" s="9">
        <f t="shared" si="6"/>
        <v>4.2140725742806389</v>
      </c>
    </row>
    <row r="213" spans="1:5" x14ac:dyDescent="0.25">
      <c r="A213" s="11" t="s">
        <v>284</v>
      </c>
      <c r="B213" s="20">
        <v>2.8484466667000001</v>
      </c>
      <c r="C213" s="9">
        <v>4.2944901145000003</v>
      </c>
      <c r="D213" s="9">
        <f t="shared" si="6"/>
        <v>4.8377096890975535</v>
      </c>
    </row>
    <row r="214" spans="1:5" x14ac:dyDescent="0.25">
      <c r="A214" s="11" t="s">
        <v>285</v>
      </c>
      <c r="B214" s="20">
        <v>2.9165100000000002</v>
      </c>
      <c r="C214" s="9">
        <v>5.4832182787999999</v>
      </c>
      <c r="D214" s="9">
        <f t="shared" si="6"/>
        <v>6.0326531031110253</v>
      </c>
    </row>
    <row r="215" spans="1:5" x14ac:dyDescent="0.25">
      <c r="A215" s="11" t="s">
        <v>286</v>
      </c>
      <c r="B215" s="20">
        <v>2.9550766667000001</v>
      </c>
      <c r="C215" s="9">
        <v>5.1575262019999997</v>
      </c>
      <c r="D215" s="9">
        <f t="shared" si="6"/>
        <v>5.6002701587187564</v>
      </c>
    </row>
    <row r="216" spans="1:5" x14ac:dyDescent="0.25">
      <c r="A216" s="11" t="s">
        <v>287</v>
      </c>
      <c r="B216" s="20">
        <v>2.9849833333000002</v>
      </c>
      <c r="C216" s="9">
        <v>5.0669116800999996</v>
      </c>
      <c r="D216" s="9">
        <f t="shared" si="6"/>
        <v>5.4467533781107003</v>
      </c>
    </row>
    <row r="217" spans="1:5" x14ac:dyDescent="0.25">
      <c r="A217" s="11" t="s">
        <v>288</v>
      </c>
      <c r="B217" s="20">
        <v>3.0119166666999999</v>
      </c>
      <c r="C217" s="9">
        <v>4.3972710474000003</v>
      </c>
      <c r="D217" s="9">
        <f t="shared" si="6"/>
        <v>4.6846437755587766</v>
      </c>
    </row>
    <row r="218" spans="1:5" x14ac:dyDescent="0.25">
      <c r="A218" s="11" t="s">
        <v>289</v>
      </c>
      <c r="B218" s="20">
        <v>3.0342433333000001</v>
      </c>
      <c r="C218" s="9">
        <v>3.9371067742000001</v>
      </c>
      <c r="D218" s="9">
        <f t="shared" si="6"/>
        <v>4.1635431919347354</v>
      </c>
    </row>
    <row r="219" spans="1:5" x14ac:dyDescent="0.25">
      <c r="A219" s="11" t="s">
        <v>290</v>
      </c>
      <c r="B219" s="20">
        <v>3.0604233333000002</v>
      </c>
      <c r="C219" s="9">
        <v>4.2796362942000004</v>
      </c>
      <c r="D219" s="9">
        <f t="shared" si="6"/>
        <v>4.487057606868996</v>
      </c>
      <c r="E219" s="8" t="s">
        <v>182</v>
      </c>
    </row>
    <row r="220" spans="1:5" x14ac:dyDescent="0.25">
      <c r="A220" s="11" t="s">
        <v>291</v>
      </c>
      <c r="B220" s="20">
        <v>3.0815833332999998</v>
      </c>
      <c r="C220" s="9">
        <v>4.2537626014000001</v>
      </c>
      <c r="D220" s="9">
        <f t="shared" si="6"/>
        <v>4.4293053382766541</v>
      </c>
      <c r="E220" s="8" t="s">
        <v>183</v>
      </c>
    </row>
    <row r="221" spans="1:5" x14ac:dyDescent="0.25">
      <c r="A221" s="11" t="s">
        <v>292</v>
      </c>
      <c r="B221" s="20">
        <v>3.1097433333</v>
      </c>
      <c r="C221" s="9">
        <v>3.9712592453000002</v>
      </c>
      <c r="D221" s="9">
        <f t="shared" ref="D221:D232" si="7">C221*$B$233/B221</f>
        <v>4.0976983150605255</v>
      </c>
      <c r="E221">
        <f>MAX('Diesel-M'!E581:E583)</f>
        <v>0</v>
      </c>
    </row>
    <row r="222" spans="1:5" x14ac:dyDescent="0.25">
      <c r="A222" s="11" t="s">
        <v>293</v>
      </c>
      <c r="B222" s="20">
        <v>3.1309566666999999</v>
      </c>
      <c r="C222" s="9">
        <v>3.8508872687000002</v>
      </c>
      <c r="D222" s="9">
        <f t="shared" si="7"/>
        <v>3.94657205177056</v>
      </c>
      <c r="E222">
        <f>MAX('Diesel-M'!E584:E586)</f>
        <v>0</v>
      </c>
    </row>
    <row r="223" spans="1:5" x14ac:dyDescent="0.25">
      <c r="A223" s="11" t="s">
        <v>294</v>
      </c>
      <c r="B223" s="20">
        <v>3.1418266667000001</v>
      </c>
      <c r="C223" s="9">
        <v>3.6905150296999998</v>
      </c>
      <c r="D223" s="9">
        <f t="shared" si="7"/>
        <v>3.7691293726057431</v>
      </c>
      <c r="E223">
        <f>MAX('Diesel-M'!E587:E589)</f>
        <v>0</v>
      </c>
    </row>
    <row r="224" spans="1:5" x14ac:dyDescent="0.25">
      <c r="A224" s="11" t="s">
        <v>295</v>
      </c>
      <c r="B224" s="20">
        <v>3.1653866666999999</v>
      </c>
      <c r="C224" s="9">
        <v>3.5354224480999998</v>
      </c>
      <c r="D224" s="9">
        <f t="shared" ref="D224:D228" si="8">C224*$B$233/B224</f>
        <v>3.5838583342599826</v>
      </c>
      <c r="E224">
        <f>MAX('Diesel-M'!E590:E592)</f>
        <v>0</v>
      </c>
    </row>
    <row r="225" spans="1:5" x14ac:dyDescent="0.25">
      <c r="A225" s="11" t="s">
        <v>296</v>
      </c>
      <c r="B225" s="20">
        <v>3.1959261399000001</v>
      </c>
      <c r="C225" s="9">
        <v>3.6307455595000002</v>
      </c>
      <c r="D225" s="9">
        <f t="shared" si="8"/>
        <v>3.6453175687742383</v>
      </c>
      <c r="E225">
        <f>MAX('Diesel-M'!E593:E595)</f>
        <v>0</v>
      </c>
    </row>
    <row r="226" spans="1:5" x14ac:dyDescent="0.25">
      <c r="A226" s="11" t="s">
        <v>297</v>
      </c>
      <c r="B226" s="20">
        <v>3.2176659999999999</v>
      </c>
      <c r="C226" s="9">
        <v>3.4096950116000002</v>
      </c>
      <c r="D226" s="9">
        <f t="shared" si="8"/>
        <v>3.4002500873479522</v>
      </c>
      <c r="E226">
        <f>MAX('Diesel-M'!E596:E598)</f>
        <v>1</v>
      </c>
    </row>
    <row r="227" spans="1:5" x14ac:dyDescent="0.25">
      <c r="A227" s="11" t="s">
        <v>298</v>
      </c>
      <c r="B227" s="20">
        <v>3.2437649999999998</v>
      </c>
      <c r="C227" s="9">
        <v>3.3015676624000001</v>
      </c>
      <c r="D227" s="9">
        <f t="shared" si="8"/>
        <v>3.2659317618350863</v>
      </c>
      <c r="E227">
        <f>MAX('Diesel-M'!E599:E601)</f>
        <v>1</v>
      </c>
    </row>
    <row r="228" spans="1:5" x14ac:dyDescent="0.25">
      <c r="A228" s="11" t="s">
        <v>299</v>
      </c>
      <c r="B228" s="20">
        <v>3.2639309999999999</v>
      </c>
      <c r="C228" s="9">
        <v>3.4098346275</v>
      </c>
      <c r="D228" s="9">
        <f t="shared" si="8"/>
        <v>3.3521900709587635</v>
      </c>
      <c r="E228">
        <f>MAX('Diesel-M'!E602:E604)</f>
        <v>1</v>
      </c>
    </row>
    <row r="229" spans="1:5" x14ac:dyDescent="0.25">
      <c r="A229" s="11" t="s">
        <v>300</v>
      </c>
      <c r="B229" s="20">
        <v>3.2817750000000001</v>
      </c>
      <c r="C229" s="9">
        <v>3.5076723579000002</v>
      </c>
      <c r="D229" s="9">
        <f t="shared" si="7"/>
        <v>3.4296239691717743</v>
      </c>
      <c r="E229">
        <f>MAX('Diesel-M'!E605:E607)</f>
        <v>1</v>
      </c>
    </row>
    <row r="230" spans="1:5" x14ac:dyDescent="0.25">
      <c r="A230" s="11" t="s">
        <v>301</v>
      </c>
      <c r="B230" s="20">
        <v>3.293571</v>
      </c>
      <c r="C230" s="9">
        <v>3.4941946312000001</v>
      </c>
      <c r="D230" s="9">
        <f t="shared" si="7"/>
        <v>3.4042100520823433</v>
      </c>
      <c r="E230">
        <f>MAX('Diesel-M'!E608:E610)</f>
        <v>1</v>
      </c>
    </row>
    <row r="231" spans="1:5" x14ac:dyDescent="0.25">
      <c r="A231" s="11" t="s">
        <v>302</v>
      </c>
      <c r="B231" s="20">
        <v>3.308891</v>
      </c>
      <c r="C231" s="9">
        <v>3.5325169828999998</v>
      </c>
      <c r="D231" s="9">
        <f t="shared" si="7"/>
        <v>3.4256113200559719</v>
      </c>
      <c r="E231">
        <f>MAX('Diesel-M'!E611:E613)</f>
        <v>1</v>
      </c>
    </row>
    <row r="232" spans="1:5" x14ac:dyDescent="0.25">
      <c r="A232" s="11" t="s">
        <v>303</v>
      </c>
      <c r="B232" s="20">
        <v>3.32606</v>
      </c>
      <c r="C232" s="9">
        <v>3.5706586621</v>
      </c>
      <c r="D232" s="9">
        <f t="shared" si="7"/>
        <v>3.444724897924079</v>
      </c>
      <c r="E232">
        <f>MAX('Diesel-M'!E614:E616)</f>
        <v>1</v>
      </c>
    </row>
    <row r="233" spans="1:5" x14ac:dyDescent="0.25">
      <c r="A233" s="12" t="str">
        <f>"Base CPI ("&amp;TEXT('Notes and Sources'!$G$7,"m/yyyy")&amp;")"</f>
        <v>Base CPI (4/2025)</v>
      </c>
      <c r="B233" s="22">
        <v>3.2087530000000002</v>
      </c>
      <c r="C233" s="13"/>
      <c r="D233" s="13"/>
      <c r="E233" s="15"/>
    </row>
    <row r="234" spans="1:5" x14ac:dyDescent="0.25">
      <c r="A234" s="34" t="str">
        <f>A1&amp;" "&amp;TEXT(C1,"Mmmm yyyy")</f>
        <v>EIA Short-Term Energy Outlook, April 2025</v>
      </c>
      <c r="B234" s="34"/>
      <c r="C234" s="34"/>
      <c r="D234" s="34"/>
      <c r="E234" s="34"/>
    </row>
    <row r="235" spans="1:5" x14ac:dyDescent="0.25">
      <c r="A235" s="29" t="s">
        <v>184</v>
      </c>
      <c r="B235" s="29"/>
      <c r="C235" s="29"/>
      <c r="D235" s="29"/>
      <c r="E235" s="29"/>
    </row>
    <row r="236" spans="1:5" x14ac:dyDescent="0.25">
      <c r="A236" t="str">
        <f>"Real Price ("&amp;TEXT($C$1,"mmm yyyy")&amp;" $)"</f>
        <v>Real Price (Apr 2025 $)</v>
      </c>
    </row>
    <row r="237" spans="1:5" x14ac:dyDescent="0.25">
      <c r="A237" s="30" t="s">
        <v>167</v>
      </c>
      <c r="B237" s="30"/>
      <c r="C237" s="30"/>
      <c r="D237" s="30"/>
      <c r="E237" s="30"/>
    </row>
  </sheetData>
  <mergeCells count="6">
    <mergeCell ref="A237:E237"/>
    <mergeCell ref="C39:D39"/>
    <mergeCell ref="A1:B1"/>
    <mergeCell ref="C1:D1"/>
    <mergeCell ref="A234:E234"/>
    <mergeCell ref="A235:E235"/>
  </mergeCells>
  <phoneticPr fontId="3" type="noConversion"/>
  <conditionalFormatting sqref="B169:D170 B173:D174 B177:D178 B181:D182 B185:D186 B205:D206 B209:D210 B213:D214 B217:D218 B221:D232">
    <cfRule type="expression" dxfId="93" priority="5" stopIfTrue="1">
      <formula>$E169=1</formula>
    </cfRule>
  </conditionalFormatting>
  <conditionalFormatting sqref="B171:D172 B175:D176">
    <cfRule type="expression" dxfId="92" priority="6" stopIfTrue="1">
      <formula>#REF!=1</formula>
    </cfRule>
  </conditionalFormatting>
  <conditionalFormatting sqref="B179:D180">
    <cfRule type="expression" dxfId="91" priority="8" stopIfTrue="1">
      <formula>#REF!=1</formula>
    </cfRule>
  </conditionalFormatting>
  <conditionalFormatting sqref="B183:D184">
    <cfRule type="expression" dxfId="90" priority="35" stopIfTrue="1">
      <formula>#REF!=1</formula>
    </cfRule>
  </conditionalFormatting>
  <conditionalFormatting sqref="B187:D188">
    <cfRule type="expression" dxfId="89" priority="58" stopIfTrue="1">
      <formula>#REF!=1</formula>
    </cfRule>
  </conditionalFormatting>
  <conditionalFormatting sqref="B189:D190 B197:D198">
    <cfRule type="expression" dxfId="88" priority="111" stopIfTrue="1">
      <formula>$E193=1</formula>
    </cfRule>
  </conditionalFormatting>
  <conditionalFormatting sqref="B191:D196">
    <cfRule type="expression" dxfId="87" priority="84" stopIfTrue="1">
      <formula>#REF!=1</formula>
    </cfRule>
  </conditionalFormatting>
  <conditionalFormatting sqref="B199:D204">
    <cfRule type="expression" dxfId="86" priority="139" stopIfTrue="1">
      <formula>#REF!=1</formula>
    </cfRule>
  </conditionalFormatting>
  <conditionalFormatting sqref="B207:D208">
    <cfRule type="expression" dxfId="85" priority="191" stopIfTrue="1">
      <formula>#REF!=1</formula>
    </cfRule>
  </conditionalFormatting>
  <conditionalFormatting sqref="B211:D212">
    <cfRule type="expression" dxfId="84" priority="219" stopIfTrue="1">
      <formula>#REF!=1</formula>
    </cfRule>
  </conditionalFormatting>
  <conditionalFormatting sqref="B215:D216">
    <cfRule type="expression" dxfId="83" priority="238" stopIfTrue="1">
      <formula>#REF!=1</formula>
    </cfRule>
  </conditionalFormatting>
  <conditionalFormatting sqref="B219:D220">
    <cfRule type="expression" dxfId="82" priority="266" stopIfTrue="1">
      <formula>#REF!=1</formula>
    </cfRule>
  </conditionalFormatting>
  <hyperlinks>
    <hyperlink ref="A3" location="Contents!B4" display="Return to Contents" xr:uid="{00000000-0004-0000-0800-000000000000}"/>
    <hyperlink ref="A237" location="'Notes and Sources'!A7" display="See Notes and Sources for more information" xr:uid="{00000000-0004-0000-08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21"/>
  <sheetViews>
    <sheetView showGridLines="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181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179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28856</v>
      </c>
      <c r="B41" s="20">
        <v>0.68500000000000005</v>
      </c>
      <c r="C41" s="9">
        <v>0.60499999999999998</v>
      </c>
      <c r="D41" s="9">
        <f t="shared" ref="D41:D104" si="0">C41*$B$617/B41</f>
        <v>2.8340081240875912</v>
      </c>
    </row>
    <row r="42" spans="1:4" x14ac:dyDescent="0.25">
      <c r="A42" s="10">
        <v>28887</v>
      </c>
      <c r="B42" s="20">
        <v>0.69199999999999995</v>
      </c>
      <c r="C42" s="9">
        <v>0.63</v>
      </c>
      <c r="D42" s="9">
        <f t="shared" si="0"/>
        <v>2.9212635693641622</v>
      </c>
    </row>
    <row r="43" spans="1:4" x14ac:dyDescent="0.25">
      <c r="A43" s="10">
        <v>28915</v>
      </c>
      <c r="B43" s="20">
        <v>0.69899999999999995</v>
      </c>
      <c r="C43" s="9">
        <v>0.64800000000000002</v>
      </c>
      <c r="D43" s="9">
        <f t="shared" si="0"/>
        <v>2.9746379742489277</v>
      </c>
    </row>
    <row r="44" spans="1:4" x14ac:dyDescent="0.25">
      <c r="A44" s="10">
        <v>28946</v>
      </c>
      <c r="B44" s="20">
        <v>0.70599999999999996</v>
      </c>
      <c r="C44" s="9">
        <v>0.67500000000000004</v>
      </c>
      <c r="D44" s="9">
        <f t="shared" si="0"/>
        <v>3.0678587464589238</v>
      </c>
    </row>
    <row r="45" spans="1:4" x14ac:dyDescent="0.25">
      <c r="A45" s="10">
        <v>28976</v>
      </c>
      <c r="B45" s="20">
        <v>0.71399999999999997</v>
      </c>
      <c r="C45" s="9">
        <v>0.73099999999999998</v>
      </c>
      <c r="D45" s="9">
        <f t="shared" si="0"/>
        <v>3.2851518809523812</v>
      </c>
    </row>
    <row r="46" spans="1:4" x14ac:dyDescent="0.25">
      <c r="A46" s="10">
        <v>29007</v>
      </c>
      <c r="B46" s="20">
        <v>0.72199999999999998</v>
      </c>
      <c r="C46" s="9">
        <v>0.81799999999999995</v>
      </c>
      <c r="D46" s="9">
        <f t="shared" si="0"/>
        <v>3.6354015983379502</v>
      </c>
    </row>
    <row r="47" spans="1:4" x14ac:dyDescent="0.25">
      <c r="A47" s="10">
        <v>29037</v>
      </c>
      <c r="B47" s="20">
        <v>0.73</v>
      </c>
      <c r="C47" s="9">
        <v>0.85599999999999998</v>
      </c>
      <c r="D47" s="9">
        <f t="shared" si="0"/>
        <v>3.7625925589041103</v>
      </c>
    </row>
    <row r="48" spans="1:4" x14ac:dyDescent="0.25">
      <c r="A48" s="10">
        <v>29068</v>
      </c>
      <c r="B48" s="20">
        <v>0.73699999999999999</v>
      </c>
      <c r="C48" s="9">
        <v>0.89</v>
      </c>
      <c r="D48" s="9">
        <f t="shared" si="0"/>
        <v>3.8748848982360924</v>
      </c>
    </row>
    <row r="49" spans="1:4" x14ac:dyDescent="0.25">
      <c r="A49" s="10">
        <v>29099</v>
      </c>
      <c r="B49" s="20">
        <v>0.74399999999999999</v>
      </c>
      <c r="C49" s="9">
        <v>0.89500000000000002</v>
      </c>
      <c r="D49" s="9">
        <f t="shared" si="0"/>
        <v>3.85999184811828</v>
      </c>
    </row>
    <row r="50" spans="1:4" x14ac:dyDescent="0.25">
      <c r="A50" s="10">
        <v>29129</v>
      </c>
      <c r="B50" s="20">
        <v>0.752</v>
      </c>
      <c r="C50" s="9">
        <v>0.91900000000000004</v>
      </c>
      <c r="D50" s="9">
        <f t="shared" si="0"/>
        <v>3.9213351156914897</v>
      </c>
    </row>
    <row r="51" spans="1:4" x14ac:dyDescent="0.25">
      <c r="A51" s="10">
        <v>29160</v>
      </c>
      <c r="B51" s="20">
        <v>0.76</v>
      </c>
      <c r="C51" s="9">
        <v>0.93500000000000005</v>
      </c>
      <c r="D51" s="9">
        <f t="shared" si="0"/>
        <v>3.9476105986842112</v>
      </c>
    </row>
    <row r="52" spans="1:4" x14ac:dyDescent="0.25">
      <c r="A52" s="10">
        <v>29190</v>
      </c>
      <c r="B52" s="20">
        <v>0.76900000000000002</v>
      </c>
      <c r="C52" s="9">
        <v>0.98299999999999998</v>
      </c>
      <c r="D52" s="9">
        <f t="shared" si="0"/>
        <v>4.1016959674902473</v>
      </c>
    </row>
    <row r="53" spans="1:4" x14ac:dyDescent="0.25">
      <c r="A53" s="10">
        <v>29221</v>
      </c>
      <c r="B53" s="20">
        <v>0.78</v>
      </c>
      <c r="C53" s="9">
        <v>0.997</v>
      </c>
      <c r="D53" s="9">
        <f t="shared" si="0"/>
        <v>4.1014445397435901</v>
      </c>
    </row>
    <row r="54" spans="1:4" x14ac:dyDescent="0.25">
      <c r="A54" s="10">
        <v>29252</v>
      </c>
      <c r="B54" s="20">
        <v>0.79</v>
      </c>
      <c r="C54" s="9">
        <v>1.0189999999999999</v>
      </c>
      <c r="D54" s="9">
        <f t="shared" si="0"/>
        <v>4.1388851987341768</v>
      </c>
    </row>
    <row r="55" spans="1:4" x14ac:dyDescent="0.25">
      <c r="A55" s="10">
        <v>29281</v>
      </c>
      <c r="B55" s="20">
        <v>0.80100000000000005</v>
      </c>
      <c r="C55" s="9">
        <v>1.0469999999999999</v>
      </c>
      <c r="D55" s="9">
        <f t="shared" si="0"/>
        <v>4.1942127228464416</v>
      </c>
    </row>
    <row r="56" spans="1:4" x14ac:dyDescent="0.25">
      <c r="A56" s="10">
        <v>29312</v>
      </c>
      <c r="B56" s="20">
        <v>0.80900000000000005</v>
      </c>
      <c r="C56" s="9">
        <v>1.0489999999999999</v>
      </c>
      <c r="D56" s="9">
        <f t="shared" si="0"/>
        <v>4.1606698355995055</v>
      </c>
    </row>
    <row r="57" spans="1:4" x14ac:dyDescent="0.25">
      <c r="A57" s="10">
        <v>29342</v>
      </c>
      <c r="B57" s="20">
        <v>0.81699999999999995</v>
      </c>
      <c r="C57" s="9">
        <v>1.048</v>
      </c>
      <c r="D57" s="9">
        <f t="shared" si="0"/>
        <v>4.1160014002447989</v>
      </c>
    </row>
    <row r="58" spans="1:4" x14ac:dyDescent="0.25">
      <c r="A58" s="10">
        <v>29373</v>
      </c>
      <c r="B58" s="20">
        <v>0.82499999999999996</v>
      </c>
      <c r="C58" s="9">
        <v>1.054</v>
      </c>
      <c r="D58" s="9">
        <f t="shared" si="0"/>
        <v>4.099425044848485</v>
      </c>
    </row>
    <row r="59" spans="1:4" x14ac:dyDescent="0.25">
      <c r="A59" s="10">
        <v>29403</v>
      </c>
      <c r="B59" s="20">
        <v>0.82599999999999996</v>
      </c>
      <c r="C59" s="9">
        <v>1.0429999999999999</v>
      </c>
      <c r="D59" s="9">
        <f t="shared" si="0"/>
        <v>4.0517304830508474</v>
      </c>
    </row>
    <row r="60" spans="1:4" x14ac:dyDescent="0.25">
      <c r="A60" s="10">
        <v>29434</v>
      </c>
      <c r="B60" s="20">
        <v>0.83199999999999996</v>
      </c>
      <c r="C60" s="9">
        <v>1.038</v>
      </c>
      <c r="D60" s="9">
        <f t="shared" si="0"/>
        <v>4.0032279014423082</v>
      </c>
    </row>
    <row r="61" spans="1:4" x14ac:dyDescent="0.25">
      <c r="A61" s="10">
        <v>29465</v>
      </c>
      <c r="B61" s="20">
        <v>0.83899999999999997</v>
      </c>
      <c r="C61" s="9">
        <v>1.0409999999999999</v>
      </c>
      <c r="D61" s="9">
        <f t="shared" si="0"/>
        <v>3.9813013980929681</v>
      </c>
    </row>
    <row r="62" spans="1:4" x14ac:dyDescent="0.25">
      <c r="A62" s="10">
        <v>29495</v>
      </c>
      <c r="B62" s="20">
        <v>0.84699999999999998</v>
      </c>
      <c r="C62" s="9">
        <v>1.03</v>
      </c>
      <c r="D62" s="9">
        <f t="shared" si="0"/>
        <v>3.9020254899645814</v>
      </c>
    </row>
    <row r="63" spans="1:4" x14ac:dyDescent="0.25">
      <c r="A63" s="10">
        <v>29526</v>
      </c>
      <c r="B63" s="20">
        <v>0.85599999999999998</v>
      </c>
      <c r="C63" s="9">
        <v>1.0629999999999999</v>
      </c>
      <c r="D63" s="9">
        <f t="shared" si="0"/>
        <v>3.9847014474299063</v>
      </c>
    </row>
    <row r="64" spans="1:4" x14ac:dyDescent="0.25">
      <c r="A64" s="10">
        <v>29556</v>
      </c>
      <c r="B64" s="20">
        <v>0.86399999999999999</v>
      </c>
      <c r="C64" s="9">
        <v>1.1000000000000001</v>
      </c>
      <c r="D64" s="9">
        <f t="shared" si="0"/>
        <v>4.0852179398148154</v>
      </c>
    </row>
    <row r="65" spans="1:4" x14ac:dyDescent="0.25">
      <c r="A65" s="10">
        <v>29587</v>
      </c>
      <c r="B65" s="20">
        <v>0.872</v>
      </c>
      <c r="C65" s="9">
        <v>1.1439999999999999</v>
      </c>
      <c r="D65" s="9">
        <f t="shared" si="0"/>
        <v>4.2096484311926607</v>
      </c>
    </row>
    <row r="66" spans="1:4" x14ac:dyDescent="0.25">
      <c r="A66" s="10">
        <v>29618</v>
      </c>
      <c r="B66" s="20">
        <v>0.88</v>
      </c>
      <c r="C66" s="9">
        <v>1.19</v>
      </c>
      <c r="D66" s="9">
        <f t="shared" si="0"/>
        <v>4.3391091704545453</v>
      </c>
    </row>
    <row r="67" spans="1:4" x14ac:dyDescent="0.25">
      <c r="A67" s="10">
        <v>29646</v>
      </c>
      <c r="B67" s="20">
        <v>0.88600000000000001</v>
      </c>
      <c r="C67" s="9">
        <v>1.2170000000000001</v>
      </c>
      <c r="D67" s="9">
        <f t="shared" si="0"/>
        <v>4.4075083532731378</v>
      </c>
    </row>
    <row r="68" spans="1:4" x14ac:dyDescent="0.25">
      <c r="A68" s="10">
        <v>29677</v>
      </c>
      <c r="B68" s="20">
        <v>0.89100000000000001</v>
      </c>
      <c r="C68" s="9">
        <v>1.206</v>
      </c>
      <c r="D68" s="9">
        <f t="shared" si="0"/>
        <v>4.3431606262626268</v>
      </c>
    </row>
    <row r="69" spans="1:4" x14ac:dyDescent="0.25">
      <c r="A69" s="10">
        <v>29707</v>
      </c>
      <c r="B69" s="20">
        <v>0.89700000000000002</v>
      </c>
      <c r="C69" s="9">
        <v>1.198</v>
      </c>
      <c r="D69" s="9">
        <f t="shared" si="0"/>
        <v>4.2854917435897439</v>
      </c>
    </row>
    <row r="70" spans="1:4" x14ac:dyDescent="0.25">
      <c r="A70" s="10">
        <v>29738</v>
      </c>
      <c r="B70" s="20">
        <v>0.90500000000000003</v>
      </c>
      <c r="C70" s="9">
        <v>1.194</v>
      </c>
      <c r="D70" s="9">
        <f t="shared" si="0"/>
        <v>4.2334266099447513</v>
      </c>
    </row>
    <row r="71" spans="1:4" x14ac:dyDescent="0.25">
      <c r="A71" s="10">
        <v>29768</v>
      </c>
      <c r="B71" s="20">
        <v>0.91500000000000004</v>
      </c>
      <c r="C71" s="9">
        <v>1.165</v>
      </c>
      <c r="D71" s="9">
        <f t="shared" si="0"/>
        <v>4.0854614699453551</v>
      </c>
    </row>
    <row r="72" spans="1:4" x14ac:dyDescent="0.25">
      <c r="A72" s="10">
        <v>29799</v>
      </c>
      <c r="B72" s="20">
        <v>0.92200000000000004</v>
      </c>
      <c r="C72" s="9">
        <v>1.1879999999999999</v>
      </c>
      <c r="D72" s="9">
        <f t="shared" si="0"/>
        <v>4.1344886811279826</v>
      </c>
    </row>
    <row r="73" spans="1:4" x14ac:dyDescent="0.25">
      <c r="A73" s="10">
        <v>29830</v>
      </c>
      <c r="B73" s="20">
        <v>0.93100000000000005</v>
      </c>
      <c r="C73" s="9">
        <v>1.1830000000000001</v>
      </c>
      <c r="D73" s="9">
        <f t="shared" si="0"/>
        <v>4.0772876466165417</v>
      </c>
    </row>
    <row r="74" spans="1:4" x14ac:dyDescent="0.25">
      <c r="A74" s="10">
        <v>29860</v>
      </c>
      <c r="B74" s="20">
        <v>0.93400000000000005</v>
      </c>
      <c r="C74" s="9">
        <v>1.1839999999999999</v>
      </c>
      <c r="D74" s="9">
        <f t="shared" si="0"/>
        <v>4.0676269293361882</v>
      </c>
    </row>
    <row r="75" spans="1:4" x14ac:dyDescent="0.25">
      <c r="A75" s="10">
        <v>29891</v>
      </c>
      <c r="B75" s="20">
        <v>0.93799999999999994</v>
      </c>
      <c r="C75" s="9">
        <v>1.1859999999999999</v>
      </c>
      <c r="D75" s="9">
        <f t="shared" si="0"/>
        <v>4.0571226631130068</v>
      </c>
    </row>
    <row r="76" spans="1:4" x14ac:dyDescent="0.25">
      <c r="A76" s="10">
        <v>29921</v>
      </c>
      <c r="B76" s="20">
        <v>0.94099999999999995</v>
      </c>
      <c r="C76" s="9">
        <v>1.1950000000000001</v>
      </c>
      <c r="D76" s="9">
        <f t="shared" si="0"/>
        <v>4.0748776142401706</v>
      </c>
    </row>
    <row r="77" spans="1:4" x14ac:dyDescent="0.25">
      <c r="A77" s="10">
        <v>29952</v>
      </c>
      <c r="B77" s="20">
        <v>0.94399999999999995</v>
      </c>
      <c r="C77" s="9">
        <v>1.196</v>
      </c>
      <c r="D77" s="9">
        <f t="shared" si="0"/>
        <v>4.0653268940677973</v>
      </c>
    </row>
    <row r="78" spans="1:4" x14ac:dyDescent="0.25">
      <c r="A78" s="10">
        <v>29983</v>
      </c>
      <c r="B78" s="20">
        <v>0.94699999999999995</v>
      </c>
      <c r="C78" s="9">
        <v>1.169</v>
      </c>
      <c r="D78" s="9">
        <f t="shared" si="0"/>
        <v>3.9609633125659984</v>
      </c>
    </row>
    <row r="79" spans="1:4" x14ac:dyDescent="0.25">
      <c r="A79" s="10">
        <v>30011</v>
      </c>
      <c r="B79" s="20">
        <v>0.94699999999999995</v>
      </c>
      <c r="C79" s="9">
        <v>1.117</v>
      </c>
      <c r="D79" s="9">
        <f t="shared" si="0"/>
        <v>3.7847699060190081</v>
      </c>
    </row>
    <row r="80" spans="1:4" x14ac:dyDescent="0.25">
      <c r="A80" s="10">
        <v>30042</v>
      </c>
      <c r="B80" s="20">
        <v>0.95</v>
      </c>
      <c r="C80" s="9">
        <v>1.0980000000000001</v>
      </c>
      <c r="D80" s="9">
        <f t="shared" si="0"/>
        <v>3.7086429410526325</v>
      </c>
    </row>
    <row r="81" spans="1:4" x14ac:dyDescent="0.25">
      <c r="A81" s="10">
        <v>30072</v>
      </c>
      <c r="B81" s="20">
        <v>0.95899999999999996</v>
      </c>
      <c r="C81" s="9">
        <v>1.1140000000000001</v>
      </c>
      <c r="D81" s="9">
        <f t="shared" si="0"/>
        <v>3.7273731407716379</v>
      </c>
    </row>
    <row r="82" spans="1:4" x14ac:dyDescent="0.25">
      <c r="A82" s="10">
        <v>30103</v>
      </c>
      <c r="B82" s="20">
        <v>0.97</v>
      </c>
      <c r="C82" s="9">
        <v>1.165</v>
      </c>
      <c r="D82" s="9">
        <f t="shared" si="0"/>
        <v>3.8538115927835057</v>
      </c>
    </row>
    <row r="83" spans="1:4" x14ac:dyDescent="0.25">
      <c r="A83" s="10">
        <v>30133</v>
      </c>
      <c r="B83" s="20">
        <v>0.97499999999999998</v>
      </c>
      <c r="C83" s="9">
        <v>1.155</v>
      </c>
      <c r="D83" s="9">
        <f t="shared" si="0"/>
        <v>3.8011381692307693</v>
      </c>
    </row>
    <row r="84" spans="1:4" x14ac:dyDescent="0.25">
      <c r="A84" s="10">
        <v>30164</v>
      </c>
      <c r="B84" s="20">
        <v>0.97699999999999998</v>
      </c>
      <c r="C84" s="9">
        <v>1.139</v>
      </c>
      <c r="D84" s="9">
        <f t="shared" si="0"/>
        <v>3.7408082569089047</v>
      </c>
    </row>
    <row r="85" spans="1:4" x14ac:dyDescent="0.25">
      <c r="A85" s="10">
        <v>30195</v>
      </c>
      <c r="B85" s="20">
        <v>0.97699999999999998</v>
      </c>
      <c r="C85" s="9">
        <v>1.1499999999999999</v>
      </c>
      <c r="D85" s="9">
        <f t="shared" si="0"/>
        <v>3.7769354657113614</v>
      </c>
    </row>
    <row r="86" spans="1:4" x14ac:dyDescent="0.25">
      <c r="A86" s="10">
        <v>30225</v>
      </c>
      <c r="B86" s="20">
        <v>0.98099999999999998</v>
      </c>
      <c r="C86" s="9">
        <v>1.169</v>
      </c>
      <c r="D86" s="9">
        <f t="shared" si="0"/>
        <v>3.8236822191641187</v>
      </c>
    </row>
    <row r="87" spans="1:4" x14ac:dyDescent="0.25">
      <c r="A87" s="10">
        <v>30256</v>
      </c>
      <c r="B87" s="20">
        <v>0.98</v>
      </c>
      <c r="C87" s="9">
        <v>1.196</v>
      </c>
      <c r="D87" s="9">
        <f t="shared" si="0"/>
        <v>3.9159883551020411</v>
      </c>
    </row>
    <row r="88" spans="1:4" x14ac:dyDescent="0.25">
      <c r="A88" s="10">
        <v>30286</v>
      </c>
      <c r="B88" s="20">
        <v>0.97699999999999998</v>
      </c>
      <c r="C88" s="9">
        <v>1.153</v>
      </c>
      <c r="D88" s="9">
        <f t="shared" si="0"/>
        <v>3.7867883408393044</v>
      </c>
    </row>
    <row r="89" spans="1:4" x14ac:dyDescent="0.25">
      <c r="A89" s="10">
        <v>30317</v>
      </c>
      <c r="B89" s="20">
        <v>0.97899999999999998</v>
      </c>
      <c r="C89" s="9">
        <v>1.125</v>
      </c>
      <c r="D89" s="9">
        <f t="shared" si="0"/>
        <v>3.6872800051072527</v>
      </c>
    </row>
    <row r="90" spans="1:4" x14ac:dyDescent="0.25">
      <c r="A90" s="10">
        <v>30348</v>
      </c>
      <c r="B90" s="20">
        <v>0.98</v>
      </c>
      <c r="C90" s="9">
        <v>1.105</v>
      </c>
      <c r="D90" s="9">
        <f t="shared" si="0"/>
        <v>3.6180327193877555</v>
      </c>
    </row>
    <row r="91" spans="1:4" x14ac:dyDescent="0.25">
      <c r="A91" s="10">
        <v>30376</v>
      </c>
      <c r="B91" s="20">
        <v>0.98099999999999998</v>
      </c>
      <c r="C91" s="9">
        <v>1.0629999999999999</v>
      </c>
      <c r="D91" s="9">
        <f t="shared" si="0"/>
        <v>3.4769668083588172</v>
      </c>
    </row>
    <row r="92" spans="1:4" x14ac:dyDescent="0.25">
      <c r="A92" s="10">
        <v>30407</v>
      </c>
      <c r="B92" s="20">
        <v>0.98799999999999999</v>
      </c>
      <c r="C92" s="9">
        <v>1.1599999999999999</v>
      </c>
      <c r="D92" s="9">
        <f t="shared" si="0"/>
        <v>3.7673618218623481</v>
      </c>
    </row>
    <row r="93" spans="1:4" x14ac:dyDescent="0.25">
      <c r="A93" s="10">
        <v>30437</v>
      </c>
      <c r="B93" s="20">
        <v>0.99199999999999999</v>
      </c>
      <c r="C93" s="9">
        <v>1.147</v>
      </c>
      <c r="D93" s="9">
        <f t="shared" si="0"/>
        <v>3.71012065625</v>
      </c>
    </row>
    <row r="94" spans="1:4" x14ac:dyDescent="0.25">
      <c r="A94" s="10">
        <v>30468</v>
      </c>
      <c r="B94" s="20">
        <v>0.99399999999999999</v>
      </c>
      <c r="C94" s="9">
        <v>1.1539999999999999</v>
      </c>
      <c r="D94" s="9">
        <f t="shared" si="0"/>
        <v>3.7252524768611668</v>
      </c>
    </row>
    <row r="95" spans="1:4" x14ac:dyDescent="0.25">
      <c r="A95" s="10">
        <v>30498</v>
      </c>
      <c r="B95" s="20">
        <v>0.998</v>
      </c>
      <c r="C95" s="9">
        <v>1.1439999999999999</v>
      </c>
      <c r="D95" s="9">
        <f t="shared" si="0"/>
        <v>3.6781697715430863</v>
      </c>
    </row>
    <row r="96" spans="1:4" x14ac:dyDescent="0.25">
      <c r="A96" s="10">
        <v>30529</v>
      </c>
      <c r="B96" s="20">
        <v>1.0009999999999999</v>
      </c>
      <c r="C96" s="9">
        <v>1.1499999999999999</v>
      </c>
      <c r="D96" s="9">
        <f t="shared" si="0"/>
        <v>3.6863795704295712</v>
      </c>
    </row>
    <row r="97" spans="1:4" x14ac:dyDescent="0.25">
      <c r="A97" s="10">
        <v>30560</v>
      </c>
      <c r="B97" s="20">
        <v>1.004</v>
      </c>
      <c r="C97" s="9">
        <v>1.1559999999999999</v>
      </c>
      <c r="D97" s="9">
        <f t="shared" si="0"/>
        <v>3.6945403067729079</v>
      </c>
    </row>
    <row r="98" spans="1:4" x14ac:dyDescent="0.25">
      <c r="A98" s="10">
        <v>30590</v>
      </c>
      <c r="B98" s="20">
        <v>1.008</v>
      </c>
      <c r="C98" s="9">
        <v>1.147</v>
      </c>
      <c r="D98" s="9">
        <f t="shared" si="0"/>
        <v>3.6512298521825399</v>
      </c>
    </row>
    <row r="99" spans="1:4" x14ac:dyDescent="0.25">
      <c r="A99" s="10">
        <v>30621</v>
      </c>
      <c r="B99" s="20">
        <v>1.0109999999999999</v>
      </c>
      <c r="C99" s="9">
        <v>1.1459999999999999</v>
      </c>
      <c r="D99" s="9">
        <f t="shared" si="0"/>
        <v>3.6372215014836802</v>
      </c>
    </row>
    <row r="100" spans="1:4" x14ac:dyDescent="0.25">
      <c r="A100" s="10">
        <v>30651</v>
      </c>
      <c r="B100" s="20">
        <v>1.014</v>
      </c>
      <c r="C100" s="9">
        <v>1.1379999999999999</v>
      </c>
      <c r="D100" s="9">
        <f t="shared" si="0"/>
        <v>3.601144885601578</v>
      </c>
    </row>
    <row r="101" spans="1:4" x14ac:dyDescent="0.25">
      <c r="A101" s="10">
        <v>30682</v>
      </c>
      <c r="B101" s="20">
        <v>1.0209999999999999</v>
      </c>
      <c r="C101" s="9">
        <v>1.173</v>
      </c>
      <c r="D101" s="9">
        <f t="shared" si="0"/>
        <v>3.6864517815866802</v>
      </c>
    </row>
    <row r="102" spans="1:4" x14ac:dyDescent="0.25">
      <c r="A102" s="10">
        <v>30713</v>
      </c>
      <c r="B102" s="20">
        <v>1.026</v>
      </c>
      <c r="C102" s="9">
        <v>1.17</v>
      </c>
      <c r="D102" s="9">
        <f t="shared" si="0"/>
        <v>3.6591042982456137</v>
      </c>
    </row>
    <row r="103" spans="1:4" x14ac:dyDescent="0.25">
      <c r="A103" s="10">
        <v>30742</v>
      </c>
      <c r="B103" s="20">
        <v>1.0289999999999999</v>
      </c>
      <c r="C103" s="9">
        <v>1.143</v>
      </c>
      <c r="D103" s="9">
        <f t="shared" si="0"/>
        <v>3.5642416705539364</v>
      </c>
    </row>
    <row r="104" spans="1:4" x14ac:dyDescent="0.25">
      <c r="A104" s="10">
        <v>30773</v>
      </c>
      <c r="B104" s="20">
        <v>1.0329999999999999</v>
      </c>
      <c r="C104" s="9">
        <v>1.141</v>
      </c>
      <c r="D104" s="9">
        <f t="shared" si="0"/>
        <v>3.5442276602129721</v>
      </c>
    </row>
    <row r="105" spans="1:4" x14ac:dyDescent="0.25">
      <c r="A105" s="10">
        <v>30803</v>
      </c>
      <c r="B105" s="20">
        <v>1.0349999999999999</v>
      </c>
      <c r="C105" s="9">
        <v>1.1419999999999999</v>
      </c>
      <c r="D105" s="9">
        <f t="shared" ref="D105:D168" si="1">C105*$B$617/B105</f>
        <v>3.5404791555555559</v>
      </c>
    </row>
    <row r="106" spans="1:4" x14ac:dyDescent="0.25">
      <c r="A106" s="10">
        <v>30834</v>
      </c>
      <c r="B106" s="20">
        <v>1.0369999999999999</v>
      </c>
      <c r="C106" s="9">
        <v>1.1379999999999999</v>
      </c>
      <c r="D106" s="9">
        <f t="shared" si="1"/>
        <v>3.5212737839922856</v>
      </c>
    </row>
    <row r="107" spans="1:4" x14ac:dyDescent="0.25">
      <c r="A107" s="10">
        <v>30864</v>
      </c>
      <c r="B107" s="20">
        <v>1.0409999999999999</v>
      </c>
      <c r="C107" s="9">
        <v>1.131</v>
      </c>
      <c r="D107" s="9">
        <f t="shared" si="1"/>
        <v>3.4861668040345828</v>
      </c>
    </row>
    <row r="108" spans="1:4" x14ac:dyDescent="0.25">
      <c r="A108" s="10">
        <v>30895</v>
      </c>
      <c r="B108" s="20">
        <v>1.044</v>
      </c>
      <c r="C108" s="9">
        <v>1.1859999999999999</v>
      </c>
      <c r="D108" s="9">
        <f t="shared" si="1"/>
        <v>3.6451925842911876</v>
      </c>
    </row>
    <row r="109" spans="1:4" x14ac:dyDescent="0.25">
      <c r="A109" s="10">
        <v>30926</v>
      </c>
      <c r="B109" s="20">
        <v>1.0469999999999999</v>
      </c>
      <c r="C109" s="9">
        <v>1.1910000000000001</v>
      </c>
      <c r="D109" s="9">
        <f t="shared" si="1"/>
        <v>3.650071464183382</v>
      </c>
    </row>
    <row r="110" spans="1:4" x14ac:dyDescent="0.25">
      <c r="A110" s="10">
        <v>30956</v>
      </c>
      <c r="B110" s="20">
        <v>1.0509999999999999</v>
      </c>
      <c r="C110" s="9">
        <v>1.1850000000000001</v>
      </c>
      <c r="D110" s="9">
        <f t="shared" si="1"/>
        <v>3.6178613748810662</v>
      </c>
    </row>
    <row r="111" spans="1:4" x14ac:dyDescent="0.25">
      <c r="A111" s="10">
        <v>30987</v>
      </c>
      <c r="B111" s="20">
        <v>1.0529999999999999</v>
      </c>
      <c r="C111" s="9">
        <v>1.181</v>
      </c>
      <c r="D111" s="9">
        <f t="shared" si="1"/>
        <v>3.5988008480531821</v>
      </c>
    </row>
    <row r="112" spans="1:4" x14ac:dyDescent="0.25">
      <c r="A112" s="10">
        <v>31017</v>
      </c>
      <c r="B112" s="20">
        <v>1.0549999999999999</v>
      </c>
      <c r="C112" s="9">
        <v>1.1759999999999999</v>
      </c>
      <c r="D112" s="9">
        <f t="shared" si="1"/>
        <v>3.5767711165876777</v>
      </c>
    </row>
    <row r="113" spans="1:4" x14ac:dyDescent="0.25">
      <c r="A113" s="10">
        <v>31048</v>
      </c>
      <c r="B113" s="20">
        <v>1.0569999999999999</v>
      </c>
      <c r="C113" s="9">
        <v>1.1679999999999999</v>
      </c>
      <c r="D113" s="9">
        <f t="shared" si="1"/>
        <v>3.5457176007568592</v>
      </c>
    </row>
    <row r="114" spans="1:4" x14ac:dyDescent="0.25">
      <c r="A114" s="10">
        <v>31079</v>
      </c>
      <c r="B114" s="20">
        <v>1.0629999999999999</v>
      </c>
      <c r="C114" s="9">
        <v>1.1479999999999999</v>
      </c>
      <c r="D114" s="9">
        <f t="shared" si="1"/>
        <v>3.4653324967074322</v>
      </c>
    </row>
    <row r="115" spans="1:4" x14ac:dyDescent="0.25">
      <c r="A115" s="10">
        <v>31107</v>
      </c>
      <c r="B115" s="20">
        <v>1.0680000000000001</v>
      </c>
      <c r="C115" s="9">
        <v>1.145</v>
      </c>
      <c r="D115" s="9">
        <f t="shared" si="1"/>
        <v>3.4400956788389512</v>
      </c>
    </row>
    <row r="116" spans="1:4" x14ac:dyDescent="0.25">
      <c r="A116" s="10">
        <v>31138</v>
      </c>
      <c r="B116" s="20">
        <v>1.07</v>
      </c>
      <c r="C116" s="9">
        <v>1.163</v>
      </c>
      <c r="D116" s="9">
        <f t="shared" si="1"/>
        <v>3.4876446158878505</v>
      </c>
    </row>
    <row r="117" spans="1:4" x14ac:dyDescent="0.25">
      <c r="A117" s="10">
        <v>31168</v>
      </c>
      <c r="B117" s="20">
        <v>1.0720000000000001</v>
      </c>
      <c r="C117" s="9">
        <v>1.167</v>
      </c>
      <c r="D117" s="9">
        <f t="shared" si="1"/>
        <v>3.4931107751865671</v>
      </c>
    </row>
    <row r="118" spans="1:4" x14ac:dyDescent="0.25">
      <c r="A118" s="10">
        <v>31199</v>
      </c>
      <c r="B118" s="20">
        <v>1.075</v>
      </c>
      <c r="C118" s="9">
        <v>1.1519999999999999</v>
      </c>
      <c r="D118" s="9">
        <f t="shared" si="1"/>
        <v>3.4385892613953488</v>
      </c>
    </row>
    <row r="119" spans="1:4" x14ac:dyDescent="0.25">
      <c r="A119" s="10">
        <v>31229</v>
      </c>
      <c r="B119" s="20">
        <v>1.077</v>
      </c>
      <c r="C119" s="9">
        <v>1.137</v>
      </c>
      <c r="D119" s="9">
        <f t="shared" si="1"/>
        <v>3.3875136128133705</v>
      </c>
    </row>
    <row r="120" spans="1:4" x14ac:dyDescent="0.25">
      <c r="A120" s="10">
        <v>31260</v>
      </c>
      <c r="B120" s="20">
        <v>1.079</v>
      </c>
      <c r="C120" s="9">
        <v>1.135</v>
      </c>
      <c r="D120" s="9">
        <f t="shared" si="1"/>
        <v>3.3752869833178871</v>
      </c>
    </row>
    <row r="121" spans="1:4" x14ac:dyDescent="0.25">
      <c r="A121" s="10">
        <v>31291</v>
      </c>
      <c r="B121" s="20">
        <v>1.081</v>
      </c>
      <c r="C121" s="9">
        <v>1.159</v>
      </c>
      <c r="D121" s="9">
        <f t="shared" si="1"/>
        <v>3.4402818936170214</v>
      </c>
    </row>
    <row r="122" spans="1:4" x14ac:dyDescent="0.25">
      <c r="A122" s="10">
        <v>31321</v>
      </c>
      <c r="B122" s="20">
        <v>1.085</v>
      </c>
      <c r="C122" s="9">
        <v>1.1879999999999999</v>
      </c>
      <c r="D122" s="9">
        <f t="shared" si="1"/>
        <v>3.5133627317972351</v>
      </c>
    </row>
    <row r="123" spans="1:4" x14ac:dyDescent="0.25">
      <c r="A123" s="10">
        <v>31352</v>
      </c>
      <c r="B123" s="20">
        <v>1.0900000000000001</v>
      </c>
      <c r="C123" s="9">
        <v>1.224</v>
      </c>
      <c r="D123" s="9">
        <f t="shared" si="1"/>
        <v>3.6032235522935778</v>
      </c>
    </row>
    <row r="124" spans="1:4" x14ac:dyDescent="0.25">
      <c r="A124" s="10">
        <v>31382</v>
      </c>
      <c r="B124" s="20">
        <v>1.095</v>
      </c>
      <c r="C124" s="9">
        <v>1.2270000000000001</v>
      </c>
      <c r="D124" s="9">
        <f t="shared" si="1"/>
        <v>3.5955615808219181</v>
      </c>
    </row>
    <row r="125" spans="1:4" x14ac:dyDescent="0.25">
      <c r="A125" s="10">
        <v>31413</v>
      </c>
      <c r="B125" s="20">
        <v>1.099</v>
      </c>
      <c r="C125" s="9">
        <v>1.18</v>
      </c>
      <c r="D125" s="9">
        <f t="shared" si="1"/>
        <v>3.4452488989990901</v>
      </c>
    </row>
    <row r="126" spans="1:4" x14ac:dyDescent="0.25">
      <c r="A126" s="10">
        <v>31444</v>
      </c>
      <c r="B126" s="20">
        <v>1.097</v>
      </c>
      <c r="C126" s="9">
        <v>1.036</v>
      </c>
      <c r="D126" s="9">
        <f t="shared" si="1"/>
        <v>3.0303264430264361</v>
      </c>
    </row>
    <row r="127" spans="1:4" x14ac:dyDescent="0.25">
      <c r="A127" s="10">
        <v>31472</v>
      </c>
      <c r="B127" s="20">
        <v>1.091</v>
      </c>
      <c r="C127" s="9">
        <v>0.92700000000000005</v>
      </c>
      <c r="D127" s="9">
        <f t="shared" si="1"/>
        <v>2.7264106608615952</v>
      </c>
    </row>
    <row r="128" spans="1:4" x14ac:dyDescent="0.25">
      <c r="A128" s="10">
        <v>31503</v>
      </c>
      <c r="B128" s="20">
        <v>1.087</v>
      </c>
      <c r="C128" s="9">
        <v>0.89500000000000002</v>
      </c>
      <c r="D128" s="9">
        <f t="shared" si="1"/>
        <v>2.6419815409383629</v>
      </c>
    </row>
    <row r="129" spans="1:4" x14ac:dyDescent="0.25">
      <c r="A129" s="10">
        <v>31533</v>
      </c>
      <c r="B129" s="20">
        <v>1.0900000000000001</v>
      </c>
      <c r="C129" s="9">
        <v>0.88200000000000001</v>
      </c>
      <c r="D129" s="9">
        <f t="shared" si="1"/>
        <v>2.5964405009174309</v>
      </c>
    </row>
    <row r="130" spans="1:4" x14ac:dyDescent="0.25">
      <c r="A130" s="10">
        <v>31564</v>
      </c>
      <c r="B130" s="20">
        <v>1.0940000000000001</v>
      </c>
      <c r="C130" s="9">
        <v>0.84399999999999997</v>
      </c>
      <c r="D130" s="9">
        <f t="shared" si="1"/>
        <v>2.4754913455210237</v>
      </c>
    </row>
    <row r="131" spans="1:4" x14ac:dyDescent="0.25">
      <c r="A131" s="10">
        <v>31594</v>
      </c>
      <c r="B131" s="20">
        <v>1.095</v>
      </c>
      <c r="C131" s="9">
        <v>0.78200000000000003</v>
      </c>
      <c r="D131" s="9">
        <f t="shared" si="1"/>
        <v>2.2915478045662101</v>
      </c>
    </row>
    <row r="132" spans="1:4" x14ac:dyDescent="0.25">
      <c r="A132" s="10">
        <v>31625</v>
      </c>
      <c r="B132" s="20">
        <v>1.0960000000000001</v>
      </c>
      <c r="C132" s="9">
        <v>0.81</v>
      </c>
      <c r="D132" s="9">
        <f t="shared" si="1"/>
        <v>2.3714324178832116</v>
      </c>
    </row>
    <row r="133" spans="1:4" x14ac:dyDescent="0.25">
      <c r="A133" s="10">
        <v>31656</v>
      </c>
      <c r="B133" s="20">
        <v>1.1000000000000001</v>
      </c>
      <c r="C133" s="9">
        <v>0.82699999999999996</v>
      </c>
      <c r="D133" s="9">
        <f t="shared" si="1"/>
        <v>2.4123988463636361</v>
      </c>
    </row>
    <row r="134" spans="1:4" x14ac:dyDescent="0.25">
      <c r="A134" s="10">
        <v>31686</v>
      </c>
      <c r="B134" s="20">
        <v>1.1020000000000001</v>
      </c>
      <c r="C134" s="9">
        <v>0.81299999999999994</v>
      </c>
      <c r="D134" s="9">
        <f t="shared" si="1"/>
        <v>2.3672560698729579</v>
      </c>
    </row>
    <row r="135" spans="1:4" x14ac:dyDescent="0.25">
      <c r="A135" s="10">
        <v>31717</v>
      </c>
      <c r="B135" s="20">
        <v>1.1040000000000001</v>
      </c>
      <c r="C135" s="9">
        <v>0.82899999999999996</v>
      </c>
      <c r="D135" s="9">
        <f t="shared" si="1"/>
        <v>2.4094712291666665</v>
      </c>
    </row>
    <row r="136" spans="1:4" x14ac:dyDescent="0.25">
      <c r="A136" s="10">
        <v>31747</v>
      </c>
      <c r="B136" s="20">
        <v>1.1080000000000001</v>
      </c>
      <c r="C136" s="9">
        <v>0.84099999999999997</v>
      </c>
      <c r="D136" s="9">
        <f t="shared" si="1"/>
        <v>2.4355246146209386</v>
      </c>
    </row>
    <row r="137" spans="1:4" x14ac:dyDescent="0.25">
      <c r="A137" s="10">
        <v>31778</v>
      </c>
      <c r="B137" s="20">
        <v>1.1140000000000001</v>
      </c>
      <c r="C137" s="9">
        <v>0.89600000000000002</v>
      </c>
      <c r="D137" s="9">
        <f t="shared" si="1"/>
        <v>2.5808282657091559</v>
      </c>
    </row>
    <row r="138" spans="1:4" x14ac:dyDescent="0.25">
      <c r="A138" s="10">
        <v>31809</v>
      </c>
      <c r="B138" s="20">
        <v>1.1180000000000001</v>
      </c>
      <c r="C138" s="9">
        <v>0.90100000000000002</v>
      </c>
      <c r="D138" s="9">
        <f t="shared" si="1"/>
        <v>2.5859449490160999</v>
      </c>
    </row>
    <row r="139" spans="1:4" x14ac:dyDescent="0.25">
      <c r="A139" s="10">
        <v>31837</v>
      </c>
      <c r="B139" s="20">
        <v>1.1220000000000001</v>
      </c>
      <c r="C139" s="9">
        <v>0.89600000000000002</v>
      </c>
      <c r="D139" s="9">
        <f t="shared" si="1"/>
        <v>2.5624266381461673</v>
      </c>
    </row>
    <row r="140" spans="1:4" x14ac:dyDescent="0.25">
      <c r="A140" s="10">
        <v>31868</v>
      </c>
      <c r="B140" s="20">
        <v>1.127</v>
      </c>
      <c r="C140" s="9">
        <v>0.90100000000000002</v>
      </c>
      <c r="D140" s="9">
        <f t="shared" si="1"/>
        <v>2.5652941020408164</v>
      </c>
    </row>
    <row r="141" spans="1:4" x14ac:dyDescent="0.25">
      <c r="A141" s="10">
        <v>31898</v>
      </c>
      <c r="B141" s="20">
        <v>1.1299999999999999</v>
      </c>
      <c r="C141" s="9">
        <v>0.91200000000000003</v>
      </c>
      <c r="D141" s="9">
        <f t="shared" si="1"/>
        <v>2.5897192353982308</v>
      </c>
    </row>
    <row r="142" spans="1:4" x14ac:dyDescent="0.25">
      <c r="A142" s="10">
        <v>31929</v>
      </c>
      <c r="B142" s="20">
        <v>1.135</v>
      </c>
      <c r="C142" s="9">
        <v>0.92200000000000004</v>
      </c>
      <c r="D142" s="9">
        <f t="shared" si="1"/>
        <v>2.6065817321585905</v>
      </c>
    </row>
    <row r="143" spans="1:4" x14ac:dyDescent="0.25">
      <c r="A143" s="10">
        <v>31959</v>
      </c>
      <c r="B143" s="20">
        <v>1.1379999999999999</v>
      </c>
      <c r="C143" s="9">
        <v>0.94599999999999995</v>
      </c>
      <c r="D143" s="9">
        <f t="shared" si="1"/>
        <v>2.6673816678383133</v>
      </c>
    </row>
    <row r="144" spans="1:4" x14ac:dyDescent="0.25">
      <c r="A144" s="10">
        <v>31990</v>
      </c>
      <c r="B144" s="20">
        <v>1.143</v>
      </c>
      <c r="C144" s="9">
        <v>0.95899999999999996</v>
      </c>
      <c r="D144" s="9">
        <f t="shared" si="1"/>
        <v>2.692208335083115</v>
      </c>
    </row>
    <row r="145" spans="1:4" x14ac:dyDescent="0.25">
      <c r="A145" s="10">
        <v>32021</v>
      </c>
      <c r="B145" s="20">
        <v>1.147</v>
      </c>
      <c r="C145" s="9">
        <v>0.97</v>
      </c>
      <c r="D145" s="9">
        <f t="shared" si="1"/>
        <v>2.7135923365300783</v>
      </c>
    </row>
    <row r="146" spans="1:4" x14ac:dyDescent="0.25">
      <c r="A146" s="10">
        <v>32051</v>
      </c>
      <c r="B146" s="20">
        <v>1.1499999999999999</v>
      </c>
      <c r="C146" s="9">
        <v>0.97299999999999998</v>
      </c>
      <c r="D146" s="9">
        <f t="shared" si="1"/>
        <v>2.7148840600000002</v>
      </c>
    </row>
    <row r="147" spans="1:4" x14ac:dyDescent="0.25">
      <c r="A147" s="10">
        <v>32082</v>
      </c>
      <c r="B147" s="20">
        <v>1.1539999999999999</v>
      </c>
      <c r="C147" s="9">
        <v>0.98499999999999999</v>
      </c>
      <c r="D147" s="9">
        <f t="shared" si="1"/>
        <v>2.738840298960139</v>
      </c>
    </row>
    <row r="148" spans="1:4" x14ac:dyDescent="0.25">
      <c r="A148" s="10">
        <v>32112</v>
      </c>
      <c r="B148" s="20">
        <v>1.1559999999999999</v>
      </c>
      <c r="C148" s="9">
        <v>0.97699999999999998</v>
      </c>
      <c r="D148" s="9">
        <f t="shared" si="1"/>
        <v>2.7118959178200694</v>
      </c>
    </row>
    <row r="149" spans="1:4" x14ac:dyDescent="0.25">
      <c r="A149" s="10">
        <v>32143</v>
      </c>
      <c r="B149" s="20">
        <v>1.1599999999999999</v>
      </c>
      <c r="C149" s="9">
        <v>0.95499999999999996</v>
      </c>
      <c r="D149" s="9">
        <f t="shared" si="1"/>
        <v>2.6416888922413797</v>
      </c>
    </row>
    <row r="150" spans="1:4" x14ac:dyDescent="0.25">
      <c r="A150" s="10">
        <v>32174</v>
      </c>
      <c r="B150" s="20">
        <v>1.1619999999999999</v>
      </c>
      <c r="C150" s="9">
        <v>0.93200000000000005</v>
      </c>
      <c r="D150" s="9">
        <f t="shared" si="1"/>
        <v>2.5736297728055084</v>
      </c>
    </row>
    <row r="151" spans="1:4" x14ac:dyDescent="0.25">
      <c r="A151" s="10">
        <v>32203</v>
      </c>
      <c r="B151" s="20">
        <v>1.165</v>
      </c>
      <c r="C151" s="9">
        <v>0.92200000000000004</v>
      </c>
      <c r="D151" s="9">
        <f t="shared" si="1"/>
        <v>2.5394594557939918</v>
      </c>
    </row>
    <row r="152" spans="1:4" x14ac:dyDescent="0.25">
      <c r="A152" s="10">
        <v>32234</v>
      </c>
      <c r="B152" s="20">
        <v>1.1719999999999999</v>
      </c>
      <c r="C152" s="9">
        <v>0.93400000000000005</v>
      </c>
      <c r="D152" s="9">
        <f t="shared" si="1"/>
        <v>2.5571461621160414</v>
      </c>
    </row>
    <row r="153" spans="1:4" x14ac:dyDescent="0.25">
      <c r="A153" s="10">
        <v>32264</v>
      </c>
      <c r="B153" s="20">
        <v>1.175</v>
      </c>
      <c r="C153" s="9">
        <v>0.93799999999999994</v>
      </c>
      <c r="D153" s="9">
        <f t="shared" si="1"/>
        <v>2.5615406927659574</v>
      </c>
    </row>
    <row r="154" spans="1:4" x14ac:dyDescent="0.25">
      <c r="A154" s="10">
        <v>32295</v>
      </c>
      <c r="B154" s="20">
        <v>1.18</v>
      </c>
      <c r="C154" s="9">
        <v>0.91900000000000004</v>
      </c>
      <c r="D154" s="9">
        <f t="shared" si="1"/>
        <v>2.4990203449152548</v>
      </c>
    </row>
    <row r="155" spans="1:4" x14ac:dyDescent="0.25">
      <c r="A155" s="10">
        <v>32325</v>
      </c>
      <c r="B155" s="20">
        <v>1.1850000000000001</v>
      </c>
      <c r="C155" s="9">
        <v>0.90500000000000003</v>
      </c>
      <c r="D155" s="9">
        <f t="shared" si="1"/>
        <v>2.4505666371308017</v>
      </c>
    </row>
    <row r="156" spans="1:4" x14ac:dyDescent="0.25">
      <c r="A156" s="10">
        <v>32356</v>
      </c>
      <c r="B156" s="20">
        <v>1.19</v>
      </c>
      <c r="C156" s="9">
        <v>0.89900000000000002</v>
      </c>
      <c r="D156" s="9">
        <f t="shared" si="1"/>
        <v>2.4240915521008408</v>
      </c>
    </row>
    <row r="157" spans="1:4" x14ac:dyDescent="0.25">
      <c r="A157" s="10">
        <v>32387</v>
      </c>
      <c r="B157" s="20">
        <v>1.1950000000000001</v>
      </c>
      <c r="C157" s="9">
        <v>0.89700000000000002</v>
      </c>
      <c r="D157" s="9">
        <f t="shared" si="1"/>
        <v>2.4085786117154813</v>
      </c>
    </row>
    <row r="158" spans="1:4" x14ac:dyDescent="0.25">
      <c r="A158" s="10">
        <v>32417</v>
      </c>
      <c r="B158" s="20">
        <v>1.1990000000000001</v>
      </c>
      <c r="C158" s="9">
        <v>0.88500000000000001</v>
      </c>
      <c r="D158" s="9">
        <f t="shared" si="1"/>
        <v>2.3684290283569642</v>
      </c>
    </row>
    <row r="159" spans="1:4" x14ac:dyDescent="0.25">
      <c r="A159" s="10">
        <v>32448</v>
      </c>
      <c r="B159" s="20">
        <v>1.2030000000000001</v>
      </c>
      <c r="C159" s="9">
        <v>0.89300000000000002</v>
      </c>
      <c r="D159" s="9">
        <f t="shared" si="1"/>
        <v>2.3818922934330837</v>
      </c>
    </row>
    <row r="160" spans="1:4" x14ac:dyDescent="0.25">
      <c r="A160" s="10">
        <v>32478</v>
      </c>
      <c r="B160" s="20">
        <v>1.2070000000000001</v>
      </c>
      <c r="C160" s="9">
        <v>0.91800000000000004</v>
      </c>
      <c r="D160" s="9">
        <f t="shared" si="1"/>
        <v>2.4404600281690141</v>
      </c>
    </row>
    <row r="161" spans="1:4" x14ac:dyDescent="0.25">
      <c r="A161" s="10">
        <v>32509</v>
      </c>
      <c r="B161" s="20">
        <v>1.212</v>
      </c>
      <c r="C161" s="9">
        <v>0.94199999999999995</v>
      </c>
      <c r="D161" s="9">
        <f t="shared" si="1"/>
        <v>2.4939317871287132</v>
      </c>
    </row>
    <row r="162" spans="1:4" x14ac:dyDescent="0.25">
      <c r="A162" s="10">
        <v>32540</v>
      </c>
      <c r="B162" s="20">
        <v>1.216</v>
      </c>
      <c r="C162" s="9">
        <v>0.94399999999999995</v>
      </c>
      <c r="D162" s="9">
        <f t="shared" si="1"/>
        <v>2.4910056184210529</v>
      </c>
    </row>
    <row r="163" spans="1:4" x14ac:dyDescent="0.25">
      <c r="A163" s="10">
        <v>32568</v>
      </c>
      <c r="B163" s="20">
        <v>1.222</v>
      </c>
      <c r="C163" s="9">
        <v>0.96199999999999997</v>
      </c>
      <c r="D163" s="9">
        <f t="shared" si="1"/>
        <v>2.5260395957446806</v>
      </c>
    </row>
    <row r="164" spans="1:4" x14ac:dyDescent="0.25">
      <c r="A164" s="10">
        <v>32599</v>
      </c>
      <c r="B164" s="20">
        <v>1.2310000000000001</v>
      </c>
      <c r="C164" s="9">
        <v>1.008</v>
      </c>
      <c r="D164" s="9">
        <f t="shared" si="1"/>
        <v>2.6274760552396428</v>
      </c>
    </row>
    <row r="165" spans="1:4" x14ac:dyDescent="0.25">
      <c r="A165" s="10">
        <v>32629</v>
      </c>
      <c r="B165" s="20">
        <v>1.2370000000000001</v>
      </c>
      <c r="C165" s="9">
        <v>0.99399999999999999</v>
      </c>
      <c r="D165" s="9">
        <f t="shared" si="1"/>
        <v>2.5784159110751816</v>
      </c>
    </row>
    <row r="166" spans="1:4" x14ac:dyDescent="0.25">
      <c r="A166" s="10">
        <v>32660</v>
      </c>
      <c r="B166" s="20">
        <v>1.2410000000000001</v>
      </c>
      <c r="C166" s="9">
        <v>0.96599999999999997</v>
      </c>
      <c r="D166" s="9">
        <f t="shared" si="1"/>
        <v>2.497707814665592</v>
      </c>
    </row>
    <row r="167" spans="1:4" x14ac:dyDescent="0.25">
      <c r="A167" s="10">
        <v>32690</v>
      </c>
      <c r="B167" s="20">
        <v>1.2450000000000001</v>
      </c>
      <c r="C167" s="9">
        <v>0.95799999999999996</v>
      </c>
      <c r="D167" s="9">
        <f t="shared" si="1"/>
        <v>2.4690645574297188</v>
      </c>
    </row>
    <row r="168" spans="1:4" x14ac:dyDescent="0.25">
      <c r="A168" s="10">
        <v>32721</v>
      </c>
      <c r="B168" s="20">
        <v>1.2450000000000001</v>
      </c>
      <c r="C168" s="9">
        <v>0.95399999999999996</v>
      </c>
      <c r="D168" s="9">
        <f t="shared" si="1"/>
        <v>2.4587553108433733</v>
      </c>
    </row>
    <row r="169" spans="1:4" x14ac:dyDescent="0.25">
      <c r="A169" s="10">
        <v>32752</v>
      </c>
      <c r="B169" s="20">
        <v>1.248</v>
      </c>
      <c r="C169" s="9">
        <v>0.999</v>
      </c>
      <c r="D169" s="9">
        <f t="shared" ref="D169:D232" si="2">C169*$B$617/B169</f>
        <v>2.5685450697115386</v>
      </c>
    </row>
    <row r="170" spans="1:4" x14ac:dyDescent="0.25">
      <c r="A170" s="10">
        <v>32782</v>
      </c>
      <c r="B170" s="20">
        <v>1.254</v>
      </c>
      <c r="C170" s="9">
        <v>1.026</v>
      </c>
      <c r="D170" s="9">
        <f t="shared" si="2"/>
        <v>2.6253433636363641</v>
      </c>
    </row>
    <row r="171" spans="1:4" x14ac:dyDescent="0.25">
      <c r="A171" s="10">
        <v>32813</v>
      </c>
      <c r="B171" s="20">
        <v>1.2589999999999999</v>
      </c>
      <c r="C171" s="9">
        <v>1.04</v>
      </c>
      <c r="D171" s="9">
        <f t="shared" si="2"/>
        <v>2.6505981890389201</v>
      </c>
    </row>
    <row r="172" spans="1:4" x14ac:dyDescent="0.25">
      <c r="A172" s="10">
        <v>32843</v>
      </c>
      <c r="B172" s="20">
        <v>1.2629999999999999</v>
      </c>
      <c r="C172" s="9">
        <v>1.131</v>
      </c>
      <c r="D172" s="9">
        <f t="shared" si="2"/>
        <v>2.8733963919239911</v>
      </c>
    </row>
    <row r="173" spans="1:4" x14ac:dyDescent="0.25">
      <c r="A173" s="10">
        <v>32874</v>
      </c>
      <c r="B173" s="20">
        <v>1.2749999999999999</v>
      </c>
      <c r="C173" s="9">
        <v>1.214</v>
      </c>
      <c r="D173" s="9">
        <f t="shared" si="2"/>
        <v>3.0552361898039222</v>
      </c>
    </row>
    <row r="174" spans="1:4" x14ac:dyDescent="0.25">
      <c r="A174" s="10">
        <v>32905</v>
      </c>
      <c r="B174" s="20">
        <v>1.28</v>
      </c>
      <c r="C174" s="9">
        <v>1.0680000000000001</v>
      </c>
      <c r="D174" s="9">
        <f t="shared" si="2"/>
        <v>2.6773032843750002</v>
      </c>
    </row>
    <row r="175" spans="1:4" x14ac:dyDescent="0.25">
      <c r="A175" s="10">
        <v>32933</v>
      </c>
      <c r="B175" s="20">
        <v>1.286</v>
      </c>
      <c r="C175" s="9">
        <v>1.0269999999999999</v>
      </c>
      <c r="D175" s="9">
        <f t="shared" si="2"/>
        <v>2.5625111438569208</v>
      </c>
    </row>
    <row r="176" spans="1:4" x14ac:dyDescent="0.25">
      <c r="A176" s="10">
        <v>32964</v>
      </c>
      <c r="B176" s="20">
        <v>1.2889999999999999</v>
      </c>
      <c r="C176" s="9">
        <v>1.02</v>
      </c>
      <c r="D176" s="9">
        <f t="shared" si="2"/>
        <v>2.5391218463925527</v>
      </c>
    </row>
    <row r="177" spans="1:4" x14ac:dyDescent="0.25">
      <c r="A177" s="10">
        <v>32994</v>
      </c>
      <c r="B177" s="20">
        <v>1.2909999999999999</v>
      </c>
      <c r="C177" s="9">
        <v>1.004</v>
      </c>
      <c r="D177" s="9">
        <f t="shared" si="2"/>
        <v>2.4954206134779242</v>
      </c>
    </row>
    <row r="178" spans="1:4" x14ac:dyDescent="0.25">
      <c r="A178" s="10">
        <v>33025</v>
      </c>
      <c r="B178" s="20">
        <v>1.2989999999999999</v>
      </c>
      <c r="C178" s="9">
        <v>0.97499999999999998</v>
      </c>
      <c r="D178" s="9">
        <f t="shared" si="2"/>
        <v>2.4084173787528869</v>
      </c>
    </row>
    <row r="179" spans="1:4" x14ac:dyDescent="0.25">
      <c r="A179" s="10">
        <v>33055</v>
      </c>
      <c r="B179" s="20">
        <v>1.3049999999999999</v>
      </c>
      <c r="C179" s="9">
        <v>0.98499999999999999</v>
      </c>
      <c r="D179" s="9">
        <f t="shared" si="2"/>
        <v>2.4219323409961686</v>
      </c>
    </row>
    <row r="180" spans="1:4" x14ac:dyDescent="0.25">
      <c r="A180" s="10">
        <v>33086</v>
      </c>
      <c r="B180" s="20">
        <v>1.3160000000000001</v>
      </c>
      <c r="C180" s="9">
        <v>1.2050000000000001</v>
      </c>
      <c r="D180" s="9">
        <f t="shared" si="2"/>
        <v>2.9381059004559273</v>
      </c>
    </row>
    <row r="181" spans="1:4" x14ac:dyDescent="0.25">
      <c r="A181" s="10">
        <v>33117</v>
      </c>
      <c r="B181" s="20">
        <v>1.325</v>
      </c>
      <c r="C181" s="9">
        <v>1.331</v>
      </c>
      <c r="D181" s="9">
        <f t="shared" si="2"/>
        <v>3.2232832022641511</v>
      </c>
    </row>
    <row r="182" spans="1:4" x14ac:dyDescent="0.25">
      <c r="A182" s="10">
        <v>33147</v>
      </c>
      <c r="B182" s="20">
        <v>1.3340000000000001</v>
      </c>
      <c r="C182" s="9">
        <v>1.4359999999999999</v>
      </c>
      <c r="D182" s="9">
        <f t="shared" si="2"/>
        <v>3.4540999310344827</v>
      </c>
    </row>
    <row r="183" spans="1:4" x14ac:dyDescent="0.25">
      <c r="A183" s="10">
        <v>33178</v>
      </c>
      <c r="B183" s="20">
        <v>1.337</v>
      </c>
      <c r="C183" s="9">
        <v>1.405</v>
      </c>
      <c r="D183" s="9">
        <f t="shared" si="2"/>
        <v>3.3719506095736729</v>
      </c>
    </row>
    <row r="184" spans="1:4" x14ac:dyDescent="0.25">
      <c r="A184" s="10">
        <v>33208</v>
      </c>
      <c r="B184" s="20">
        <v>1.3420000000000001</v>
      </c>
      <c r="C184" s="9">
        <v>1.361</v>
      </c>
      <c r="D184" s="9">
        <f t="shared" si="2"/>
        <v>3.2541824388971685</v>
      </c>
    </row>
    <row r="185" spans="1:4" x14ac:dyDescent="0.25">
      <c r="A185" s="10">
        <v>33239</v>
      </c>
      <c r="B185" s="20">
        <v>1.347</v>
      </c>
      <c r="C185" s="9">
        <v>1.2869999999999999</v>
      </c>
      <c r="D185" s="9">
        <f t="shared" si="2"/>
        <v>3.0658241358574609</v>
      </c>
    </row>
    <row r="186" spans="1:4" x14ac:dyDescent="0.25">
      <c r="A186" s="10">
        <v>33270</v>
      </c>
      <c r="B186" s="20">
        <v>1.3480000000000001</v>
      </c>
      <c r="C186" s="9">
        <v>1.1850000000000001</v>
      </c>
      <c r="D186" s="9">
        <f t="shared" si="2"/>
        <v>2.8207509681008904</v>
      </c>
    </row>
    <row r="187" spans="1:4" x14ac:dyDescent="0.25">
      <c r="A187" s="10">
        <v>33298</v>
      </c>
      <c r="B187" s="20">
        <v>1.3480000000000001</v>
      </c>
      <c r="C187" s="9">
        <v>1.0920000000000001</v>
      </c>
      <c r="D187" s="9">
        <f t="shared" si="2"/>
        <v>2.599375575667656</v>
      </c>
    </row>
    <row r="188" spans="1:4" x14ac:dyDescent="0.25">
      <c r="A188" s="10">
        <v>33329</v>
      </c>
      <c r="B188" s="20">
        <v>1.351</v>
      </c>
      <c r="C188" s="9">
        <v>1.077</v>
      </c>
      <c r="D188" s="9">
        <f t="shared" si="2"/>
        <v>2.5579770399703925</v>
      </c>
    </row>
    <row r="189" spans="1:4" x14ac:dyDescent="0.25">
      <c r="A189" s="10">
        <v>33359</v>
      </c>
      <c r="B189" s="20">
        <v>1.3560000000000001</v>
      </c>
      <c r="C189" s="9">
        <v>1.073</v>
      </c>
      <c r="D189" s="9">
        <f t="shared" si="2"/>
        <v>2.5390796231563422</v>
      </c>
    </row>
    <row r="190" spans="1:4" x14ac:dyDescent="0.25">
      <c r="A190" s="10">
        <v>33390</v>
      </c>
      <c r="B190" s="20">
        <v>1.36</v>
      </c>
      <c r="C190" s="9">
        <v>1.117</v>
      </c>
      <c r="D190" s="9">
        <f t="shared" si="2"/>
        <v>2.6354243389705885</v>
      </c>
    </row>
    <row r="191" spans="1:4" x14ac:dyDescent="0.25">
      <c r="A191" s="10">
        <v>33420</v>
      </c>
      <c r="B191" s="20">
        <v>1.3620000000000001</v>
      </c>
      <c r="C191" s="9">
        <v>1.0589999999999999</v>
      </c>
      <c r="D191" s="9">
        <f t="shared" si="2"/>
        <v>2.4949114735682816</v>
      </c>
    </row>
    <row r="192" spans="1:4" x14ac:dyDescent="0.25">
      <c r="A192" s="10">
        <v>33451</v>
      </c>
      <c r="B192" s="20">
        <v>1.3660000000000001</v>
      </c>
      <c r="C192" s="9">
        <v>1.0960000000000001</v>
      </c>
      <c r="D192" s="9">
        <f t="shared" si="2"/>
        <v>2.5745192445095171</v>
      </c>
    </row>
    <row r="193" spans="1:4" x14ac:dyDescent="0.25">
      <c r="A193" s="10">
        <v>33482</v>
      </c>
      <c r="B193" s="20">
        <v>1.37</v>
      </c>
      <c r="C193" s="9">
        <v>1.1220000000000001</v>
      </c>
      <c r="D193" s="9">
        <f t="shared" si="2"/>
        <v>2.6278984423357663</v>
      </c>
    </row>
    <row r="194" spans="1:4" x14ac:dyDescent="0.25">
      <c r="A194" s="10">
        <v>33512</v>
      </c>
      <c r="B194" s="20">
        <v>1.3720000000000001</v>
      </c>
      <c r="C194" s="9">
        <v>1.1419999999999999</v>
      </c>
      <c r="D194" s="9">
        <f t="shared" si="2"/>
        <v>2.6708425116618075</v>
      </c>
    </row>
    <row r="195" spans="1:4" x14ac:dyDescent="0.25">
      <c r="A195" s="10">
        <v>33543</v>
      </c>
      <c r="B195" s="20">
        <v>1.3779999999999999</v>
      </c>
      <c r="C195" s="9">
        <v>1.1719999999999999</v>
      </c>
      <c r="D195" s="9">
        <f t="shared" si="2"/>
        <v>2.7290700406386068</v>
      </c>
    </row>
    <row r="196" spans="1:4" x14ac:dyDescent="0.25">
      <c r="A196" s="10">
        <v>33573</v>
      </c>
      <c r="B196" s="20">
        <v>1.3819999999999999</v>
      </c>
      <c r="C196" s="9">
        <v>1.1240000000000001</v>
      </c>
      <c r="D196" s="9">
        <f t="shared" si="2"/>
        <v>2.6097238581765563</v>
      </c>
    </row>
    <row r="197" spans="1:4" x14ac:dyDescent="0.25">
      <c r="A197" s="10">
        <v>33604</v>
      </c>
      <c r="B197" s="20">
        <v>1.383</v>
      </c>
      <c r="C197" s="9">
        <v>1.07</v>
      </c>
      <c r="D197" s="9">
        <f t="shared" si="2"/>
        <v>2.482549320318149</v>
      </c>
    </row>
    <row r="198" spans="1:4" x14ac:dyDescent="0.25">
      <c r="A198" s="10">
        <v>33635</v>
      </c>
      <c r="B198" s="20">
        <v>1.3859999999999999</v>
      </c>
      <c r="C198" s="9">
        <v>1.0580000000000001</v>
      </c>
      <c r="D198" s="9">
        <f t="shared" si="2"/>
        <v>2.4493944256854259</v>
      </c>
    </row>
    <row r="199" spans="1:4" x14ac:dyDescent="0.25">
      <c r="A199" s="10">
        <v>33664</v>
      </c>
      <c r="B199" s="20">
        <v>1.391</v>
      </c>
      <c r="C199" s="9">
        <v>1.0589999999999999</v>
      </c>
      <c r="D199" s="9">
        <f t="shared" si="2"/>
        <v>2.4428967843278215</v>
      </c>
    </row>
    <row r="200" spans="1:4" x14ac:dyDescent="0.25">
      <c r="A200" s="10">
        <v>33695</v>
      </c>
      <c r="B200" s="20">
        <v>1.3939999999999999</v>
      </c>
      <c r="C200" s="9">
        <v>1.08</v>
      </c>
      <c r="D200" s="9">
        <f t="shared" si="2"/>
        <v>2.4859779340028698</v>
      </c>
    </row>
    <row r="201" spans="1:4" x14ac:dyDescent="0.25">
      <c r="A201" s="10">
        <v>33725</v>
      </c>
      <c r="B201" s="20">
        <v>1.397</v>
      </c>
      <c r="C201" s="9">
        <v>1.107</v>
      </c>
      <c r="D201" s="9">
        <f t="shared" si="2"/>
        <v>2.5426553836793131</v>
      </c>
    </row>
    <row r="202" spans="1:4" x14ac:dyDescent="0.25">
      <c r="A202" s="10">
        <v>33756</v>
      </c>
      <c r="B202" s="20">
        <v>1.401</v>
      </c>
      <c r="C202" s="9">
        <v>1.127</v>
      </c>
      <c r="D202" s="9">
        <f t="shared" si="2"/>
        <v>2.5812024489650254</v>
      </c>
    </row>
    <row r="203" spans="1:4" x14ac:dyDescent="0.25">
      <c r="A203" s="10">
        <v>33786</v>
      </c>
      <c r="B203" s="20">
        <v>1.405</v>
      </c>
      <c r="C203" s="9">
        <v>1.129</v>
      </c>
      <c r="D203" s="9">
        <f t="shared" si="2"/>
        <v>2.5784214498220641</v>
      </c>
    </row>
    <row r="204" spans="1:4" x14ac:dyDescent="0.25">
      <c r="A204" s="10">
        <v>33817</v>
      </c>
      <c r="B204" s="20">
        <v>1.4079999999999999</v>
      </c>
      <c r="C204" s="9">
        <v>1.123</v>
      </c>
      <c r="D204" s="9">
        <f t="shared" si="2"/>
        <v>2.5592539907670457</v>
      </c>
    </row>
    <row r="205" spans="1:4" x14ac:dyDescent="0.25">
      <c r="A205" s="10">
        <v>33848</v>
      </c>
      <c r="B205" s="20">
        <v>1.411</v>
      </c>
      <c r="C205" s="9">
        <v>1.133</v>
      </c>
      <c r="D205" s="9">
        <f t="shared" si="2"/>
        <v>2.5765536137491143</v>
      </c>
    </row>
    <row r="206" spans="1:4" x14ac:dyDescent="0.25">
      <c r="A206" s="10">
        <v>33878</v>
      </c>
      <c r="B206" s="20">
        <v>1.417</v>
      </c>
      <c r="C206" s="9">
        <v>1.1499999999999999</v>
      </c>
      <c r="D206" s="9">
        <f t="shared" si="2"/>
        <v>2.6041396965419903</v>
      </c>
    </row>
    <row r="207" spans="1:4" x14ac:dyDescent="0.25">
      <c r="A207" s="10">
        <v>33909</v>
      </c>
      <c r="B207" s="20">
        <v>1.421</v>
      </c>
      <c r="C207" s="9">
        <v>1.139</v>
      </c>
      <c r="D207" s="9">
        <f t="shared" si="2"/>
        <v>2.5719702090077412</v>
      </c>
    </row>
    <row r="208" spans="1:4" x14ac:dyDescent="0.25">
      <c r="A208" s="10">
        <v>33939</v>
      </c>
      <c r="B208" s="20">
        <v>1.423</v>
      </c>
      <c r="C208" s="9">
        <v>1.1120000000000001</v>
      </c>
      <c r="D208" s="9">
        <f t="shared" si="2"/>
        <v>2.5074724778636686</v>
      </c>
    </row>
    <row r="209" spans="1:4" x14ac:dyDescent="0.25">
      <c r="A209" s="10">
        <v>33970</v>
      </c>
      <c r="B209" s="20">
        <v>1.4279999999999999</v>
      </c>
      <c r="C209" s="9">
        <v>1.0920000000000001</v>
      </c>
      <c r="D209" s="9">
        <f t="shared" si="2"/>
        <v>2.4537522941176477</v>
      </c>
    </row>
    <row r="210" spans="1:4" x14ac:dyDescent="0.25">
      <c r="A210" s="10">
        <v>34001</v>
      </c>
      <c r="B210" s="20">
        <v>1.431</v>
      </c>
      <c r="C210" s="9">
        <v>1.087</v>
      </c>
      <c r="D210" s="9">
        <f t="shared" si="2"/>
        <v>2.4373965835080362</v>
      </c>
    </row>
    <row r="211" spans="1:4" x14ac:dyDescent="0.25">
      <c r="A211" s="10">
        <v>34029</v>
      </c>
      <c r="B211" s="20">
        <v>1.4330000000000001</v>
      </c>
      <c r="C211" s="9">
        <v>1.107</v>
      </c>
      <c r="D211" s="9">
        <f t="shared" si="2"/>
        <v>2.4787784863921845</v>
      </c>
    </row>
    <row r="212" spans="1:4" x14ac:dyDescent="0.25">
      <c r="A212" s="10">
        <v>34060</v>
      </c>
      <c r="B212" s="20">
        <v>1.4379999999999999</v>
      </c>
      <c r="C212" s="9">
        <v>1.1040000000000001</v>
      </c>
      <c r="D212" s="9">
        <f t="shared" si="2"/>
        <v>2.4634654464534083</v>
      </c>
    </row>
    <row r="213" spans="1:4" x14ac:dyDescent="0.25">
      <c r="A213" s="10">
        <v>34090</v>
      </c>
      <c r="B213" s="20">
        <v>1.4419999999999999</v>
      </c>
      <c r="C213" s="9">
        <v>1.103</v>
      </c>
      <c r="D213" s="9">
        <f t="shared" si="2"/>
        <v>2.4544067676837726</v>
      </c>
    </row>
    <row r="214" spans="1:4" x14ac:dyDescent="0.25">
      <c r="A214" s="10">
        <v>34121</v>
      </c>
      <c r="B214" s="20">
        <v>1.4430000000000001</v>
      </c>
      <c r="C214" s="9">
        <v>1.0940000000000001</v>
      </c>
      <c r="D214" s="9">
        <f t="shared" si="2"/>
        <v>2.4326928496188498</v>
      </c>
    </row>
    <row r="215" spans="1:4" x14ac:dyDescent="0.25">
      <c r="A215" s="10">
        <v>34151</v>
      </c>
      <c r="B215" s="20">
        <v>1.4450000000000001</v>
      </c>
      <c r="C215" s="9">
        <v>1.075</v>
      </c>
      <c r="D215" s="9">
        <f t="shared" si="2"/>
        <v>2.3871345847750862</v>
      </c>
    </row>
    <row r="216" spans="1:4" x14ac:dyDescent="0.25">
      <c r="A216" s="10">
        <v>34182</v>
      </c>
      <c r="B216" s="20">
        <v>1.448</v>
      </c>
      <c r="C216" s="9">
        <v>1.0640000000000001</v>
      </c>
      <c r="D216" s="9">
        <f t="shared" si="2"/>
        <v>2.3578129779005526</v>
      </c>
    </row>
    <row r="217" spans="1:4" x14ac:dyDescent="0.25">
      <c r="A217" s="10">
        <v>34213</v>
      </c>
      <c r="B217" s="20">
        <v>1.45</v>
      </c>
      <c r="C217" s="9">
        <v>1.103</v>
      </c>
      <c r="D217" s="9">
        <f t="shared" si="2"/>
        <v>2.4408652131034483</v>
      </c>
    </row>
    <row r="218" spans="1:4" x14ac:dyDescent="0.25">
      <c r="A218" s="10">
        <v>34243</v>
      </c>
      <c r="B218" s="20">
        <v>1.456</v>
      </c>
      <c r="C218" s="9">
        <v>1.2170000000000001</v>
      </c>
      <c r="D218" s="9">
        <f t="shared" si="2"/>
        <v>2.6820414842032969</v>
      </c>
    </row>
    <row r="219" spans="1:4" x14ac:dyDescent="0.25">
      <c r="A219" s="10">
        <v>34274</v>
      </c>
      <c r="B219" s="20">
        <v>1.46</v>
      </c>
      <c r="C219" s="9">
        <v>1.19</v>
      </c>
      <c r="D219" s="9">
        <f t="shared" si="2"/>
        <v>2.6153534726027399</v>
      </c>
    </row>
    <row r="220" spans="1:4" x14ac:dyDescent="0.25">
      <c r="A220" s="10">
        <v>34304</v>
      </c>
      <c r="B220" s="20">
        <v>1.4630000000000001</v>
      </c>
      <c r="C220" s="9">
        <v>1.0960000000000001</v>
      </c>
      <c r="D220" s="9">
        <f t="shared" si="2"/>
        <v>2.403823163362953</v>
      </c>
    </row>
    <row r="221" spans="1:4" x14ac:dyDescent="0.25">
      <c r="A221" s="10">
        <v>34335</v>
      </c>
      <c r="B221" s="20">
        <v>1.4630000000000001</v>
      </c>
      <c r="C221" s="9">
        <v>1.0840000000000001</v>
      </c>
      <c r="D221" s="9">
        <f t="shared" si="2"/>
        <v>2.3775039316473001</v>
      </c>
    </row>
    <row r="222" spans="1:4" x14ac:dyDescent="0.25">
      <c r="A222" s="10">
        <v>34366</v>
      </c>
      <c r="B222" s="20">
        <v>1.4670000000000001</v>
      </c>
      <c r="C222" s="9">
        <v>1.1120000000000001</v>
      </c>
      <c r="D222" s="9">
        <f t="shared" si="2"/>
        <v>2.4322653960463536</v>
      </c>
    </row>
    <row r="223" spans="1:4" x14ac:dyDescent="0.25">
      <c r="A223" s="10">
        <v>34394</v>
      </c>
      <c r="B223" s="20">
        <v>1.4710000000000001</v>
      </c>
      <c r="C223" s="9">
        <v>1.1100000000000001</v>
      </c>
      <c r="D223" s="9">
        <f t="shared" si="2"/>
        <v>2.4212888035350106</v>
      </c>
    </row>
    <row r="224" spans="1:4" x14ac:dyDescent="0.25">
      <c r="A224" s="10">
        <v>34425</v>
      </c>
      <c r="B224" s="20">
        <v>1.472</v>
      </c>
      <c r="C224" s="9">
        <v>1.107</v>
      </c>
      <c r="D224" s="9">
        <f t="shared" si="2"/>
        <v>2.4131043281250002</v>
      </c>
    </row>
    <row r="225" spans="1:4" x14ac:dyDescent="0.25">
      <c r="A225" s="10">
        <v>34455</v>
      </c>
      <c r="B225" s="20">
        <v>1.4750000000000001</v>
      </c>
      <c r="C225" s="9">
        <v>1.1000000000000001</v>
      </c>
      <c r="D225" s="9">
        <f t="shared" si="2"/>
        <v>2.3929683389830512</v>
      </c>
    </row>
    <row r="226" spans="1:4" x14ac:dyDescent="0.25">
      <c r="A226" s="10">
        <v>34486</v>
      </c>
      <c r="B226" s="20">
        <v>1.4790000000000001</v>
      </c>
      <c r="C226" s="9">
        <v>1.103</v>
      </c>
      <c r="D226" s="9">
        <f t="shared" si="2"/>
        <v>2.3930051108857335</v>
      </c>
    </row>
    <row r="227" spans="1:4" x14ac:dyDescent="0.25">
      <c r="A227" s="10">
        <v>34516</v>
      </c>
      <c r="B227" s="20">
        <v>1.484</v>
      </c>
      <c r="C227" s="9">
        <v>1.1100000000000001</v>
      </c>
      <c r="D227" s="9">
        <f t="shared" si="2"/>
        <v>2.4000780525606475</v>
      </c>
    </row>
    <row r="228" spans="1:4" x14ac:dyDescent="0.25">
      <c r="A228" s="10">
        <v>34547</v>
      </c>
      <c r="B228" s="20">
        <v>1.49</v>
      </c>
      <c r="C228" s="9">
        <v>1.123</v>
      </c>
      <c r="D228" s="9">
        <f t="shared" si="2"/>
        <v>2.4184091402684564</v>
      </c>
    </row>
    <row r="229" spans="1:4" x14ac:dyDescent="0.25">
      <c r="A229" s="10">
        <v>34578</v>
      </c>
      <c r="B229" s="20">
        <v>1.4930000000000001</v>
      </c>
      <c r="C229" s="9">
        <v>1.125</v>
      </c>
      <c r="D229" s="9">
        <f t="shared" si="2"/>
        <v>2.4178480408573342</v>
      </c>
    </row>
    <row r="230" spans="1:4" x14ac:dyDescent="0.25">
      <c r="A230" s="10">
        <v>34608</v>
      </c>
      <c r="B230" s="20">
        <v>1.494</v>
      </c>
      <c r="C230" s="9">
        <v>1.1220000000000001</v>
      </c>
      <c r="D230" s="9">
        <f t="shared" si="2"/>
        <v>2.4097863895582332</v>
      </c>
    </row>
    <row r="231" spans="1:4" x14ac:dyDescent="0.25">
      <c r="A231" s="10">
        <v>34639</v>
      </c>
      <c r="B231" s="20">
        <v>1.498</v>
      </c>
      <c r="C231" s="9">
        <v>1.131</v>
      </c>
      <c r="D231" s="9">
        <f t="shared" si="2"/>
        <v>2.4226299352469964</v>
      </c>
    </row>
    <row r="232" spans="1:4" x14ac:dyDescent="0.25">
      <c r="A232" s="10">
        <v>34669</v>
      </c>
      <c r="B232" s="20">
        <v>1.5009999999999999</v>
      </c>
      <c r="C232" s="9">
        <v>1.113</v>
      </c>
      <c r="D232" s="9">
        <f t="shared" si="2"/>
        <v>2.3793085203197872</v>
      </c>
    </row>
    <row r="233" spans="1:4" x14ac:dyDescent="0.25">
      <c r="A233" s="10">
        <v>34700</v>
      </c>
      <c r="B233" s="20">
        <v>1.5049999999999999</v>
      </c>
      <c r="C233" s="9">
        <v>1.0980000000000001</v>
      </c>
      <c r="D233" s="9">
        <f t="shared" ref="D233:D296" si="3">C233*$B$617/B233</f>
        <v>2.3410038498338874</v>
      </c>
    </row>
    <row r="234" spans="1:4" x14ac:dyDescent="0.25">
      <c r="A234" s="10">
        <v>34731</v>
      </c>
      <c r="B234" s="20">
        <v>1.5089999999999999</v>
      </c>
      <c r="C234" s="9">
        <v>1.0880000000000001</v>
      </c>
      <c r="D234" s="9">
        <f t="shared" si="3"/>
        <v>2.3135343035122604</v>
      </c>
    </row>
    <row r="235" spans="1:4" x14ac:dyDescent="0.25">
      <c r="A235" s="10">
        <v>34759</v>
      </c>
      <c r="B235" s="20">
        <v>1.512</v>
      </c>
      <c r="C235" s="9">
        <v>1.0880000000000001</v>
      </c>
      <c r="D235" s="9">
        <f t="shared" si="3"/>
        <v>2.3089439576719579</v>
      </c>
    </row>
    <row r="236" spans="1:4" x14ac:dyDescent="0.25">
      <c r="A236" s="10">
        <v>34790</v>
      </c>
      <c r="B236" s="20">
        <v>1.518</v>
      </c>
      <c r="C236" s="9">
        <v>1.1040000000000001</v>
      </c>
      <c r="D236" s="9">
        <f t="shared" si="3"/>
        <v>2.3336385454545456</v>
      </c>
    </row>
    <row r="237" spans="1:4" x14ac:dyDescent="0.25">
      <c r="A237" s="10">
        <v>34820</v>
      </c>
      <c r="B237" s="20">
        <v>1.5209999999999999</v>
      </c>
      <c r="C237" s="9">
        <v>1.1259999999999999</v>
      </c>
      <c r="D237" s="9">
        <f t="shared" si="3"/>
        <v>2.3754476515450365</v>
      </c>
    </row>
    <row r="238" spans="1:4" x14ac:dyDescent="0.25">
      <c r="A238" s="10">
        <v>34851</v>
      </c>
      <c r="B238" s="20">
        <v>1.524</v>
      </c>
      <c r="C238" s="9">
        <v>1.1200000000000001</v>
      </c>
      <c r="D238" s="9">
        <f t="shared" si="3"/>
        <v>2.358138687664042</v>
      </c>
    </row>
    <row r="239" spans="1:4" x14ac:dyDescent="0.25">
      <c r="A239" s="10">
        <v>34881</v>
      </c>
      <c r="B239" s="20">
        <v>1.526</v>
      </c>
      <c r="C239" s="9">
        <v>1.1000000000000001</v>
      </c>
      <c r="D239" s="9">
        <f t="shared" si="3"/>
        <v>2.3129936435124514</v>
      </c>
    </row>
    <row r="240" spans="1:4" x14ac:dyDescent="0.25">
      <c r="A240" s="10">
        <v>34912</v>
      </c>
      <c r="B240" s="20">
        <v>1.5289999999999999</v>
      </c>
      <c r="C240" s="9">
        <v>1.105</v>
      </c>
      <c r="D240" s="9">
        <f t="shared" si="3"/>
        <v>2.3189483747547421</v>
      </c>
    </row>
    <row r="241" spans="1:4" x14ac:dyDescent="0.25">
      <c r="A241" s="10">
        <v>34943</v>
      </c>
      <c r="B241" s="20">
        <v>1.5309999999999999</v>
      </c>
      <c r="C241" s="9">
        <v>1.119</v>
      </c>
      <c r="D241" s="9">
        <f t="shared" si="3"/>
        <v>2.3452610104506864</v>
      </c>
    </row>
    <row r="242" spans="1:4" x14ac:dyDescent="0.25">
      <c r="A242" s="10">
        <v>34973</v>
      </c>
      <c r="B242" s="20">
        <v>1.5349999999999999</v>
      </c>
      <c r="C242" s="9">
        <v>1.115</v>
      </c>
      <c r="D242" s="9">
        <f t="shared" si="3"/>
        <v>2.3307880097719873</v>
      </c>
    </row>
    <row r="243" spans="1:4" x14ac:dyDescent="0.25">
      <c r="A243" s="10">
        <v>35004</v>
      </c>
      <c r="B243" s="20">
        <v>1.5369999999999999</v>
      </c>
      <c r="C243" s="9">
        <v>1.1200000000000001</v>
      </c>
      <c r="D243" s="9">
        <f t="shared" si="3"/>
        <v>2.338193467794405</v>
      </c>
    </row>
    <row r="244" spans="1:4" x14ac:dyDescent="0.25">
      <c r="A244" s="10">
        <v>35034</v>
      </c>
      <c r="B244" s="20">
        <v>1.5389999999999999</v>
      </c>
      <c r="C244" s="9">
        <v>1.1299999999999999</v>
      </c>
      <c r="D244" s="9">
        <f t="shared" si="3"/>
        <v>2.3560044769330735</v>
      </c>
    </row>
    <row r="245" spans="1:4" x14ac:dyDescent="0.25">
      <c r="A245" s="10">
        <v>35065</v>
      </c>
      <c r="B245" s="20">
        <v>1.5469999999999999</v>
      </c>
      <c r="C245" s="9">
        <v>1.145</v>
      </c>
      <c r="D245" s="9">
        <f t="shared" si="3"/>
        <v>2.3749335391079511</v>
      </c>
    </row>
    <row r="246" spans="1:4" x14ac:dyDescent="0.25">
      <c r="A246" s="10">
        <v>35096</v>
      </c>
      <c r="B246" s="20">
        <v>1.55</v>
      </c>
      <c r="C246" s="9">
        <v>1.145</v>
      </c>
      <c r="D246" s="9">
        <f t="shared" si="3"/>
        <v>2.3703368935483873</v>
      </c>
    </row>
    <row r="247" spans="1:4" x14ac:dyDescent="0.25">
      <c r="A247" s="10">
        <v>35125</v>
      </c>
      <c r="B247" s="20">
        <v>1.5549999999999999</v>
      </c>
      <c r="C247" s="9">
        <v>1.1830000000000001</v>
      </c>
      <c r="D247" s="9">
        <f t="shared" si="3"/>
        <v>2.4411284881028941</v>
      </c>
    </row>
    <row r="248" spans="1:4" x14ac:dyDescent="0.25">
      <c r="A248" s="10">
        <v>35156</v>
      </c>
      <c r="B248" s="20">
        <v>1.5609999999999999</v>
      </c>
      <c r="C248" s="9">
        <v>1.2749999999999999</v>
      </c>
      <c r="D248" s="9">
        <f t="shared" si="3"/>
        <v>2.6208584721332482</v>
      </c>
    </row>
    <row r="249" spans="1:4" x14ac:dyDescent="0.25">
      <c r="A249" s="10">
        <v>35186</v>
      </c>
      <c r="B249" s="20">
        <v>1.5640000000000001</v>
      </c>
      <c r="C249" s="9">
        <v>1.2729999999999999</v>
      </c>
      <c r="D249" s="9">
        <f t="shared" si="3"/>
        <v>2.6117279852941175</v>
      </c>
    </row>
    <row r="250" spans="1:4" x14ac:dyDescent="0.25">
      <c r="A250" s="10">
        <v>35217</v>
      </c>
      <c r="B250" s="20">
        <v>1.5669999999999999</v>
      </c>
      <c r="C250" s="9">
        <v>1.2010000000000001</v>
      </c>
      <c r="D250" s="9">
        <f t="shared" si="3"/>
        <v>2.459293141671985</v>
      </c>
    </row>
    <row r="251" spans="1:4" x14ac:dyDescent="0.25">
      <c r="A251" s="10">
        <v>35247</v>
      </c>
      <c r="B251" s="20">
        <v>1.57</v>
      </c>
      <c r="C251" s="9">
        <v>1.1759999999999999</v>
      </c>
      <c r="D251" s="9">
        <f t="shared" si="3"/>
        <v>2.4034990624203818</v>
      </c>
    </row>
    <row r="252" spans="1:4" x14ac:dyDescent="0.25">
      <c r="A252" s="10">
        <v>35278</v>
      </c>
      <c r="B252" s="20">
        <v>1.5720000000000001</v>
      </c>
      <c r="C252" s="9">
        <v>1.2010000000000001</v>
      </c>
      <c r="D252" s="9">
        <f t="shared" si="3"/>
        <v>2.4514709624681936</v>
      </c>
    </row>
    <row r="253" spans="1:4" x14ac:dyDescent="0.25">
      <c r="A253" s="10">
        <v>35309</v>
      </c>
      <c r="B253" s="20">
        <v>1.577</v>
      </c>
      <c r="C253" s="9">
        <v>1.2649999999999999</v>
      </c>
      <c r="D253" s="9">
        <f t="shared" si="3"/>
        <v>2.5739204470513637</v>
      </c>
    </row>
    <row r="254" spans="1:4" x14ac:dyDescent="0.25">
      <c r="A254" s="10">
        <v>35339</v>
      </c>
      <c r="B254" s="20">
        <v>1.5820000000000001</v>
      </c>
      <c r="C254" s="9">
        <v>1.323</v>
      </c>
      <c r="D254" s="9">
        <f t="shared" si="3"/>
        <v>2.6834261814159288</v>
      </c>
    </row>
    <row r="255" spans="1:4" x14ac:dyDescent="0.25">
      <c r="A255" s="10">
        <v>35370</v>
      </c>
      <c r="B255" s="20">
        <v>1.587</v>
      </c>
      <c r="C255" s="9">
        <v>1.323</v>
      </c>
      <c r="D255" s="9">
        <f t="shared" si="3"/>
        <v>2.6749717826086958</v>
      </c>
    </row>
    <row r="256" spans="1:4" x14ac:dyDescent="0.25">
      <c r="A256" s="10">
        <v>35400</v>
      </c>
      <c r="B256" s="20">
        <v>1.591</v>
      </c>
      <c r="C256" s="9">
        <v>1.3089999999999999</v>
      </c>
      <c r="D256" s="9">
        <f t="shared" si="3"/>
        <v>2.6400111106222499</v>
      </c>
    </row>
    <row r="257" spans="1:4" x14ac:dyDescent="0.25">
      <c r="A257" s="10">
        <v>35431</v>
      </c>
      <c r="B257" s="20">
        <v>1.5940000000000001</v>
      </c>
      <c r="C257" s="9">
        <v>1.2909999999999999</v>
      </c>
      <c r="D257" s="9">
        <f t="shared" si="3"/>
        <v>2.5988081072772893</v>
      </c>
    </row>
    <row r="258" spans="1:4" x14ac:dyDescent="0.25">
      <c r="A258" s="10">
        <v>35462</v>
      </c>
      <c r="B258" s="20">
        <v>1.597</v>
      </c>
      <c r="C258" s="9">
        <v>1.28</v>
      </c>
      <c r="D258" s="9">
        <f t="shared" si="3"/>
        <v>2.5718245710707581</v>
      </c>
    </row>
    <row r="259" spans="1:4" x14ac:dyDescent="0.25">
      <c r="A259" s="10">
        <v>35490</v>
      </c>
      <c r="B259" s="20">
        <v>1.5980000000000001</v>
      </c>
      <c r="C259" s="9">
        <v>1.2290000000000001</v>
      </c>
      <c r="D259" s="9">
        <f t="shared" si="3"/>
        <v>2.4678081583229039</v>
      </c>
    </row>
    <row r="260" spans="1:4" x14ac:dyDescent="0.25">
      <c r="A260" s="10">
        <v>35521</v>
      </c>
      <c r="B260" s="20">
        <v>1.599</v>
      </c>
      <c r="C260" s="9">
        <v>1.212</v>
      </c>
      <c r="D260" s="9">
        <f t="shared" si="3"/>
        <v>2.4321504915572234</v>
      </c>
    </row>
    <row r="261" spans="1:4" x14ac:dyDescent="0.25">
      <c r="A261" s="10">
        <v>35551</v>
      </c>
      <c r="B261" s="20">
        <v>1.599</v>
      </c>
      <c r="C261" s="9">
        <v>1.196</v>
      </c>
      <c r="D261" s="9">
        <f t="shared" si="3"/>
        <v>2.4000428943089434</v>
      </c>
    </row>
    <row r="262" spans="1:4" x14ac:dyDescent="0.25">
      <c r="A262" s="10">
        <v>35582</v>
      </c>
      <c r="B262" s="20">
        <v>1.6020000000000001</v>
      </c>
      <c r="C262" s="9">
        <v>1.173</v>
      </c>
      <c r="D262" s="9">
        <f t="shared" si="3"/>
        <v>2.3494801928838953</v>
      </c>
    </row>
    <row r="263" spans="1:4" x14ac:dyDescent="0.25">
      <c r="A263" s="10">
        <v>35612</v>
      </c>
      <c r="B263" s="20">
        <v>1.6040000000000001</v>
      </c>
      <c r="C263" s="9">
        <v>1.151</v>
      </c>
      <c r="D263" s="9">
        <f t="shared" si="3"/>
        <v>2.3025403385286785</v>
      </c>
    </row>
    <row r="264" spans="1:4" x14ac:dyDescent="0.25">
      <c r="A264" s="10">
        <v>35643</v>
      </c>
      <c r="B264" s="20">
        <v>1.6080000000000001</v>
      </c>
      <c r="C264" s="9">
        <v>1.165</v>
      </c>
      <c r="D264" s="9">
        <f t="shared" si="3"/>
        <v>2.3247495304726367</v>
      </c>
    </row>
    <row r="265" spans="1:4" x14ac:dyDescent="0.25">
      <c r="A265" s="10">
        <v>35674</v>
      </c>
      <c r="B265" s="20">
        <v>1.6120000000000001</v>
      </c>
      <c r="C265" s="9">
        <v>1.1599999999999999</v>
      </c>
      <c r="D265" s="9">
        <f t="shared" si="3"/>
        <v>2.3090282133995035</v>
      </c>
    </row>
    <row r="266" spans="1:4" x14ac:dyDescent="0.25">
      <c r="A266" s="10">
        <v>35704</v>
      </c>
      <c r="B266" s="20">
        <v>1.615</v>
      </c>
      <c r="C266" s="9">
        <v>1.1830000000000001</v>
      </c>
      <c r="D266" s="9">
        <f t="shared" si="3"/>
        <v>2.3504364080495357</v>
      </c>
    </row>
    <row r="267" spans="1:4" x14ac:dyDescent="0.25">
      <c r="A267" s="10">
        <v>35735</v>
      </c>
      <c r="B267" s="20">
        <v>1.617</v>
      </c>
      <c r="C267" s="9">
        <v>1.1919999999999999</v>
      </c>
      <c r="D267" s="9">
        <f t="shared" si="3"/>
        <v>2.365388729746444</v>
      </c>
    </row>
    <row r="268" spans="1:4" x14ac:dyDescent="0.25">
      <c r="A268" s="10">
        <v>35765</v>
      </c>
      <c r="B268" s="20">
        <v>1.6180000000000001</v>
      </c>
      <c r="C268" s="9">
        <v>1.1100000000000001</v>
      </c>
      <c r="D268" s="9">
        <f t="shared" si="3"/>
        <v>2.2013076823238569</v>
      </c>
    </row>
    <row r="269" spans="1:4" x14ac:dyDescent="0.25">
      <c r="A269" s="10">
        <v>35796</v>
      </c>
      <c r="B269" s="20">
        <v>1.62</v>
      </c>
      <c r="C269" s="9">
        <v>1.1200000000000001</v>
      </c>
      <c r="D269" s="9">
        <f t="shared" si="3"/>
        <v>2.2183971358024692</v>
      </c>
    </row>
    <row r="270" spans="1:4" x14ac:dyDescent="0.25">
      <c r="A270" s="10">
        <v>35827</v>
      </c>
      <c r="B270" s="20">
        <v>1.62</v>
      </c>
      <c r="C270" s="9">
        <v>1.0840000000000001</v>
      </c>
      <c r="D270" s="9">
        <f t="shared" si="3"/>
        <v>2.1470915135802469</v>
      </c>
    </row>
    <row r="271" spans="1:4" x14ac:dyDescent="0.25">
      <c r="A271" s="10">
        <v>35855</v>
      </c>
      <c r="B271" s="20">
        <v>1.62</v>
      </c>
      <c r="C271" s="9">
        <v>1.0629999999999999</v>
      </c>
      <c r="D271" s="9">
        <f t="shared" si="3"/>
        <v>2.1054965672839505</v>
      </c>
    </row>
    <row r="272" spans="1:4" x14ac:dyDescent="0.25">
      <c r="A272" s="10">
        <v>35886</v>
      </c>
      <c r="B272" s="20">
        <v>1.6220000000000001</v>
      </c>
      <c r="C272" s="9">
        <v>1.0669999999999999</v>
      </c>
      <c r="D272" s="9">
        <f t="shared" si="3"/>
        <v>2.1108134716399505</v>
      </c>
    </row>
    <row r="273" spans="1:4" x14ac:dyDescent="0.25">
      <c r="A273" s="10">
        <v>35916</v>
      </c>
      <c r="B273" s="20">
        <v>1.6259999999999999</v>
      </c>
      <c r="C273" s="9">
        <v>1.069</v>
      </c>
      <c r="D273" s="9">
        <f t="shared" si="3"/>
        <v>2.1095676242312424</v>
      </c>
    </row>
    <row r="274" spans="1:4" x14ac:dyDescent="0.25">
      <c r="A274" s="10">
        <v>35947</v>
      </c>
      <c r="B274" s="20">
        <v>1.6279999999999999</v>
      </c>
      <c r="C274" s="9">
        <v>1.0409999999999999</v>
      </c>
      <c r="D274" s="9">
        <f t="shared" si="3"/>
        <v>2.0517886197788702</v>
      </c>
    </row>
    <row r="275" spans="1:4" x14ac:dyDescent="0.25">
      <c r="A275" s="10">
        <v>35977</v>
      </c>
      <c r="B275" s="20">
        <v>1.6319999999999999</v>
      </c>
      <c r="C275" s="9">
        <v>1.0289999999999999</v>
      </c>
      <c r="D275" s="9">
        <f t="shared" si="3"/>
        <v>2.0231659540441176</v>
      </c>
    </row>
    <row r="276" spans="1:4" x14ac:dyDescent="0.25">
      <c r="A276" s="10">
        <v>36008</v>
      </c>
      <c r="B276" s="20">
        <v>1.6339999999999999</v>
      </c>
      <c r="C276" s="9">
        <v>1.0069999999999999</v>
      </c>
      <c r="D276" s="9">
        <f t="shared" si="3"/>
        <v>1.9774873139534883</v>
      </c>
    </row>
    <row r="277" spans="1:4" x14ac:dyDescent="0.25">
      <c r="A277" s="10">
        <v>36039</v>
      </c>
      <c r="B277" s="20">
        <v>1.635</v>
      </c>
      <c r="C277" s="9">
        <v>1.024</v>
      </c>
      <c r="D277" s="9">
        <f t="shared" si="3"/>
        <v>2.0096410226299697</v>
      </c>
    </row>
    <row r="278" spans="1:4" x14ac:dyDescent="0.25">
      <c r="A278" s="10">
        <v>36069</v>
      </c>
      <c r="B278" s="20">
        <v>1.639</v>
      </c>
      <c r="C278" s="9">
        <v>1.0389999999999999</v>
      </c>
      <c r="D278" s="9">
        <f t="shared" si="3"/>
        <v>2.0341027254423429</v>
      </c>
    </row>
    <row r="279" spans="1:4" x14ac:dyDescent="0.25">
      <c r="A279" s="10">
        <v>36100</v>
      </c>
      <c r="B279" s="20">
        <v>1.641</v>
      </c>
      <c r="C279" s="9">
        <v>1.022</v>
      </c>
      <c r="D279" s="9">
        <f t="shared" si="3"/>
        <v>1.9983824290067034</v>
      </c>
    </row>
    <row r="280" spans="1:4" x14ac:dyDescent="0.25">
      <c r="A280" s="10">
        <v>36130</v>
      </c>
      <c r="B280" s="20">
        <v>1.6439999999999999</v>
      </c>
      <c r="C280" s="9">
        <v>0.97299999999999998</v>
      </c>
      <c r="D280" s="9">
        <f t="shared" si="3"/>
        <v>1.8990977305352799</v>
      </c>
    </row>
    <row r="281" spans="1:4" x14ac:dyDescent="0.25">
      <c r="A281" s="10">
        <v>36161</v>
      </c>
      <c r="B281" s="20">
        <v>1.647</v>
      </c>
      <c r="C281" s="9">
        <v>0.96699999999999997</v>
      </c>
      <c r="D281" s="9">
        <f t="shared" si="3"/>
        <v>1.8839490898603521</v>
      </c>
    </row>
    <row r="282" spans="1:4" x14ac:dyDescent="0.25">
      <c r="A282" s="10">
        <v>36192</v>
      </c>
      <c r="B282" s="20">
        <v>1.647</v>
      </c>
      <c r="C282" s="9">
        <v>0.95899999999999996</v>
      </c>
      <c r="D282" s="9">
        <f t="shared" si="3"/>
        <v>1.8683631615057683</v>
      </c>
    </row>
    <row r="283" spans="1:4" x14ac:dyDescent="0.25">
      <c r="A283" s="10">
        <v>36220</v>
      </c>
      <c r="B283" s="20">
        <v>1.6479999999999999</v>
      </c>
      <c r="C283" s="9">
        <v>0.997</v>
      </c>
      <c r="D283" s="9">
        <f t="shared" si="3"/>
        <v>1.9412176826456313</v>
      </c>
    </row>
    <row r="284" spans="1:4" x14ac:dyDescent="0.25">
      <c r="A284" s="10">
        <v>36251</v>
      </c>
      <c r="B284" s="20">
        <v>1.659</v>
      </c>
      <c r="C284" s="9">
        <v>1.079</v>
      </c>
      <c r="D284" s="9">
        <f t="shared" si="3"/>
        <v>2.0869466467751656</v>
      </c>
    </row>
    <row r="285" spans="1:4" x14ac:dyDescent="0.25">
      <c r="A285" s="10">
        <v>36281</v>
      </c>
      <c r="B285" s="20">
        <v>1.66</v>
      </c>
      <c r="C285" s="9">
        <v>1.073</v>
      </c>
      <c r="D285" s="9">
        <f t="shared" si="3"/>
        <v>2.0740915475903616</v>
      </c>
    </row>
    <row r="286" spans="1:4" x14ac:dyDescent="0.25">
      <c r="A286" s="10">
        <v>36312</v>
      </c>
      <c r="B286" s="20">
        <v>1.66</v>
      </c>
      <c r="C286" s="9">
        <v>1.0740000000000001</v>
      </c>
      <c r="D286" s="9">
        <f t="shared" si="3"/>
        <v>2.0760245313253014</v>
      </c>
    </row>
    <row r="287" spans="1:4" x14ac:dyDescent="0.25">
      <c r="A287" s="10">
        <v>36342</v>
      </c>
      <c r="B287" s="20">
        <v>1.667</v>
      </c>
      <c r="C287" s="9">
        <v>1.1220000000000001</v>
      </c>
      <c r="D287" s="9">
        <f t="shared" si="3"/>
        <v>2.1597005794841033</v>
      </c>
    </row>
    <row r="288" spans="1:4" x14ac:dyDescent="0.25">
      <c r="A288" s="10">
        <v>36373</v>
      </c>
      <c r="B288" s="20">
        <v>1.671</v>
      </c>
      <c r="C288" s="9">
        <v>1.1719999999999999</v>
      </c>
      <c r="D288" s="9">
        <f t="shared" si="3"/>
        <v>2.2505436959904248</v>
      </c>
    </row>
    <row r="289" spans="1:4" x14ac:dyDescent="0.25">
      <c r="A289" s="10">
        <v>36404</v>
      </c>
      <c r="B289" s="20">
        <v>1.6779999999999999</v>
      </c>
      <c r="C289" s="9">
        <v>1.2150000000000001</v>
      </c>
      <c r="D289" s="9">
        <f t="shared" si="3"/>
        <v>2.323381939809297</v>
      </c>
    </row>
    <row r="290" spans="1:4" x14ac:dyDescent="0.25">
      <c r="A290" s="10">
        <v>36434</v>
      </c>
      <c r="B290" s="20">
        <v>1.681</v>
      </c>
      <c r="C290" s="9">
        <v>1.228</v>
      </c>
      <c r="D290" s="9">
        <f t="shared" si="3"/>
        <v>2.3440503771564547</v>
      </c>
    </row>
    <row r="291" spans="1:4" x14ac:dyDescent="0.25">
      <c r="A291" s="10">
        <v>36465</v>
      </c>
      <c r="B291" s="20">
        <v>1.6839999999999999</v>
      </c>
      <c r="C291" s="9">
        <v>1.2629999999999999</v>
      </c>
      <c r="D291" s="9">
        <f t="shared" si="3"/>
        <v>2.4065647500000003</v>
      </c>
    </row>
    <row r="292" spans="1:4" x14ac:dyDescent="0.25">
      <c r="A292" s="10">
        <v>36495</v>
      </c>
      <c r="B292" s="20">
        <v>1.6879999999999999</v>
      </c>
      <c r="C292" s="9">
        <v>1.292</v>
      </c>
      <c r="D292" s="9">
        <f t="shared" si="3"/>
        <v>2.4559886706161143</v>
      </c>
    </row>
    <row r="293" spans="1:4" x14ac:dyDescent="0.25">
      <c r="A293" s="10">
        <v>36526</v>
      </c>
      <c r="B293" s="20">
        <v>1.6930000000000001</v>
      </c>
      <c r="C293" s="9">
        <v>1.3560000000000001</v>
      </c>
      <c r="D293" s="9">
        <f t="shared" si="3"/>
        <v>2.5700348895451861</v>
      </c>
    </row>
    <row r="294" spans="1:4" x14ac:dyDescent="0.25">
      <c r="A294" s="10">
        <v>36557</v>
      </c>
      <c r="B294" s="20">
        <v>1.7</v>
      </c>
      <c r="C294" s="9">
        <v>1.4610000000000001</v>
      </c>
      <c r="D294" s="9">
        <f t="shared" si="3"/>
        <v>2.7576400782352941</v>
      </c>
    </row>
    <row r="295" spans="1:4" x14ac:dyDescent="0.25">
      <c r="A295" s="10">
        <v>36586</v>
      </c>
      <c r="B295" s="20">
        <v>1.71</v>
      </c>
      <c r="C295" s="9">
        <v>1.4790000000000001</v>
      </c>
      <c r="D295" s="9">
        <f t="shared" si="3"/>
        <v>2.7752898754385966</v>
      </c>
    </row>
    <row r="296" spans="1:4" x14ac:dyDescent="0.25">
      <c r="A296" s="10">
        <v>36617</v>
      </c>
      <c r="B296" s="20">
        <v>1.7090000000000001</v>
      </c>
      <c r="C296" s="9">
        <v>1.4219999999999999</v>
      </c>
      <c r="D296" s="9">
        <f t="shared" si="3"/>
        <v>2.6698927829139847</v>
      </c>
    </row>
    <row r="297" spans="1:4" x14ac:dyDescent="0.25">
      <c r="A297" s="10">
        <v>36647</v>
      </c>
      <c r="B297" s="20">
        <v>1.712</v>
      </c>
      <c r="C297" s="9">
        <v>1.42</v>
      </c>
      <c r="D297" s="9">
        <f t="shared" ref="D297:D360" si="4">C297*$B$617/B297</f>
        <v>2.6614656892523363</v>
      </c>
    </row>
    <row r="298" spans="1:4" x14ac:dyDescent="0.25">
      <c r="A298" s="10">
        <v>36678</v>
      </c>
      <c r="B298" s="20">
        <v>1.722</v>
      </c>
      <c r="C298" s="9">
        <v>1.421</v>
      </c>
      <c r="D298" s="9">
        <f t="shared" si="4"/>
        <v>2.647873410569106</v>
      </c>
    </row>
    <row r="299" spans="1:4" x14ac:dyDescent="0.25">
      <c r="A299" s="10">
        <v>36708</v>
      </c>
      <c r="B299" s="20">
        <v>1.7270000000000001</v>
      </c>
      <c r="C299" s="9">
        <v>1.4339999999999999</v>
      </c>
      <c r="D299" s="9">
        <f t="shared" si="4"/>
        <v>2.6643612055587722</v>
      </c>
    </row>
    <row r="300" spans="1:4" x14ac:dyDescent="0.25">
      <c r="A300" s="10">
        <v>36739</v>
      </c>
      <c r="B300" s="20">
        <v>1.7270000000000001</v>
      </c>
      <c r="C300" s="9">
        <v>1.466</v>
      </c>
      <c r="D300" s="9">
        <f t="shared" si="4"/>
        <v>2.7238169646786337</v>
      </c>
    </row>
    <row r="301" spans="1:4" x14ac:dyDescent="0.25">
      <c r="A301" s="10">
        <v>36770</v>
      </c>
      <c r="B301" s="20">
        <v>1.736</v>
      </c>
      <c r="C301" s="9">
        <v>1.637</v>
      </c>
      <c r="D301" s="9">
        <f t="shared" si="4"/>
        <v>3.0257653577188939</v>
      </c>
    </row>
    <row r="302" spans="1:4" x14ac:dyDescent="0.25">
      <c r="A302" s="10">
        <v>36800</v>
      </c>
      <c r="B302" s="20">
        <v>1.7390000000000001</v>
      </c>
      <c r="C302" s="9">
        <v>1.637</v>
      </c>
      <c r="D302" s="9">
        <f t="shared" si="4"/>
        <v>3.0205455209890739</v>
      </c>
    </row>
    <row r="303" spans="1:4" x14ac:dyDescent="0.25">
      <c r="A303" s="10">
        <v>36831</v>
      </c>
      <c r="B303" s="20">
        <v>1.742</v>
      </c>
      <c r="C303" s="9">
        <v>1.621</v>
      </c>
      <c r="D303" s="9">
        <f t="shared" si="4"/>
        <v>2.9858717640642944</v>
      </c>
    </row>
    <row r="304" spans="1:4" x14ac:dyDescent="0.25">
      <c r="A304" s="10">
        <v>36861</v>
      </c>
      <c r="B304" s="20">
        <v>1.746</v>
      </c>
      <c r="C304" s="9">
        <v>1.5649999999999999</v>
      </c>
      <c r="D304" s="9">
        <f t="shared" si="4"/>
        <v>2.8761159478808707</v>
      </c>
    </row>
    <row r="305" spans="1:4" x14ac:dyDescent="0.25">
      <c r="A305" s="10">
        <v>36892</v>
      </c>
      <c r="B305" s="20">
        <v>1.756</v>
      </c>
      <c r="C305" s="9">
        <v>1.524</v>
      </c>
      <c r="D305" s="9">
        <f t="shared" si="4"/>
        <v>2.784817523917996</v>
      </c>
    </row>
    <row r="306" spans="1:4" x14ac:dyDescent="0.25">
      <c r="A306" s="10">
        <v>36923</v>
      </c>
      <c r="B306" s="20">
        <v>1.76</v>
      </c>
      <c r="C306" s="9">
        <v>1.492</v>
      </c>
      <c r="D306" s="9">
        <f t="shared" si="4"/>
        <v>2.7201474295454546</v>
      </c>
    </row>
    <row r="307" spans="1:4" x14ac:dyDescent="0.25">
      <c r="A307" s="10">
        <v>36951</v>
      </c>
      <c r="B307" s="20">
        <v>1.7609999999999999</v>
      </c>
      <c r="C307" s="9">
        <v>1.399</v>
      </c>
      <c r="D307" s="9">
        <f t="shared" si="4"/>
        <v>2.5491456257808069</v>
      </c>
    </row>
    <row r="308" spans="1:4" x14ac:dyDescent="0.25">
      <c r="A308" s="10">
        <v>36982</v>
      </c>
      <c r="B308" s="20">
        <v>1.764</v>
      </c>
      <c r="C308" s="9">
        <v>1.4219999999999999</v>
      </c>
      <c r="D308" s="9">
        <f t="shared" si="4"/>
        <v>2.5866478265306121</v>
      </c>
    </row>
    <row r="309" spans="1:4" x14ac:dyDescent="0.25">
      <c r="A309" s="10">
        <v>37012</v>
      </c>
      <c r="B309" s="20">
        <v>1.7729999999999999</v>
      </c>
      <c r="C309" s="9">
        <v>1.496</v>
      </c>
      <c r="D309" s="9">
        <f t="shared" si="4"/>
        <v>2.7074418996051892</v>
      </c>
    </row>
    <row r="310" spans="1:4" x14ac:dyDescent="0.25">
      <c r="A310" s="10">
        <v>37043</v>
      </c>
      <c r="B310" s="20">
        <v>1.7769999999999999</v>
      </c>
      <c r="C310" s="9">
        <v>1.482</v>
      </c>
      <c r="D310" s="9">
        <f t="shared" si="4"/>
        <v>2.6760674991558808</v>
      </c>
    </row>
    <row r="311" spans="1:4" x14ac:dyDescent="0.25">
      <c r="A311" s="10">
        <v>37073</v>
      </c>
      <c r="B311" s="20">
        <v>1.774</v>
      </c>
      <c r="C311" s="9">
        <v>1.375</v>
      </c>
      <c r="D311" s="9">
        <f t="shared" si="4"/>
        <v>2.4870548900789178</v>
      </c>
    </row>
    <row r="312" spans="1:4" x14ac:dyDescent="0.25">
      <c r="A312" s="10">
        <v>37104</v>
      </c>
      <c r="B312" s="20">
        <v>1.774</v>
      </c>
      <c r="C312" s="9">
        <v>1.39</v>
      </c>
      <c r="D312" s="9">
        <f t="shared" si="4"/>
        <v>2.5141863979706875</v>
      </c>
    </row>
    <row r="313" spans="1:4" x14ac:dyDescent="0.25">
      <c r="A313" s="10">
        <v>37135</v>
      </c>
      <c r="B313" s="20">
        <v>1.7809999999999999</v>
      </c>
      <c r="C313" s="9">
        <v>1.4950000000000001</v>
      </c>
      <c r="D313" s="9">
        <f t="shared" si="4"/>
        <v>2.6934787956204382</v>
      </c>
    </row>
    <row r="314" spans="1:4" x14ac:dyDescent="0.25">
      <c r="A314" s="10">
        <v>37165</v>
      </c>
      <c r="B314" s="20">
        <v>1.776</v>
      </c>
      <c r="C314" s="9">
        <v>1.35</v>
      </c>
      <c r="D314" s="9">
        <f t="shared" si="4"/>
        <v>2.4390858952702703</v>
      </c>
    </row>
    <row r="315" spans="1:4" x14ac:dyDescent="0.25">
      <c r="A315" s="10">
        <v>37196</v>
      </c>
      <c r="B315" s="20">
        <v>1.7749999999999999</v>
      </c>
      <c r="C315" s="9">
        <v>1.2589999999999999</v>
      </c>
      <c r="D315" s="9">
        <f t="shared" si="4"/>
        <v>2.2759549447887326</v>
      </c>
    </row>
    <row r="316" spans="1:4" x14ac:dyDescent="0.25">
      <c r="A316" s="10">
        <v>37226</v>
      </c>
      <c r="B316" s="20">
        <v>1.774</v>
      </c>
      <c r="C316" s="9">
        <v>1.1679999999999999</v>
      </c>
      <c r="D316" s="9">
        <f t="shared" si="4"/>
        <v>2.1126400811724912</v>
      </c>
    </row>
    <row r="317" spans="1:4" x14ac:dyDescent="0.25">
      <c r="A317" s="10">
        <v>37257</v>
      </c>
      <c r="B317" s="20">
        <v>1.7769999999999999</v>
      </c>
      <c r="C317" s="9">
        <v>1.1499999999999999</v>
      </c>
      <c r="D317" s="9">
        <f t="shared" si="4"/>
        <v>2.0765705965109738</v>
      </c>
    </row>
    <row r="318" spans="1:4" x14ac:dyDescent="0.25">
      <c r="A318" s="10">
        <v>37288</v>
      </c>
      <c r="B318" s="20">
        <v>1.78</v>
      </c>
      <c r="C318" s="9">
        <v>1.1519999999999999</v>
      </c>
      <c r="D318" s="9">
        <f t="shared" si="4"/>
        <v>2.0766760988764044</v>
      </c>
    </row>
    <row r="319" spans="1:4" x14ac:dyDescent="0.25">
      <c r="A319" s="10">
        <v>37316</v>
      </c>
      <c r="B319" s="20">
        <v>1.7849999999999999</v>
      </c>
      <c r="C319" s="9">
        <v>1.23</v>
      </c>
      <c r="D319" s="9">
        <f t="shared" si="4"/>
        <v>2.2110734957983196</v>
      </c>
    </row>
    <row r="320" spans="1:4" x14ac:dyDescent="0.25">
      <c r="A320" s="10">
        <v>37347</v>
      </c>
      <c r="B320" s="20">
        <v>1.7929999999999999</v>
      </c>
      <c r="C320" s="9">
        <v>1.3089999999999999</v>
      </c>
      <c r="D320" s="9">
        <f t="shared" si="4"/>
        <v>2.3425865460122699</v>
      </c>
    </row>
    <row r="321" spans="1:4" x14ac:dyDescent="0.25">
      <c r="A321" s="10">
        <v>37377</v>
      </c>
      <c r="B321" s="20">
        <v>1.7949999999999999</v>
      </c>
      <c r="C321" s="9">
        <v>1.3049999999999999</v>
      </c>
      <c r="D321" s="9">
        <f t="shared" si="4"/>
        <v>2.3328259972144845</v>
      </c>
    </row>
    <row r="322" spans="1:4" x14ac:dyDescent="0.25">
      <c r="A322" s="10">
        <v>37408</v>
      </c>
      <c r="B322" s="20">
        <v>1.796</v>
      </c>
      <c r="C322" s="9">
        <v>1.286</v>
      </c>
      <c r="D322" s="9">
        <f t="shared" si="4"/>
        <v>2.2975814910913144</v>
      </c>
    </row>
    <row r="323" spans="1:4" x14ac:dyDescent="0.25">
      <c r="A323" s="10">
        <v>37438</v>
      </c>
      <c r="B323" s="20">
        <v>1.8</v>
      </c>
      <c r="C323" s="9">
        <v>1.2989999999999999</v>
      </c>
      <c r="D323" s="9">
        <f t="shared" si="4"/>
        <v>2.3156500816666665</v>
      </c>
    </row>
    <row r="324" spans="1:4" x14ac:dyDescent="0.25">
      <c r="A324" s="10">
        <v>37469</v>
      </c>
      <c r="B324" s="20">
        <v>1.8049999999999999</v>
      </c>
      <c r="C324" s="9">
        <v>1.33</v>
      </c>
      <c r="D324" s="9">
        <f t="shared" si="4"/>
        <v>2.3643443157894741</v>
      </c>
    </row>
    <row r="325" spans="1:4" x14ac:dyDescent="0.25">
      <c r="A325" s="10">
        <v>37500</v>
      </c>
      <c r="B325" s="20">
        <v>1.8080000000000001</v>
      </c>
      <c r="C325" s="9">
        <v>1.411</v>
      </c>
      <c r="D325" s="9">
        <f t="shared" si="4"/>
        <v>2.50417615210177</v>
      </c>
    </row>
    <row r="326" spans="1:4" x14ac:dyDescent="0.25">
      <c r="A326" s="10">
        <v>37530</v>
      </c>
      <c r="B326" s="20">
        <v>1.8120000000000001</v>
      </c>
      <c r="C326" s="9">
        <v>1.462</v>
      </c>
      <c r="D326" s="9">
        <f t="shared" si="4"/>
        <v>2.5889607538631347</v>
      </c>
    </row>
    <row r="327" spans="1:4" x14ac:dyDescent="0.25">
      <c r="A327" s="10">
        <v>37561</v>
      </c>
      <c r="B327" s="20">
        <v>1.8149999999999999</v>
      </c>
      <c r="C327" s="9">
        <v>1.42</v>
      </c>
      <c r="D327" s="9">
        <f t="shared" si="4"/>
        <v>2.5104293443526169</v>
      </c>
    </row>
    <row r="328" spans="1:4" x14ac:dyDescent="0.25">
      <c r="A328" s="10">
        <v>37591</v>
      </c>
      <c r="B328" s="20">
        <v>1.8180000000000001</v>
      </c>
      <c r="C328" s="9">
        <v>1.4279999999999999</v>
      </c>
      <c r="D328" s="9">
        <f t="shared" si="4"/>
        <v>2.5204066468646862</v>
      </c>
    </row>
    <row r="329" spans="1:4" x14ac:dyDescent="0.25">
      <c r="A329" s="10">
        <v>37622</v>
      </c>
      <c r="B329" s="20">
        <v>1.8260000000000001</v>
      </c>
      <c r="C329" s="9">
        <v>1.488</v>
      </c>
      <c r="D329" s="9">
        <f t="shared" si="4"/>
        <v>2.6147998159912378</v>
      </c>
    </row>
    <row r="330" spans="1:4" x14ac:dyDescent="0.25">
      <c r="A330" s="10">
        <v>37653</v>
      </c>
      <c r="B330" s="20">
        <v>1.8360000000000001</v>
      </c>
      <c r="C330" s="9">
        <v>1.6539999999999999</v>
      </c>
      <c r="D330" s="9">
        <f t="shared" si="4"/>
        <v>2.8906739989106751</v>
      </c>
    </row>
    <row r="331" spans="1:4" x14ac:dyDescent="0.25">
      <c r="A331" s="10">
        <v>37681</v>
      </c>
      <c r="B331" s="20">
        <v>1.839</v>
      </c>
      <c r="C331" s="9">
        <v>1.708</v>
      </c>
      <c r="D331" s="9">
        <f t="shared" si="4"/>
        <v>2.9801795127786845</v>
      </c>
    </row>
    <row r="332" spans="1:4" x14ac:dyDescent="0.25">
      <c r="A332" s="10">
        <v>37712</v>
      </c>
      <c r="B332" s="20">
        <v>1.8320000000000001</v>
      </c>
      <c r="C332" s="9">
        <v>1.5329999999999999</v>
      </c>
      <c r="D332" s="9">
        <f t="shared" si="4"/>
        <v>2.6850536839519648</v>
      </c>
    </row>
    <row r="333" spans="1:4" x14ac:dyDescent="0.25">
      <c r="A333" s="10">
        <v>37742</v>
      </c>
      <c r="B333" s="20">
        <v>1.829</v>
      </c>
      <c r="C333" s="9">
        <v>1.4510000000000001</v>
      </c>
      <c r="D333" s="9">
        <f t="shared" si="4"/>
        <v>2.5455990174958996</v>
      </c>
    </row>
    <row r="334" spans="1:4" x14ac:dyDescent="0.25">
      <c r="A334" s="10">
        <v>37773</v>
      </c>
      <c r="B334" s="20">
        <v>1.831</v>
      </c>
      <c r="C334" s="9">
        <v>1.4239999999999999</v>
      </c>
      <c r="D334" s="9">
        <f t="shared" si="4"/>
        <v>2.4955020600764608</v>
      </c>
    </row>
    <row r="335" spans="1:4" x14ac:dyDescent="0.25">
      <c r="A335" s="10">
        <v>37803</v>
      </c>
      <c r="B335" s="20">
        <v>1.837</v>
      </c>
      <c r="C335" s="9">
        <v>1.4350000000000001</v>
      </c>
      <c r="D335" s="9">
        <f t="shared" si="4"/>
        <v>2.5065653538377797</v>
      </c>
    </row>
    <row r="336" spans="1:4" x14ac:dyDescent="0.25">
      <c r="A336" s="10">
        <v>37834</v>
      </c>
      <c r="B336" s="20">
        <v>1.845</v>
      </c>
      <c r="C336" s="9">
        <v>1.4850000000000001</v>
      </c>
      <c r="D336" s="9">
        <f t="shared" si="4"/>
        <v>2.582654853658537</v>
      </c>
    </row>
    <row r="337" spans="1:4" x14ac:dyDescent="0.25">
      <c r="A337" s="10">
        <v>37865</v>
      </c>
      <c r="B337" s="20">
        <v>1.851</v>
      </c>
      <c r="C337" s="9">
        <v>1.4610000000000001</v>
      </c>
      <c r="D337" s="9">
        <f t="shared" si="4"/>
        <v>2.5326786239870342</v>
      </c>
    </row>
    <row r="338" spans="1:4" x14ac:dyDescent="0.25">
      <c r="A338" s="10">
        <v>37895</v>
      </c>
      <c r="B338" s="20">
        <v>1.849</v>
      </c>
      <c r="C338" s="9">
        <v>1.4810000000000001</v>
      </c>
      <c r="D338" s="9">
        <f t="shared" si="4"/>
        <v>2.5701261184424014</v>
      </c>
    </row>
    <row r="339" spans="1:4" x14ac:dyDescent="0.25">
      <c r="A339" s="10">
        <v>37926</v>
      </c>
      <c r="B339" s="20">
        <v>1.85</v>
      </c>
      <c r="C339" s="9">
        <v>1.482</v>
      </c>
      <c r="D339" s="9">
        <f t="shared" si="4"/>
        <v>2.5704713221621622</v>
      </c>
    </row>
    <row r="340" spans="1:4" x14ac:dyDescent="0.25">
      <c r="A340" s="10">
        <v>37956</v>
      </c>
      <c r="B340" s="20">
        <v>1.855</v>
      </c>
      <c r="C340" s="9">
        <v>1.49</v>
      </c>
      <c r="D340" s="9">
        <f t="shared" si="4"/>
        <v>2.5773811159029654</v>
      </c>
    </row>
    <row r="341" spans="1:4" x14ac:dyDescent="0.25">
      <c r="A341" s="10">
        <v>37987</v>
      </c>
      <c r="B341" s="20">
        <v>1.863</v>
      </c>
      <c r="C341" s="9">
        <v>1.5509999999999999</v>
      </c>
      <c r="D341" s="9">
        <f t="shared" si="4"/>
        <v>2.6713772962962965</v>
      </c>
    </row>
    <row r="342" spans="1:4" x14ac:dyDescent="0.25">
      <c r="A342" s="10">
        <v>38018</v>
      </c>
      <c r="B342" s="20">
        <v>1.867</v>
      </c>
      <c r="C342" s="9">
        <v>1.5820000000000001</v>
      </c>
      <c r="D342" s="9">
        <f t="shared" si="4"/>
        <v>2.7189326438136048</v>
      </c>
    </row>
    <row r="343" spans="1:4" x14ac:dyDescent="0.25">
      <c r="A343" s="10">
        <v>38047</v>
      </c>
      <c r="B343" s="20">
        <v>1.871</v>
      </c>
      <c r="C343" s="9">
        <v>1.629</v>
      </c>
      <c r="D343" s="9">
        <f t="shared" si="4"/>
        <v>2.7937245521111711</v>
      </c>
    </row>
    <row r="344" spans="1:4" x14ac:dyDescent="0.25">
      <c r="A344" s="10">
        <v>38078</v>
      </c>
      <c r="B344" s="20">
        <v>1.8740000000000001</v>
      </c>
      <c r="C344" s="9">
        <v>1.6919999999999999</v>
      </c>
      <c r="D344" s="9">
        <f t="shared" si="4"/>
        <v>2.8971238399146211</v>
      </c>
    </row>
    <row r="345" spans="1:4" x14ac:dyDescent="0.25">
      <c r="A345" s="10">
        <v>38108</v>
      </c>
      <c r="B345" s="20">
        <v>1.8819999999999999</v>
      </c>
      <c r="C345" s="9">
        <v>1.746</v>
      </c>
      <c r="D345" s="9">
        <f t="shared" si="4"/>
        <v>2.9768771190223169</v>
      </c>
    </row>
    <row r="346" spans="1:4" x14ac:dyDescent="0.25">
      <c r="A346" s="10">
        <v>38139</v>
      </c>
      <c r="B346" s="20">
        <v>1.889</v>
      </c>
      <c r="C346" s="9">
        <v>1.7110000000000001</v>
      </c>
      <c r="D346" s="9">
        <f t="shared" si="4"/>
        <v>2.9063930031762841</v>
      </c>
    </row>
    <row r="347" spans="1:4" x14ac:dyDescent="0.25">
      <c r="A347" s="10">
        <v>38169</v>
      </c>
      <c r="B347" s="20">
        <v>1.891</v>
      </c>
      <c r="C347" s="9">
        <v>1.7390000000000001</v>
      </c>
      <c r="D347" s="9">
        <f t="shared" si="4"/>
        <v>2.9508310243257538</v>
      </c>
    </row>
    <row r="348" spans="1:4" x14ac:dyDescent="0.25">
      <c r="A348" s="10">
        <v>38200</v>
      </c>
      <c r="B348" s="20">
        <v>1.8919999999999999</v>
      </c>
      <c r="C348" s="9">
        <v>1.833</v>
      </c>
      <c r="D348" s="9">
        <f t="shared" si="4"/>
        <v>3.1086914635306555</v>
      </c>
    </row>
    <row r="349" spans="1:4" x14ac:dyDescent="0.25">
      <c r="A349" s="10">
        <v>38231</v>
      </c>
      <c r="B349" s="20">
        <v>1.8979999999999999</v>
      </c>
      <c r="C349" s="9">
        <v>1.917</v>
      </c>
      <c r="D349" s="9">
        <f t="shared" si="4"/>
        <v>3.2408743419388837</v>
      </c>
    </row>
    <row r="350" spans="1:4" x14ac:dyDescent="0.25">
      <c r="A350" s="10">
        <v>38261</v>
      </c>
      <c r="B350" s="20">
        <v>1.9079999999999999</v>
      </c>
      <c r="C350" s="9">
        <v>2.1339999999999999</v>
      </c>
      <c r="D350" s="9">
        <f t="shared" si="4"/>
        <v>3.5888254203354299</v>
      </c>
    </row>
    <row r="351" spans="1:4" x14ac:dyDescent="0.25">
      <c r="A351" s="10">
        <v>38292</v>
      </c>
      <c r="B351" s="20">
        <v>1.917</v>
      </c>
      <c r="C351" s="9">
        <v>2.1469999999999998</v>
      </c>
      <c r="D351" s="9">
        <f t="shared" si="4"/>
        <v>3.5937364063641106</v>
      </c>
    </row>
    <row r="352" spans="1:4" x14ac:dyDescent="0.25">
      <c r="A352" s="10">
        <v>38322</v>
      </c>
      <c r="B352" s="20">
        <v>1.917</v>
      </c>
      <c r="C352" s="9">
        <v>2.0089999999999999</v>
      </c>
      <c r="D352" s="9">
        <f t="shared" si="4"/>
        <v>3.3627463625456446</v>
      </c>
    </row>
    <row r="353" spans="1:4" x14ac:dyDescent="0.25">
      <c r="A353" s="10">
        <v>38353</v>
      </c>
      <c r="B353" s="20">
        <v>1.9159999999999999</v>
      </c>
      <c r="C353" s="9">
        <v>1.9588000000000001</v>
      </c>
      <c r="D353" s="9">
        <f t="shared" si="4"/>
        <v>3.2804307810020883</v>
      </c>
    </row>
    <row r="354" spans="1:4" x14ac:dyDescent="0.25">
      <c r="A354" s="10">
        <v>38384</v>
      </c>
      <c r="B354" s="20">
        <v>1.9239999999999999</v>
      </c>
      <c r="C354" s="9">
        <v>2.0267499999999998</v>
      </c>
      <c r="D354" s="9">
        <f t="shared" si="4"/>
        <v>3.380114419308732</v>
      </c>
    </row>
    <row r="355" spans="1:4" x14ac:dyDescent="0.25">
      <c r="A355" s="10">
        <v>38412</v>
      </c>
      <c r="B355" s="20">
        <v>1.931</v>
      </c>
      <c r="C355" s="9">
        <v>2.2137500000000001</v>
      </c>
      <c r="D355" s="9">
        <f t="shared" si="4"/>
        <v>3.6786001831952357</v>
      </c>
    </row>
    <row r="356" spans="1:4" x14ac:dyDescent="0.25">
      <c r="A356" s="10">
        <v>38443</v>
      </c>
      <c r="B356" s="20">
        <v>1.9370000000000001</v>
      </c>
      <c r="C356" s="9">
        <v>2.29175</v>
      </c>
      <c r="D356" s="9">
        <f t="shared" si="4"/>
        <v>3.7964169787041819</v>
      </c>
    </row>
    <row r="357" spans="1:4" x14ac:dyDescent="0.25">
      <c r="A357" s="10">
        <v>38473</v>
      </c>
      <c r="B357" s="20">
        <v>1.9359999999999999</v>
      </c>
      <c r="C357" s="9">
        <v>2.1987999999999999</v>
      </c>
      <c r="D357" s="9">
        <f t="shared" si="4"/>
        <v>3.6443213307851239</v>
      </c>
    </row>
    <row r="358" spans="1:4" x14ac:dyDescent="0.25">
      <c r="A358" s="10">
        <v>38504</v>
      </c>
      <c r="B358" s="20">
        <v>1.9370000000000001</v>
      </c>
      <c r="C358" s="9">
        <v>2.2897500000000002</v>
      </c>
      <c r="D358" s="9">
        <f t="shared" si="4"/>
        <v>3.7931038625451734</v>
      </c>
    </row>
    <row r="359" spans="1:4" x14ac:dyDescent="0.25">
      <c r="A359" s="10">
        <v>38534</v>
      </c>
      <c r="B359" s="20">
        <v>1.9490000000000001</v>
      </c>
      <c r="C359" s="9">
        <v>2.3725000000000001</v>
      </c>
      <c r="D359" s="9">
        <f t="shared" si="4"/>
        <v>3.9059858863519756</v>
      </c>
    </row>
    <row r="360" spans="1:4" x14ac:dyDescent="0.25">
      <c r="A360" s="10">
        <v>38565</v>
      </c>
      <c r="B360" s="20">
        <v>1.9610000000000001</v>
      </c>
      <c r="C360" s="9">
        <v>2.5</v>
      </c>
      <c r="D360" s="9">
        <f t="shared" si="4"/>
        <v>4.0907100968893424</v>
      </c>
    </row>
    <row r="361" spans="1:4" x14ac:dyDescent="0.25">
      <c r="A361" s="10">
        <v>38596</v>
      </c>
      <c r="B361" s="20">
        <v>1.988</v>
      </c>
      <c r="C361" s="9">
        <v>2.8187500000000001</v>
      </c>
      <c r="D361" s="9">
        <f t="shared" ref="D361:D424" si="5">C361*$B$617/B361</f>
        <v>4.5496340637575461</v>
      </c>
    </row>
    <row r="362" spans="1:4" x14ac:dyDescent="0.25">
      <c r="A362" s="10">
        <v>38626</v>
      </c>
      <c r="B362" s="20">
        <v>1.9910000000000001</v>
      </c>
      <c r="C362" s="9">
        <v>3.0950000000000002</v>
      </c>
      <c r="D362" s="9">
        <f t="shared" si="5"/>
        <v>4.9879912280261181</v>
      </c>
    </row>
    <row r="363" spans="1:4" x14ac:dyDescent="0.25">
      <c r="A363" s="10">
        <v>38657</v>
      </c>
      <c r="B363" s="20">
        <v>1.9810000000000001</v>
      </c>
      <c r="C363" s="9">
        <v>2.573</v>
      </c>
      <c r="D363" s="9">
        <f t="shared" si="5"/>
        <v>4.1676534422009084</v>
      </c>
    </row>
    <row r="364" spans="1:4" x14ac:dyDescent="0.25">
      <c r="A364" s="10">
        <v>38687</v>
      </c>
      <c r="B364" s="20">
        <v>1.9810000000000001</v>
      </c>
      <c r="C364" s="9">
        <v>2.4427500000000002</v>
      </c>
      <c r="D364" s="9">
        <f t="shared" si="5"/>
        <v>3.9566791472741043</v>
      </c>
    </row>
    <row r="365" spans="1:4" x14ac:dyDescent="0.25">
      <c r="A365" s="10">
        <v>38718</v>
      </c>
      <c r="B365" s="20">
        <v>1.9930000000000001</v>
      </c>
      <c r="C365" s="9">
        <v>2.4674</v>
      </c>
      <c r="D365" s="9">
        <f t="shared" si="5"/>
        <v>3.9725424747616658</v>
      </c>
    </row>
    <row r="366" spans="1:4" x14ac:dyDescent="0.25">
      <c r="A366" s="10">
        <v>38749</v>
      </c>
      <c r="B366" s="20">
        <v>1.994</v>
      </c>
      <c r="C366" s="9">
        <v>2.47525</v>
      </c>
      <c r="D366" s="9">
        <f t="shared" si="5"/>
        <v>3.983182479062187</v>
      </c>
    </row>
    <row r="367" spans="1:4" x14ac:dyDescent="0.25">
      <c r="A367" s="10">
        <v>38777</v>
      </c>
      <c r="B367" s="20">
        <v>1.9970000000000001</v>
      </c>
      <c r="C367" s="9">
        <v>2.5585</v>
      </c>
      <c r="D367" s="9">
        <f t="shared" si="5"/>
        <v>4.1109637208312471</v>
      </c>
    </row>
    <row r="368" spans="1:4" x14ac:dyDescent="0.25">
      <c r="A368" s="10">
        <v>38808</v>
      </c>
      <c r="B368" s="20">
        <v>2.0070000000000001</v>
      </c>
      <c r="C368" s="9">
        <v>2.7280000000000002</v>
      </c>
      <c r="D368" s="9">
        <f t="shared" si="5"/>
        <v>4.3614739332336825</v>
      </c>
    </row>
    <row r="369" spans="1:4" x14ac:dyDescent="0.25">
      <c r="A369" s="10">
        <v>38838</v>
      </c>
      <c r="B369" s="20">
        <v>2.0129999999999999</v>
      </c>
      <c r="C369" s="9">
        <v>2.8965999999999998</v>
      </c>
      <c r="D369" s="9">
        <f t="shared" si="5"/>
        <v>4.6172250073522108</v>
      </c>
    </row>
    <row r="370" spans="1:4" x14ac:dyDescent="0.25">
      <c r="A370" s="10">
        <v>38869</v>
      </c>
      <c r="B370" s="20">
        <v>2.0179999999999998</v>
      </c>
      <c r="C370" s="9">
        <v>2.8975</v>
      </c>
      <c r="D370" s="9">
        <f t="shared" si="5"/>
        <v>4.6072159650644213</v>
      </c>
    </row>
    <row r="371" spans="1:4" x14ac:dyDescent="0.25">
      <c r="A371" s="10">
        <v>38899</v>
      </c>
      <c r="B371" s="20">
        <v>2.0289999999999999</v>
      </c>
      <c r="C371" s="9">
        <v>2.9336000000000002</v>
      </c>
      <c r="D371" s="9">
        <f t="shared" si="5"/>
        <v>4.6393286351897496</v>
      </c>
    </row>
    <row r="372" spans="1:4" x14ac:dyDescent="0.25">
      <c r="A372" s="10">
        <v>38930</v>
      </c>
      <c r="B372" s="20">
        <v>2.0379999999999998</v>
      </c>
      <c r="C372" s="9">
        <v>3.0449999999999999</v>
      </c>
      <c r="D372" s="9">
        <f t="shared" si="5"/>
        <v>4.7942359592737986</v>
      </c>
    </row>
    <row r="373" spans="1:4" x14ac:dyDescent="0.25">
      <c r="A373" s="10">
        <v>38961</v>
      </c>
      <c r="B373" s="20">
        <v>2.028</v>
      </c>
      <c r="C373" s="9">
        <v>2.7829999999999999</v>
      </c>
      <c r="D373" s="9">
        <f t="shared" si="5"/>
        <v>4.4033331356015779</v>
      </c>
    </row>
    <row r="374" spans="1:4" x14ac:dyDescent="0.25">
      <c r="A374" s="10">
        <v>38991</v>
      </c>
      <c r="B374" s="20">
        <v>2.0190000000000001</v>
      </c>
      <c r="C374" s="9">
        <v>2.5192000000000001</v>
      </c>
      <c r="D374" s="9">
        <f t="shared" si="5"/>
        <v>4.003710033481922</v>
      </c>
    </row>
    <row r="375" spans="1:4" x14ac:dyDescent="0.25">
      <c r="A375" s="10">
        <v>39022</v>
      </c>
      <c r="B375" s="20">
        <v>2.02</v>
      </c>
      <c r="C375" s="9">
        <v>2.5445000000000002</v>
      </c>
      <c r="D375" s="9">
        <f t="shared" si="5"/>
        <v>4.0419168358910902</v>
      </c>
    </row>
    <row r="376" spans="1:4" x14ac:dyDescent="0.25">
      <c r="A376" s="10">
        <v>39052</v>
      </c>
      <c r="B376" s="20">
        <v>2.0310000000000001</v>
      </c>
      <c r="C376" s="9">
        <v>2.6102500000000002</v>
      </c>
      <c r="D376" s="9">
        <f t="shared" si="5"/>
        <v>4.1239032586164459</v>
      </c>
    </row>
    <row r="377" spans="1:4" x14ac:dyDescent="0.25">
      <c r="A377" s="10">
        <v>39083</v>
      </c>
      <c r="B377" s="20">
        <v>2.03437</v>
      </c>
      <c r="C377" s="9">
        <v>2.4845999999999999</v>
      </c>
      <c r="D377" s="9">
        <f t="shared" si="5"/>
        <v>3.9188877656473506</v>
      </c>
    </row>
    <row r="378" spans="1:4" x14ac:dyDescent="0.25">
      <c r="A378" s="10">
        <v>39114</v>
      </c>
      <c r="B378" s="20">
        <v>2.0422600000000002</v>
      </c>
      <c r="C378" s="9">
        <v>2.4882499999999999</v>
      </c>
      <c r="D378" s="9">
        <f t="shared" si="5"/>
        <v>3.9094824617090866</v>
      </c>
    </row>
    <row r="379" spans="1:4" x14ac:dyDescent="0.25">
      <c r="A379" s="10">
        <v>39142</v>
      </c>
      <c r="B379" s="20">
        <v>2.05288</v>
      </c>
      <c r="C379" s="9">
        <v>2.6669999999999998</v>
      </c>
      <c r="D379" s="9">
        <f t="shared" si="5"/>
        <v>4.1686529417208993</v>
      </c>
    </row>
    <row r="380" spans="1:4" x14ac:dyDescent="0.25">
      <c r="A380" s="10">
        <v>39173</v>
      </c>
      <c r="B380" s="20">
        <v>2.05904</v>
      </c>
      <c r="C380" s="9">
        <v>2.8338000000000001</v>
      </c>
      <c r="D380" s="9">
        <f t="shared" si="5"/>
        <v>4.4161183130973667</v>
      </c>
    </row>
    <row r="381" spans="1:4" x14ac:dyDescent="0.25">
      <c r="A381" s="10">
        <v>39203</v>
      </c>
      <c r="B381" s="20">
        <v>2.0675500000000002</v>
      </c>
      <c r="C381" s="9">
        <v>2.7962500000000001</v>
      </c>
      <c r="D381" s="9">
        <f t="shared" si="5"/>
        <v>4.3396655830572417</v>
      </c>
    </row>
    <row r="382" spans="1:4" x14ac:dyDescent="0.25">
      <c r="A382" s="10">
        <v>39234</v>
      </c>
      <c r="B382" s="20">
        <v>2.0723400000000001</v>
      </c>
      <c r="C382" s="9">
        <v>2.80775</v>
      </c>
      <c r="D382" s="9">
        <f t="shared" si="5"/>
        <v>4.3474411707297067</v>
      </c>
    </row>
    <row r="383" spans="1:4" x14ac:dyDescent="0.25">
      <c r="A383" s="10">
        <v>39264</v>
      </c>
      <c r="B383" s="20">
        <v>2.0760299999999998</v>
      </c>
      <c r="C383" s="9">
        <v>2.8683999999999998</v>
      </c>
      <c r="D383" s="9">
        <f t="shared" si="5"/>
        <v>4.4334557329133011</v>
      </c>
    </row>
    <row r="384" spans="1:4" x14ac:dyDescent="0.25">
      <c r="A384" s="10">
        <v>39295</v>
      </c>
      <c r="B384" s="20">
        <v>2.07667</v>
      </c>
      <c r="C384" s="9">
        <v>2.8690000000000002</v>
      </c>
      <c r="D384" s="9">
        <f t="shared" si="5"/>
        <v>4.4330164913057928</v>
      </c>
    </row>
    <row r="385" spans="1:4" x14ac:dyDescent="0.25">
      <c r="A385" s="10">
        <v>39326</v>
      </c>
      <c r="B385" s="20">
        <v>2.0854699999999999</v>
      </c>
      <c r="C385" s="9">
        <v>2.9532500000000002</v>
      </c>
      <c r="D385" s="9">
        <f t="shared" si="5"/>
        <v>4.5439396381870756</v>
      </c>
    </row>
    <row r="386" spans="1:4" x14ac:dyDescent="0.25">
      <c r="A386" s="10">
        <v>39356</v>
      </c>
      <c r="B386" s="20">
        <v>2.0918999999999999</v>
      </c>
      <c r="C386" s="9">
        <v>3.0746000000000002</v>
      </c>
      <c r="D386" s="9">
        <f t="shared" si="5"/>
        <v>4.7161107002246769</v>
      </c>
    </row>
    <row r="387" spans="1:4" x14ac:dyDescent="0.25">
      <c r="A387" s="10">
        <v>39387</v>
      </c>
      <c r="B387" s="20">
        <v>2.1083400000000001</v>
      </c>
      <c r="C387" s="9">
        <v>3.3955000000000002</v>
      </c>
      <c r="D387" s="9">
        <f t="shared" si="5"/>
        <v>5.1677247557319976</v>
      </c>
    </row>
    <row r="388" spans="1:4" x14ac:dyDescent="0.25">
      <c r="A388" s="10">
        <v>39417</v>
      </c>
      <c r="B388" s="20">
        <v>2.1144500000000002</v>
      </c>
      <c r="C388" s="9">
        <v>3.3405999999999998</v>
      </c>
      <c r="D388" s="9">
        <f t="shared" si="5"/>
        <v>5.0694791892927231</v>
      </c>
    </row>
    <row r="389" spans="1:4" x14ac:dyDescent="0.25">
      <c r="A389" s="10">
        <v>39448</v>
      </c>
      <c r="B389" s="20">
        <v>2.12174</v>
      </c>
      <c r="C389" s="9">
        <v>3.30775</v>
      </c>
      <c r="D389" s="9">
        <f t="shared" si="5"/>
        <v>5.0023814113652012</v>
      </c>
    </row>
    <row r="390" spans="1:4" x14ac:dyDescent="0.25">
      <c r="A390" s="10">
        <v>39479</v>
      </c>
      <c r="B390" s="20">
        <v>2.1268699999999998</v>
      </c>
      <c r="C390" s="9">
        <v>3.3769999999999998</v>
      </c>
      <c r="D390" s="9">
        <f t="shared" si="5"/>
        <v>5.0947913511404082</v>
      </c>
    </row>
    <row r="391" spans="1:4" x14ac:dyDescent="0.25">
      <c r="A391" s="10">
        <v>39508</v>
      </c>
      <c r="B391" s="20">
        <v>2.1344799999999999</v>
      </c>
      <c r="C391" s="9">
        <v>3.8807999999999998</v>
      </c>
      <c r="D391" s="9">
        <f t="shared" si="5"/>
        <v>5.8339870330947123</v>
      </c>
    </row>
    <row r="392" spans="1:4" x14ac:dyDescent="0.25">
      <c r="A392" s="10">
        <v>39539</v>
      </c>
      <c r="B392" s="20">
        <v>2.1394199999999999</v>
      </c>
      <c r="C392" s="9">
        <v>4.0834999999999999</v>
      </c>
      <c r="D392" s="9">
        <f t="shared" si="5"/>
        <v>6.1245304220302703</v>
      </c>
    </row>
    <row r="393" spans="1:4" x14ac:dyDescent="0.25">
      <c r="A393" s="10">
        <v>39569</v>
      </c>
      <c r="B393" s="20">
        <v>2.1520800000000002</v>
      </c>
      <c r="C393" s="9">
        <v>4.4249999999999998</v>
      </c>
      <c r="D393" s="9">
        <f t="shared" si="5"/>
        <v>6.5976785365785648</v>
      </c>
    </row>
    <row r="394" spans="1:4" x14ac:dyDescent="0.25">
      <c r="A394" s="10">
        <v>39600</v>
      </c>
      <c r="B394" s="20">
        <v>2.1746300000000001</v>
      </c>
      <c r="C394" s="9">
        <v>4.6768000000000001</v>
      </c>
      <c r="D394" s="9">
        <f t="shared" si="5"/>
        <v>6.9008042887295771</v>
      </c>
    </row>
    <row r="395" spans="1:4" x14ac:dyDescent="0.25">
      <c r="A395" s="10">
        <v>39630</v>
      </c>
      <c r="B395" s="20">
        <v>2.1901600000000001</v>
      </c>
      <c r="C395" s="9">
        <v>4.7030000000000003</v>
      </c>
      <c r="D395" s="9">
        <f t="shared" si="5"/>
        <v>6.890257040124923</v>
      </c>
    </row>
    <row r="396" spans="1:4" x14ac:dyDescent="0.25">
      <c r="A396" s="10">
        <v>39661</v>
      </c>
      <c r="B396" s="20">
        <v>2.1869000000000001</v>
      </c>
      <c r="C396" s="9">
        <v>4.3017500000000002</v>
      </c>
      <c r="D396" s="9">
        <f t="shared" si="5"/>
        <v>6.311789847615346</v>
      </c>
    </row>
    <row r="397" spans="1:4" x14ac:dyDescent="0.25">
      <c r="A397" s="10">
        <v>39692</v>
      </c>
      <c r="B397" s="20">
        <v>2.1887699999999999</v>
      </c>
      <c r="C397" s="9">
        <v>4.024</v>
      </c>
      <c r="D397" s="9">
        <f t="shared" si="5"/>
        <v>5.8992137465334418</v>
      </c>
    </row>
    <row r="398" spans="1:4" x14ac:dyDescent="0.25">
      <c r="A398" s="10">
        <v>39722</v>
      </c>
      <c r="B398" s="20">
        <v>2.16995</v>
      </c>
      <c r="C398" s="9">
        <v>3.5760000000000001</v>
      </c>
      <c r="D398" s="9">
        <f t="shared" si="5"/>
        <v>5.2879101951657876</v>
      </c>
    </row>
    <row r="399" spans="1:4" x14ac:dyDescent="0.25">
      <c r="A399" s="10">
        <v>39753</v>
      </c>
      <c r="B399" s="20">
        <v>2.1315300000000001</v>
      </c>
      <c r="C399" s="9">
        <v>2.8762500000000002</v>
      </c>
      <c r="D399" s="9">
        <f t="shared" si="5"/>
        <v>4.3298362285541367</v>
      </c>
    </row>
    <row r="400" spans="1:4" x14ac:dyDescent="0.25">
      <c r="A400" s="10">
        <v>39783</v>
      </c>
      <c r="B400" s="20">
        <v>2.1139800000000002</v>
      </c>
      <c r="C400" s="9">
        <v>2.4489999999999998</v>
      </c>
      <c r="D400" s="9">
        <f t="shared" si="5"/>
        <v>3.7172707863839767</v>
      </c>
    </row>
    <row r="401" spans="1:4" x14ac:dyDescent="0.25">
      <c r="A401" s="10">
        <v>39814</v>
      </c>
      <c r="B401" s="20">
        <v>2.1193300000000002</v>
      </c>
      <c r="C401" s="9">
        <v>2.2922500000000001</v>
      </c>
      <c r="D401" s="9">
        <f t="shared" si="5"/>
        <v>3.4705610094935664</v>
      </c>
    </row>
    <row r="402" spans="1:4" x14ac:dyDescent="0.25">
      <c r="A402" s="10">
        <v>39845</v>
      </c>
      <c r="B402" s="20">
        <v>2.1270500000000001</v>
      </c>
      <c r="C402" s="9">
        <v>2.1952500000000001</v>
      </c>
      <c r="D402" s="9">
        <f t="shared" si="5"/>
        <v>3.3116358445969771</v>
      </c>
    </row>
    <row r="403" spans="1:4" x14ac:dyDescent="0.25">
      <c r="A403" s="10">
        <v>39873</v>
      </c>
      <c r="B403" s="20">
        <v>2.1249500000000001</v>
      </c>
      <c r="C403" s="9">
        <v>2.0920000000000001</v>
      </c>
      <c r="D403" s="9">
        <f t="shared" si="5"/>
        <v>3.1589972827595942</v>
      </c>
    </row>
    <row r="404" spans="1:4" x14ac:dyDescent="0.25">
      <c r="A404" s="10">
        <v>39904</v>
      </c>
      <c r="B404" s="20">
        <v>2.1270899999999999</v>
      </c>
      <c r="C404" s="9">
        <v>2.2197499999999999</v>
      </c>
      <c r="D404" s="9">
        <f t="shared" si="5"/>
        <v>3.3485322538068441</v>
      </c>
    </row>
    <row r="405" spans="1:4" x14ac:dyDescent="0.25">
      <c r="A405" s="10">
        <v>39934</v>
      </c>
      <c r="B405" s="20">
        <v>2.13022</v>
      </c>
      <c r="C405" s="9">
        <v>2.2265000000000001</v>
      </c>
      <c r="D405" s="9">
        <f t="shared" si="5"/>
        <v>3.3537796821455066</v>
      </c>
    </row>
    <row r="406" spans="1:4" x14ac:dyDescent="0.25">
      <c r="A406" s="10">
        <v>39965</v>
      </c>
      <c r="B406" s="20">
        <v>2.1478999999999999</v>
      </c>
      <c r="C406" s="9">
        <v>2.5291999999999999</v>
      </c>
      <c r="D406" s="9">
        <f t="shared" si="5"/>
        <v>3.778377991340379</v>
      </c>
    </row>
    <row r="407" spans="1:4" x14ac:dyDescent="0.25">
      <c r="A407" s="10">
        <v>39995</v>
      </c>
      <c r="B407" s="20">
        <v>2.1472600000000002</v>
      </c>
      <c r="C407" s="9">
        <v>2.54</v>
      </c>
      <c r="D407" s="9">
        <f t="shared" si="5"/>
        <v>3.795643107960843</v>
      </c>
    </row>
    <row r="408" spans="1:4" x14ac:dyDescent="0.25">
      <c r="A408" s="10">
        <v>40026</v>
      </c>
      <c r="B408" s="20">
        <v>2.1544500000000002</v>
      </c>
      <c r="C408" s="9">
        <v>2.6337999999999999</v>
      </c>
      <c r="D408" s="9">
        <f t="shared" si="5"/>
        <v>3.9226780159205363</v>
      </c>
    </row>
    <row r="409" spans="1:4" x14ac:dyDescent="0.25">
      <c r="A409" s="10">
        <v>40057</v>
      </c>
      <c r="B409" s="20">
        <v>2.1586099999999999</v>
      </c>
      <c r="C409" s="9">
        <v>2.6259999999999999</v>
      </c>
      <c r="D409" s="9">
        <f t="shared" si="5"/>
        <v>3.9035237388875248</v>
      </c>
    </row>
    <row r="410" spans="1:4" x14ac:dyDescent="0.25">
      <c r="A410" s="10">
        <v>40087</v>
      </c>
      <c r="B410" s="20">
        <v>2.1650900000000002</v>
      </c>
      <c r="C410" s="9">
        <v>2.6720000000000002</v>
      </c>
      <c r="D410" s="9">
        <f t="shared" si="5"/>
        <v>3.9600146026262193</v>
      </c>
    </row>
    <row r="411" spans="1:4" x14ac:dyDescent="0.25">
      <c r="A411" s="10">
        <v>40118</v>
      </c>
      <c r="B411" s="20">
        <v>2.1723400000000002</v>
      </c>
      <c r="C411" s="9">
        <v>2.7921999999999998</v>
      </c>
      <c r="D411" s="9">
        <f t="shared" si="5"/>
        <v>4.1243452344476452</v>
      </c>
    </row>
    <row r="412" spans="1:4" x14ac:dyDescent="0.25">
      <c r="A412" s="10">
        <v>40148</v>
      </c>
      <c r="B412" s="20">
        <v>2.17347</v>
      </c>
      <c r="C412" s="9">
        <v>2.7444999999999999</v>
      </c>
      <c r="D412" s="9">
        <f t="shared" si="5"/>
        <v>4.0517801527051214</v>
      </c>
    </row>
    <row r="413" spans="1:4" x14ac:dyDescent="0.25">
      <c r="A413" s="10">
        <v>40179</v>
      </c>
      <c r="B413" s="20">
        <v>2.1748799999999999</v>
      </c>
      <c r="C413" s="9">
        <v>2.8447499999999999</v>
      </c>
      <c r="D413" s="9">
        <f t="shared" si="5"/>
        <v>4.197059192576142</v>
      </c>
    </row>
    <row r="414" spans="1:4" x14ac:dyDescent="0.25">
      <c r="A414" s="10">
        <v>40210</v>
      </c>
      <c r="B414" s="20">
        <v>2.1728100000000001</v>
      </c>
      <c r="C414" s="9">
        <v>2.7845</v>
      </c>
      <c r="D414" s="9">
        <f t="shared" si="5"/>
        <v>4.1120819254789884</v>
      </c>
    </row>
    <row r="415" spans="1:4" x14ac:dyDescent="0.25">
      <c r="A415" s="10">
        <v>40238</v>
      </c>
      <c r="B415" s="20">
        <v>2.17353</v>
      </c>
      <c r="C415" s="9">
        <v>2.9148000000000001</v>
      </c>
      <c r="D415" s="9">
        <f t="shared" si="5"/>
        <v>4.3030798951015177</v>
      </c>
    </row>
    <row r="416" spans="1:4" x14ac:dyDescent="0.25">
      <c r="A416" s="10">
        <v>40269</v>
      </c>
      <c r="B416" s="20">
        <v>2.1740300000000001</v>
      </c>
      <c r="C416" s="9">
        <v>3.0590000000000002</v>
      </c>
      <c r="D416" s="9">
        <f t="shared" si="5"/>
        <v>4.5149217936275026</v>
      </c>
    </row>
    <row r="417" spans="1:4" x14ac:dyDescent="0.25">
      <c r="A417" s="10">
        <v>40299</v>
      </c>
      <c r="B417" s="20">
        <v>2.1728999999999998</v>
      </c>
      <c r="C417" s="9">
        <v>3.0688</v>
      </c>
      <c r="D417" s="9">
        <f t="shared" si="5"/>
        <v>4.531741546504672</v>
      </c>
    </row>
    <row r="418" spans="1:4" x14ac:dyDescent="0.25">
      <c r="A418" s="10">
        <v>40330</v>
      </c>
      <c r="B418" s="20">
        <v>2.1719900000000001</v>
      </c>
      <c r="C418" s="9">
        <v>2.9477500000000001</v>
      </c>
      <c r="D418" s="9">
        <f t="shared" si="5"/>
        <v>4.3548090257091427</v>
      </c>
    </row>
    <row r="419" spans="1:4" x14ac:dyDescent="0.25">
      <c r="A419" s="10">
        <v>40360</v>
      </c>
      <c r="B419" s="20">
        <v>2.17605</v>
      </c>
      <c r="C419" s="9">
        <v>2.9112499999999999</v>
      </c>
      <c r="D419" s="9">
        <f t="shared" si="5"/>
        <v>4.2928619155120513</v>
      </c>
    </row>
    <row r="420" spans="1:4" x14ac:dyDescent="0.25">
      <c r="A420" s="10">
        <v>40391</v>
      </c>
      <c r="B420" s="20">
        <v>2.17923</v>
      </c>
      <c r="C420" s="9">
        <v>2.9586000000000001</v>
      </c>
      <c r="D420" s="9">
        <f t="shared" si="5"/>
        <v>4.3563169678280858</v>
      </c>
    </row>
    <row r="421" spans="1:4" x14ac:dyDescent="0.25">
      <c r="A421" s="10">
        <v>40422</v>
      </c>
      <c r="B421" s="20">
        <v>2.18275</v>
      </c>
      <c r="C421" s="9">
        <v>2.94625</v>
      </c>
      <c r="D421" s="9">
        <f t="shared" si="5"/>
        <v>4.3311366515863021</v>
      </c>
    </row>
    <row r="422" spans="1:4" x14ac:dyDescent="0.25">
      <c r="A422" s="10">
        <v>40452</v>
      </c>
      <c r="B422" s="20">
        <v>2.19035</v>
      </c>
      <c r="C422" s="9">
        <v>3.0514999999999999</v>
      </c>
      <c r="D422" s="9">
        <f t="shared" si="5"/>
        <v>4.4702946010911502</v>
      </c>
    </row>
    <row r="423" spans="1:4" x14ac:dyDescent="0.25">
      <c r="A423" s="10">
        <v>40483</v>
      </c>
      <c r="B423" s="20">
        <v>2.1959</v>
      </c>
      <c r="C423" s="9">
        <v>3.14</v>
      </c>
      <c r="D423" s="9">
        <f t="shared" si="5"/>
        <v>4.5883165991165358</v>
      </c>
    </row>
    <row r="424" spans="1:4" x14ac:dyDescent="0.25">
      <c r="A424" s="10">
        <v>40513</v>
      </c>
      <c r="B424" s="20">
        <v>2.20472</v>
      </c>
      <c r="C424" s="9">
        <v>3.2425000000000002</v>
      </c>
      <c r="D424" s="9">
        <f t="shared" si="5"/>
        <v>4.7191396651275452</v>
      </c>
    </row>
    <row r="425" spans="1:4" x14ac:dyDescent="0.25">
      <c r="A425" s="10">
        <v>40544</v>
      </c>
      <c r="B425" s="20">
        <v>2.2118699999999998</v>
      </c>
      <c r="C425" s="9">
        <v>3.3877999999999999</v>
      </c>
      <c r="D425" s="9">
        <f t="shared" ref="D425:D488" si="6">C425*$B$617/B425</f>
        <v>4.9146710310280453</v>
      </c>
    </row>
    <row r="426" spans="1:4" x14ac:dyDescent="0.25">
      <c r="A426" s="10">
        <v>40575</v>
      </c>
      <c r="B426" s="20">
        <v>2.2189800000000002</v>
      </c>
      <c r="C426" s="9">
        <v>3.5840000000000001</v>
      </c>
      <c r="D426" s="9">
        <f t="shared" si="6"/>
        <v>5.1826383076909206</v>
      </c>
    </row>
    <row r="427" spans="1:4" x14ac:dyDescent="0.25">
      <c r="A427" s="10">
        <v>40603</v>
      </c>
      <c r="B427" s="20">
        <v>2.2304599999999999</v>
      </c>
      <c r="C427" s="9">
        <v>3.9045000000000001</v>
      </c>
      <c r="D427" s="9">
        <f t="shared" si="6"/>
        <v>5.6170368840956586</v>
      </c>
    </row>
    <row r="428" spans="1:4" x14ac:dyDescent="0.25">
      <c r="A428" s="10">
        <v>40634</v>
      </c>
      <c r="B428" s="20">
        <v>2.2409300000000001</v>
      </c>
      <c r="C428" s="9">
        <v>4.0642500000000004</v>
      </c>
      <c r="D428" s="9">
        <f t="shared" si="6"/>
        <v>5.8195367013918338</v>
      </c>
    </row>
    <row r="429" spans="1:4" x14ac:dyDescent="0.25">
      <c r="A429" s="10">
        <v>40664</v>
      </c>
      <c r="B429" s="20">
        <v>2.2480600000000002</v>
      </c>
      <c r="C429" s="9">
        <v>4.0468000000000002</v>
      </c>
      <c r="D429" s="9">
        <f t="shared" si="6"/>
        <v>5.7761721841943716</v>
      </c>
    </row>
    <row r="430" spans="1:4" x14ac:dyDescent="0.25">
      <c r="A430" s="10">
        <v>40695</v>
      </c>
      <c r="B430" s="20">
        <v>2.2480600000000002</v>
      </c>
      <c r="C430" s="9">
        <v>3.9329999999999998</v>
      </c>
      <c r="D430" s="9">
        <f t="shared" si="6"/>
        <v>5.6137405358397912</v>
      </c>
    </row>
    <row r="431" spans="1:4" x14ac:dyDescent="0.25">
      <c r="A431" s="10">
        <v>40725</v>
      </c>
      <c r="B431" s="20">
        <v>2.2539500000000001</v>
      </c>
      <c r="C431" s="9">
        <v>3.9052500000000001</v>
      </c>
      <c r="D431" s="9">
        <f t="shared" si="6"/>
        <v>5.5595654975709312</v>
      </c>
    </row>
    <row r="432" spans="1:4" x14ac:dyDescent="0.25">
      <c r="A432" s="10">
        <v>40756</v>
      </c>
      <c r="B432" s="20">
        <v>2.2610600000000001</v>
      </c>
      <c r="C432" s="9">
        <v>3.8597999999999999</v>
      </c>
      <c r="D432" s="9">
        <f t="shared" si="6"/>
        <v>5.4775834473211678</v>
      </c>
    </row>
    <row r="433" spans="1:4" x14ac:dyDescent="0.25">
      <c r="A433" s="10">
        <v>40787</v>
      </c>
      <c r="B433" s="20">
        <v>2.2659699999999998</v>
      </c>
      <c r="C433" s="9">
        <v>3.83725</v>
      </c>
      <c r="D433" s="9">
        <f t="shared" si="6"/>
        <v>5.4337821989037813</v>
      </c>
    </row>
    <row r="434" spans="1:4" x14ac:dyDescent="0.25">
      <c r="A434" s="10">
        <v>40817</v>
      </c>
      <c r="B434" s="20">
        <v>2.2675000000000001</v>
      </c>
      <c r="C434" s="9">
        <v>3.7976000000000001</v>
      </c>
      <c r="D434" s="9">
        <f t="shared" si="6"/>
        <v>5.374006788445425</v>
      </c>
    </row>
    <row r="435" spans="1:4" x14ac:dyDescent="0.25">
      <c r="A435" s="10">
        <v>40848</v>
      </c>
      <c r="B435" s="20">
        <v>2.27169</v>
      </c>
      <c r="C435" s="9">
        <v>3.9620000000000002</v>
      </c>
      <c r="D435" s="9">
        <f t="shared" si="6"/>
        <v>5.5963090853065349</v>
      </c>
    </row>
    <row r="436" spans="1:4" x14ac:dyDescent="0.25">
      <c r="A436" s="10">
        <v>40878</v>
      </c>
      <c r="B436" s="20">
        <v>2.27223</v>
      </c>
      <c r="C436" s="9">
        <v>3.8610000000000002</v>
      </c>
      <c r="D436" s="9">
        <f t="shared" si="6"/>
        <v>5.4523509209014946</v>
      </c>
    </row>
    <row r="437" spans="1:4" x14ac:dyDescent="0.25">
      <c r="A437" s="10">
        <v>40909</v>
      </c>
      <c r="B437" s="20">
        <v>2.2784200000000001</v>
      </c>
      <c r="C437" s="9">
        <v>3.8325999999999998</v>
      </c>
      <c r="D437" s="9">
        <f t="shared" si="6"/>
        <v>5.3975416068152491</v>
      </c>
    </row>
    <row r="438" spans="1:4" x14ac:dyDescent="0.25">
      <c r="A438" s="10">
        <v>40940</v>
      </c>
      <c r="B438" s="20">
        <v>2.28329</v>
      </c>
      <c r="C438" s="9">
        <v>3.9525000000000001</v>
      </c>
      <c r="D438" s="9">
        <f t="shared" si="6"/>
        <v>5.5545271220475723</v>
      </c>
    </row>
    <row r="439" spans="1:4" x14ac:dyDescent="0.25">
      <c r="A439" s="10">
        <v>40969</v>
      </c>
      <c r="B439" s="20">
        <v>2.2880699999999998</v>
      </c>
      <c r="C439" s="9">
        <v>4.1265000000000001</v>
      </c>
      <c r="D439" s="9">
        <f t="shared" si="6"/>
        <v>5.7869380108563124</v>
      </c>
    </row>
    <row r="440" spans="1:4" x14ac:dyDescent="0.25">
      <c r="A440" s="10">
        <v>41000</v>
      </c>
      <c r="B440" s="20">
        <v>2.2918699999999999</v>
      </c>
      <c r="C440" s="9">
        <v>4.1150000000000002</v>
      </c>
      <c r="D440" s="9">
        <f t="shared" si="6"/>
        <v>5.7612423894025406</v>
      </c>
    </row>
    <row r="441" spans="1:4" x14ac:dyDescent="0.25">
      <c r="A441" s="10">
        <v>41030</v>
      </c>
      <c r="B441" s="20">
        <v>2.2871299999999999</v>
      </c>
      <c r="C441" s="9">
        <v>3.9784999999999999</v>
      </c>
      <c r="D441" s="9">
        <f t="shared" si="6"/>
        <v>5.5816782651182928</v>
      </c>
    </row>
    <row r="442" spans="1:4" x14ac:dyDescent="0.25">
      <c r="A442" s="10">
        <v>41061</v>
      </c>
      <c r="B442" s="20">
        <v>2.2852399999999999</v>
      </c>
      <c r="C442" s="9">
        <v>3.7585000000000002</v>
      </c>
      <c r="D442" s="9">
        <f t="shared" si="6"/>
        <v>5.2773879988535128</v>
      </c>
    </row>
    <row r="443" spans="1:4" x14ac:dyDescent="0.25">
      <c r="A443" s="10">
        <v>41091</v>
      </c>
      <c r="B443" s="20">
        <v>2.2858999999999998</v>
      </c>
      <c r="C443" s="9">
        <v>3.7210000000000001</v>
      </c>
      <c r="D443" s="9">
        <f t="shared" si="6"/>
        <v>5.2232249499103203</v>
      </c>
    </row>
    <row r="444" spans="1:4" x14ac:dyDescent="0.25">
      <c r="A444" s="10">
        <v>41122</v>
      </c>
      <c r="B444" s="20">
        <v>2.2991799999999998</v>
      </c>
      <c r="C444" s="9">
        <v>3.9824999999999999</v>
      </c>
      <c r="D444" s="9">
        <f t="shared" si="6"/>
        <v>5.5580071253664354</v>
      </c>
    </row>
    <row r="445" spans="1:4" x14ac:dyDescent="0.25">
      <c r="A445" s="10">
        <v>41153</v>
      </c>
      <c r="B445" s="20">
        <v>2.3101500000000001</v>
      </c>
      <c r="C445" s="9">
        <v>4.12</v>
      </c>
      <c r="D445" s="9">
        <f t="shared" si="6"/>
        <v>5.722599121269182</v>
      </c>
    </row>
    <row r="446" spans="1:4" x14ac:dyDescent="0.25">
      <c r="A446" s="10">
        <v>41183</v>
      </c>
      <c r="B446" s="20">
        <v>2.3163800000000001</v>
      </c>
      <c r="C446" s="9">
        <v>4.0937999999999999</v>
      </c>
      <c r="D446" s="9">
        <f t="shared" si="6"/>
        <v>5.6709145439867372</v>
      </c>
    </row>
    <row r="447" spans="1:4" x14ac:dyDescent="0.25">
      <c r="A447" s="10">
        <v>41214</v>
      </c>
      <c r="B447" s="20">
        <v>2.3124899999999999</v>
      </c>
      <c r="C447" s="9">
        <v>4</v>
      </c>
      <c r="D447" s="9">
        <f t="shared" si="6"/>
        <v>5.5502994607544256</v>
      </c>
    </row>
    <row r="448" spans="1:4" x14ac:dyDescent="0.25">
      <c r="A448" s="10">
        <v>41244</v>
      </c>
      <c r="B448" s="20">
        <v>2.3122099999999999</v>
      </c>
      <c r="C448" s="9">
        <v>3.9607999999999999</v>
      </c>
      <c r="D448" s="9">
        <f t="shared" si="6"/>
        <v>5.4965720598042571</v>
      </c>
    </row>
    <row r="449" spans="1:4" x14ac:dyDescent="0.25">
      <c r="A449" s="10">
        <v>41275</v>
      </c>
      <c r="B449" s="20">
        <v>2.3167900000000001</v>
      </c>
      <c r="C449" s="9">
        <v>3.9085000000000001</v>
      </c>
      <c r="D449" s="9">
        <f t="shared" si="6"/>
        <v>5.4132705599126378</v>
      </c>
    </row>
    <row r="450" spans="1:4" x14ac:dyDescent="0.25">
      <c r="A450" s="10">
        <v>41306</v>
      </c>
      <c r="B450" s="20">
        <v>2.3293699999999999</v>
      </c>
      <c r="C450" s="9">
        <v>4.1105</v>
      </c>
      <c r="D450" s="9">
        <f t="shared" si="6"/>
        <v>5.6622946146382933</v>
      </c>
    </row>
    <row r="451" spans="1:4" x14ac:dyDescent="0.25">
      <c r="A451" s="10">
        <v>41334</v>
      </c>
      <c r="B451" s="20">
        <v>2.3228200000000001</v>
      </c>
      <c r="C451" s="9">
        <v>4.0677500000000002</v>
      </c>
      <c r="D451" s="9">
        <f t="shared" si="6"/>
        <v>5.6192064024547745</v>
      </c>
    </row>
    <row r="452" spans="1:4" x14ac:dyDescent="0.25">
      <c r="A452" s="10">
        <v>41365</v>
      </c>
      <c r="B452" s="20">
        <v>2.3179699999999999</v>
      </c>
      <c r="C452" s="9">
        <v>3.93</v>
      </c>
      <c r="D452" s="9">
        <f t="shared" si="6"/>
        <v>5.4402771778754699</v>
      </c>
    </row>
    <row r="453" spans="1:4" x14ac:dyDescent="0.25">
      <c r="A453" s="10">
        <v>41395</v>
      </c>
      <c r="B453" s="20">
        <v>2.3189299999999999</v>
      </c>
      <c r="C453" s="9">
        <v>3.87025</v>
      </c>
      <c r="D453" s="9">
        <f t="shared" si="6"/>
        <v>5.3553476380270215</v>
      </c>
    </row>
    <row r="454" spans="1:4" x14ac:dyDescent="0.25">
      <c r="A454" s="10">
        <v>41426</v>
      </c>
      <c r="B454" s="20">
        <v>2.3244500000000001</v>
      </c>
      <c r="C454" s="9">
        <v>3.8492500000000001</v>
      </c>
      <c r="D454" s="9">
        <f t="shared" si="6"/>
        <v>5.3136408549334249</v>
      </c>
    </row>
    <row r="455" spans="1:4" x14ac:dyDescent="0.25">
      <c r="A455" s="10">
        <v>41456</v>
      </c>
      <c r="B455" s="20">
        <v>2.3290000000000002</v>
      </c>
      <c r="C455" s="9">
        <v>3.8660000000000001</v>
      </c>
      <c r="D455" s="9">
        <f t="shared" si="6"/>
        <v>5.3263370966079862</v>
      </c>
    </row>
    <row r="456" spans="1:4" x14ac:dyDescent="0.25">
      <c r="A456" s="10">
        <v>41487</v>
      </c>
      <c r="B456" s="20">
        <v>2.3345600000000002</v>
      </c>
      <c r="C456" s="9">
        <v>3.9045000000000001</v>
      </c>
      <c r="D456" s="9">
        <f t="shared" si="6"/>
        <v>5.3665684705040784</v>
      </c>
    </row>
    <row r="457" spans="1:4" x14ac:dyDescent="0.25">
      <c r="A457" s="10">
        <v>41518</v>
      </c>
      <c r="B457" s="20">
        <v>2.3354400000000002</v>
      </c>
      <c r="C457" s="9">
        <v>3.9607999999999999</v>
      </c>
      <c r="D457" s="9">
        <f t="shared" si="6"/>
        <v>5.4418991206796141</v>
      </c>
    </row>
    <row r="458" spans="1:4" x14ac:dyDescent="0.25">
      <c r="A458" s="10">
        <v>41548</v>
      </c>
      <c r="B458" s="20">
        <v>2.3366899999999999</v>
      </c>
      <c r="C458" s="9">
        <v>3.8847499999999999</v>
      </c>
      <c r="D458" s="9">
        <f t="shared" si="6"/>
        <v>5.3345558104626631</v>
      </c>
    </row>
    <row r="459" spans="1:4" x14ac:dyDescent="0.25">
      <c r="A459" s="10">
        <v>41579</v>
      </c>
      <c r="B459" s="20">
        <v>2.3410000000000002</v>
      </c>
      <c r="C459" s="9">
        <v>3.8387500000000001</v>
      </c>
      <c r="D459" s="9">
        <f t="shared" si="6"/>
        <v>5.2616832886586931</v>
      </c>
    </row>
    <row r="460" spans="1:4" x14ac:dyDescent="0.25">
      <c r="A460" s="10">
        <v>41609</v>
      </c>
      <c r="B460" s="20">
        <v>2.3471899999999999</v>
      </c>
      <c r="C460" s="9">
        <v>3.8818000000000001</v>
      </c>
      <c r="D460" s="9">
        <f t="shared" si="6"/>
        <v>5.3066591947818464</v>
      </c>
    </row>
    <row r="461" spans="1:4" x14ac:dyDescent="0.25">
      <c r="A461" s="10">
        <v>41640</v>
      </c>
      <c r="B461" s="20">
        <v>2.3528799999999999</v>
      </c>
      <c r="C461" s="9">
        <v>3.8932500000000001</v>
      </c>
      <c r="D461" s="9">
        <f t="shared" si="6"/>
        <v>5.3094410327981034</v>
      </c>
    </row>
    <row r="462" spans="1:4" x14ac:dyDescent="0.25">
      <c r="A462" s="10">
        <v>41671</v>
      </c>
      <c r="B462" s="20">
        <v>2.35547</v>
      </c>
      <c r="C462" s="9">
        <v>3.9834999999999998</v>
      </c>
      <c r="D462" s="9">
        <f t="shared" si="6"/>
        <v>5.426546538695038</v>
      </c>
    </row>
    <row r="463" spans="1:4" x14ac:dyDescent="0.25">
      <c r="A463" s="10">
        <v>41699</v>
      </c>
      <c r="B463" s="20">
        <v>2.3602799999999999</v>
      </c>
      <c r="C463" s="9">
        <v>4.0006000000000004</v>
      </c>
      <c r="D463" s="9">
        <f t="shared" si="6"/>
        <v>5.4387349178063626</v>
      </c>
    </row>
    <row r="464" spans="1:4" x14ac:dyDescent="0.25">
      <c r="A464" s="10">
        <v>41730</v>
      </c>
      <c r="B464" s="20">
        <v>2.3646799999999999</v>
      </c>
      <c r="C464" s="9">
        <v>3.9642499999999998</v>
      </c>
      <c r="D464" s="9">
        <f t="shared" si="6"/>
        <v>5.3792898321337344</v>
      </c>
    </row>
    <row r="465" spans="1:4" x14ac:dyDescent="0.25">
      <c r="A465" s="10">
        <v>41760</v>
      </c>
      <c r="B465" s="20">
        <v>2.3691800000000001</v>
      </c>
      <c r="C465" s="9">
        <v>3.9427500000000002</v>
      </c>
      <c r="D465" s="9">
        <f t="shared" si="6"/>
        <v>5.3399534399032582</v>
      </c>
    </row>
    <row r="466" spans="1:4" x14ac:dyDescent="0.25">
      <c r="A466" s="10">
        <v>41791</v>
      </c>
      <c r="B466" s="20">
        <v>2.3723100000000001</v>
      </c>
      <c r="C466" s="9">
        <v>3.9062000000000001</v>
      </c>
      <c r="D466" s="9">
        <f t="shared" si="6"/>
        <v>5.2834709496650945</v>
      </c>
    </row>
    <row r="467" spans="1:4" x14ac:dyDescent="0.25">
      <c r="A467" s="10">
        <v>41821</v>
      </c>
      <c r="B467" s="20">
        <v>2.3749799999999999</v>
      </c>
      <c r="C467" s="9">
        <v>3.8835000000000002</v>
      </c>
      <c r="D467" s="9">
        <f t="shared" si="6"/>
        <v>5.2468619843114483</v>
      </c>
    </row>
    <row r="468" spans="1:4" x14ac:dyDescent="0.25">
      <c r="A468" s="10">
        <v>41852</v>
      </c>
      <c r="B468" s="20">
        <v>2.3746</v>
      </c>
      <c r="C468" s="9">
        <v>3.8380000000000001</v>
      </c>
      <c r="D468" s="9">
        <f t="shared" si="6"/>
        <v>5.1862183163480173</v>
      </c>
    </row>
    <row r="469" spans="1:4" x14ac:dyDescent="0.25">
      <c r="A469" s="10">
        <v>41883</v>
      </c>
      <c r="B469" s="20">
        <v>2.3747699999999998</v>
      </c>
      <c r="C469" s="9">
        <v>3.7924000000000002</v>
      </c>
      <c r="D469" s="9">
        <f t="shared" si="6"/>
        <v>5.1242330319146712</v>
      </c>
    </row>
    <row r="470" spans="1:4" x14ac:dyDescent="0.25">
      <c r="A470" s="10">
        <v>41913</v>
      </c>
      <c r="B470" s="20">
        <v>2.3742999999999999</v>
      </c>
      <c r="C470" s="9">
        <v>3.6804999999999999</v>
      </c>
      <c r="D470" s="9">
        <f t="shared" si="6"/>
        <v>4.9740198864928615</v>
      </c>
    </row>
    <row r="471" spans="1:4" x14ac:dyDescent="0.25">
      <c r="A471" s="10">
        <v>41944</v>
      </c>
      <c r="B471" s="20">
        <v>2.3698299999999999</v>
      </c>
      <c r="C471" s="9">
        <v>3.6472500000000001</v>
      </c>
      <c r="D471" s="9">
        <f t="shared" si="6"/>
        <v>4.9383813941295376</v>
      </c>
    </row>
    <row r="472" spans="1:4" x14ac:dyDescent="0.25">
      <c r="A472" s="10">
        <v>41974</v>
      </c>
      <c r="B472" s="20">
        <v>2.36252</v>
      </c>
      <c r="C472" s="9">
        <v>3.4106000000000001</v>
      </c>
      <c r="D472" s="9">
        <f t="shared" si="6"/>
        <v>4.6322456452432155</v>
      </c>
    </row>
    <row r="473" spans="1:4" x14ac:dyDescent="0.25">
      <c r="A473" s="10">
        <v>42005</v>
      </c>
      <c r="B473" s="20">
        <v>2.3474699999999999</v>
      </c>
      <c r="C473" s="9">
        <v>2.9972500000000002</v>
      </c>
      <c r="D473" s="9">
        <f t="shared" si="6"/>
        <v>4.0969362459371155</v>
      </c>
    </row>
    <row r="474" spans="1:4" x14ac:dyDescent="0.25">
      <c r="A474" s="10">
        <v>42036</v>
      </c>
      <c r="B474" s="20">
        <v>2.3534199999999998</v>
      </c>
      <c r="C474" s="9">
        <v>2.8577499999999998</v>
      </c>
      <c r="D474" s="9">
        <f t="shared" si="6"/>
        <v>3.8963779885230854</v>
      </c>
    </row>
    <row r="475" spans="1:4" x14ac:dyDescent="0.25">
      <c r="A475" s="10">
        <v>42064</v>
      </c>
      <c r="B475" s="20">
        <v>2.3597600000000001</v>
      </c>
      <c r="C475" s="9">
        <v>2.8969999999999998</v>
      </c>
      <c r="D475" s="9">
        <f t="shared" si="6"/>
        <v>3.9392808764450615</v>
      </c>
    </row>
    <row r="476" spans="1:4" x14ac:dyDescent="0.25">
      <c r="A476" s="10">
        <v>42095</v>
      </c>
      <c r="B476" s="20">
        <v>2.3622200000000002</v>
      </c>
      <c r="C476" s="9">
        <v>2.7822499999999999</v>
      </c>
      <c r="D476" s="9">
        <f t="shared" si="6"/>
        <v>3.7793063449848021</v>
      </c>
    </row>
    <row r="477" spans="1:4" x14ac:dyDescent="0.25">
      <c r="A477" s="10">
        <v>42125</v>
      </c>
      <c r="B477" s="20">
        <v>2.3700100000000002</v>
      </c>
      <c r="C477" s="9">
        <v>2.8875000000000002</v>
      </c>
      <c r="D477" s="9">
        <f t="shared" si="6"/>
        <v>3.909381938261864</v>
      </c>
    </row>
    <row r="478" spans="1:4" x14ac:dyDescent="0.25">
      <c r="A478" s="10">
        <v>42156</v>
      </c>
      <c r="B478" s="20">
        <v>2.3765700000000001</v>
      </c>
      <c r="C478" s="9">
        <v>2.8730000000000002</v>
      </c>
      <c r="D478" s="9">
        <f t="shared" si="6"/>
        <v>3.8790136074258283</v>
      </c>
    </row>
    <row r="479" spans="1:4" x14ac:dyDescent="0.25">
      <c r="A479" s="10">
        <v>42186</v>
      </c>
      <c r="B479" s="20">
        <v>2.3803399999999999</v>
      </c>
      <c r="C479" s="9">
        <v>2.78775</v>
      </c>
      <c r="D479" s="9">
        <f t="shared" si="6"/>
        <v>3.7579510388221853</v>
      </c>
    </row>
    <row r="480" spans="1:4" x14ac:dyDescent="0.25">
      <c r="A480" s="10">
        <v>42217</v>
      </c>
      <c r="B480" s="20">
        <v>2.3803299999999998</v>
      </c>
      <c r="C480" s="9">
        <v>2.5950000000000002</v>
      </c>
      <c r="D480" s="9">
        <f t="shared" si="6"/>
        <v>3.4981343070078528</v>
      </c>
    </row>
    <row r="481" spans="1:4" x14ac:dyDescent="0.25">
      <c r="A481" s="10">
        <v>42248</v>
      </c>
      <c r="B481" s="20">
        <v>2.3749799999999999</v>
      </c>
      <c r="C481" s="9">
        <v>2.5049999999999999</v>
      </c>
      <c r="D481" s="9">
        <f t="shared" si="6"/>
        <v>3.3844185066821613</v>
      </c>
    </row>
    <row r="482" spans="1:4" x14ac:dyDescent="0.25">
      <c r="A482" s="10">
        <v>42278</v>
      </c>
      <c r="B482" s="20">
        <v>2.3773300000000002</v>
      </c>
      <c r="C482" s="9">
        <v>2.51925</v>
      </c>
      <c r="D482" s="9">
        <f t="shared" si="6"/>
        <v>3.4003066445339938</v>
      </c>
    </row>
    <row r="483" spans="1:4" x14ac:dyDescent="0.25">
      <c r="A483" s="10">
        <v>42309</v>
      </c>
      <c r="B483" s="20">
        <v>2.3801700000000001</v>
      </c>
      <c r="C483" s="9">
        <v>2.4670000000000001</v>
      </c>
      <c r="D483" s="9">
        <f t="shared" si="6"/>
        <v>3.3258101946499621</v>
      </c>
    </row>
    <row r="484" spans="1:4" x14ac:dyDescent="0.25">
      <c r="A484" s="10">
        <v>42339</v>
      </c>
      <c r="B484" s="20">
        <v>2.3776099999999998</v>
      </c>
      <c r="C484" s="9">
        <v>2.3090000000000002</v>
      </c>
      <c r="D484" s="9">
        <f t="shared" si="6"/>
        <v>3.1161589482715844</v>
      </c>
    </row>
    <row r="485" spans="1:4" x14ac:dyDescent="0.25">
      <c r="A485" s="10">
        <v>42370</v>
      </c>
      <c r="B485" s="20">
        <v>2.3765200000000002</v>
      </c>
      <c r="C485" s="9">
        <v>2.1427499999999999</v>
      </c>
      <c r="D485" s="9">
        <f t="shared" si="6"/>
        <v>2.8931191366998803</v>
      </c>
    </row>
    <row r="486" spans="1:4" x14ac:dyDescent="0.25">
      <c r="A486" s="10">
        <v>42401</v>
      </c>
      <c r="B486" s="20">
        <v>2.3733599999999999</v>
      </c>
      <c r="C486" s="9">
        <v>1.9982</v>
      </c>
      <c r="D486" s="9">
        <f t="shared" si="6"/>
        <v>2.7015413778777768</v>
      </c>
    </row>
    <row r="487" spans="1:4" x14ac:dyDescent="0.25">
      <c r="A487" s="10">
        <v>42430</v>
      </c>
      <c r="B487" s="20">
        <v>2.3807999999999998</v>
      </c>
      <c r="C487" s="9">
        <v>2.09</v>
      </c>
      <c r="D487" s="9">
        <f t="shared" si="6"/>
        <v>2.8168236601142476</v>
      </c>
    </row>
    <row r="488" spans="1:4" x14ac:dyDescent="0.25">
      <c r="A488" s="10">
        <v>42461</v>
      </c>
      <c r="B488" s="20">
        <v>2.38992</v>
      </c>
      <c r="C488" s="9">
        <v>2.1515</v>
      </c>
      <c r="D488" s="9">
        <f t="shared" si="6"/>
        <v>2.8886456783072236</v>
      </c>
    </row>
    <row r="489" spans="1:4" x14ac:dyDescent="0.25">
      <c r="A489" s="10">
        <v>42491</v>
      </c>
      <c r="B489" s="20">
        <v>2.3955700000000002</v>
      </c>
      <c r="C489" s="9">
        <v>2.3146</v>
      </c>
      <c r="D489" s="9">
        <f t="shared" ref="D489:D552" si="7">C489*$B$617/B489</f>
        <v>3.100297504894451</v>
      </c>
    </row>
    <row r="490" spans="1:4" x14ac:dyDescent="0.25">
      <c r="A490" s="10">
        <v>42522</v>
      </c>
      <c r="B490" s="20">
        <v>2.4022199999999998</v>
      </c>
      <c r="C490" s="9">
        <v>2.4224999999999999</v>
      </c>
      <c r="D490" s="9">
        <f t="shared" si="7"/>
        <v>3.2358419056123089</v>
      </c>
    </row>
    <row r="491" spans="1:4" x14ac:dyDescent="0.25">
      <c r="A491" s="10">
        <v>42552</v>
      </c>
      <c r="B491" s="20">
        <v>2.4010099999999999</v>
      </c>
      <c r="C491" s="9">
        <v>2.4045000000000001</v>
      </c>
      <c r="D491" s="9">
        <f t="shared" si="7"/>
        <v>3.2134170988459028</v>
      </c>
    </row>
    <row r="492" spans="1:4" x14ac:dyDescent="0.25">
      <c r="A492" s="10">
        <v>42583</v>
      </c>
      <c r="B492" s="20">
        <v>2.4054500000000001</v>
      </c>
      <c r="C492" s="9">
        <v>2.3506</v>
      </c>
      <c r="D492" s="9">
        <f t="shared" si="7"/>
        <v>3.1355857747199067</v>
      </c>
    </row>
    <row r="493" spans="1:4" x14ac:dyDescent="0.25">
      <c r="A493" s="10">
        <v>42614</v>
      </c>
      <c r="B493" s="20">
        <v>2.4117600000000001</v>
      </c>
      <c r="C493" s="9">
        <v>2.39425</v>
      </c>
      <c r="D493" s="9">
        <f t="shared" si="7"/>
        <v>3.1854566251409757</v>
      </c>
    </row>
    <row r="494" spans="1:4" x14ac:dyDescent="0.25">
      <c r="A494" s="10">
        <v>42644</v>
      </c>
      <c r="B494" s="20">
        <v>2.4174099999999998</v>
      </c>
      <c r="C494" s="9">
        <v>2.4544000000000001</v>
      </c>
      <c r="D494" s="9">
        <f t="shared" si="7"/>
        <v>3.2578517352042069</v>
      </c>
    </row>
    <row r="495" spans="1:4" x14ac:dyDescent="0.25">
      <c r="A495" s="10">
        <v>42675</v>
      </c>
      <c r="B495" s="20">
        <v>2.4202599999999999</v>
      </c>
      <c r="C495" s="9">
        <v>2.4384999999999999</v>
      </c>
      <c r="D495" s="9">
        <f t="shared" si="7"/>
        <v>3.2329353831819723</v>
      </c>
    </row>
    <row r="496" spans="1:4" x14ac:dyDescent="0.25">
      <c r="A496" s="10">
        <v>42705</v>
      </c>
      <c r="B496" s="20">
        <v>2.4263699999999999</v>
      </c>
      <c r="C496" s="9">
        <v>2.5099999999999998</v>
      </c>
      <c r="D496" s="9">
        <f t="shared" si="7"/>
        <v>3.319349493275964</v>
      </c>
    </row>
    <row r="497" spans="1:4" x14ac:dyDescent="0.25">
      <c r="A497" s="10">
        <v>42736</v>
      </c>
      <c r="B497" s="20">
        <v>2.4361799999999998</v>
      </c>
      <c r="C497" s="9">
        <v>2.5798000000000001</v>
      </c>
      <c r="D497" s="9">
        <f t="shared" si="7"/>
        <v>3.3979184581599067</v>
      </c>
    </row>
    <row r="498" spans="1:4" x14ac:dyDescent="0.25">
      <c r="A498" s="10">
        <v>42767</v>
      </c>
      <c r="B498" s="20">
        <v>2.4400599999999999</v>
      </c>
      <c r="C498" s="9">
        <v>2.5680000000000001</v>
      </c>
      <c r="D498" s="9">
        <f t="shared" si="7"/>
        <v>3.3769979852954441</v>
      </c>
    </row>
    <row r="499" spans="1:4" x14ac:dyDescent="0.25">
      <c r="A499" s="10">
        <v>42795</v>
      </c>
      <c r="B499" s="20">
        <v>2.43892</v>
      </c>
      <c r="C499" s="9">
        <v>2.5535000000000001</v>
      </c>
      <c r="D499" s="9">
        <f t="shared" si="7"/>
        <v>3.35949960863825</v>
      </c>
    </row>
    <row r="500" spans="1:4" x14ac:dyDescent="0.25">
      <c r="A500" s="10">
        <v>42826</v>
      </c>
      <c r="B500" s="20">
        <v>2.4419300000000002</v>
      </c>
      <c r="C500" s="9">
        <v>2.5825</v>
      </c>
      <c r="D500" s="9">
        <f t="shared" si="7"/>
        <v>3.3934652600606898</v>
      </c>
    </row>
    <row r="501" spans="1:4" x14ac:dyDescent="0.25">
      <c r="A501" s="10">
        <v>42856</v>
      </c>
      <c r="B501" s="20">
        <v>2.4400400000000002</v>
      </c>
      <c r="C501" s="9">
        <v>2.5604</v>
      </c>
      <c r="D501" s="9">
        <f t="shared" si="7"/>
        <v>3.3670313524368454</v>
      </c>
    </row>
    <row r="502" spans="1:4" x14ac:dyDescent="0.25">
      <c r="A502" s="10">
        <v>42887</v>
      </c>
      <c r="B502" s="20">
        <v>2.44163</v>
      </c>
      <c r="C502" s="9">
        <v>2.5105</v>
      </c>
      <c r="D502" s="9">
        <f t="shared" si="7"/>
        <v>3.2992609062388651</v>
      </c>
    </row>
    <row r="503" spans="1:4" x14ac:dyDescent="0.25">
      <c r="A503" s="10">
        <v>42917</v>
      </c>
      <c r="B503" s="20">
        <v>2.4424299999999999</v>
      </c>
      <c r="C503" s="9">
        <v>2.4964</v>
      </c>
      <c r="D503" s="9">
        <f t="shared" si="7"/>
        <v>3.2796563214503589</v>
      </c>
    </row>
    <row r="504" spans="1:4" x14ac:dyDescent="0.25">
      <c r="A504" s="10">
        <v>42948</v>
      </c>
      <c r="B504" s="20">
        <v>2.4518300000000002</v>
      </c>
      <c r="C504" s="9">
        <v>2.5950000000000002</v>
      </c>
      <c r="D504" s="9">
        <f t="shared" si="7"/>
        <v>3.3961220945171573</v>
      </c>
    </row>
    <row r="505" spans="1:4" x14ac:dyDescent="0.25">
      <c r="A505" s="10">
        <v>42979</v>
      </c>
      <c r="B505" s="20">
        <v>2.46435</v>
      </c>
      <c r="C505" s="9">
        <v>2.7847499999999998</v>
      </c>
      <c r="D505" s="9">
        <f t="shared" si="7"/>
        <v>3.6259358113701379</v>
      </c>
    </row>
    <row r="506" spans="1:4" x14ac:dyDescent="0.25">
      <c r="A506" s="10">
        <v>43009</v>
      </c>
      <c r="B506" s="20">
        <v>2.4662600000000001</v>
      </c>
      <c r="C506" s="9">
        <v>2.7942</v>
      </c>
      <c r="D506" s="9">
        <f t="shared" si="7"/>
        <v>3.6354227180427046</v>
      </c>
    </row>
    <row r="507" spans="1:4" x14ac:dyDescent="0.25">
      <c r="A507" s="10">
        <v>43040</v>
      </c>
      <c r="B507" s="20">
        <v>2.4728400000000001</v>
      </c>
      <c r="C507" s="9">
        <v>2.9087499999999999</v>
      </c>
      <c r="D507" s="9">
        <f t="shared" si="7"/>
        <v>3.7743890784482619</v>
      </c>
    </row>
    <row r="508" spans="1:4" x14ac:dyDescent="0.25">
      <c r="A508" s="10">
        <v>43070</v>
      </c>
      <c r="B508" s="20">
        <v>2.4780500000000001</v>
      </c>
      <c r="C508" s="9">
        <v>2.9089999999999998</v>
      </c>
      <c r="D508" s="9">
        <f t="shared" si="7"/>
        <v>3.7667772954540863</v>
      </c>
    </row>
    <row r="509" spans="1:4" x14ac:dyDescent="0.25">
      <c r="A509" s="10">
        <v>43101</v>
      </c>
      <c r="B509" s="20">
        <v>2.4885899999999999</v>
      </c>
      <c r="C509" s="9">
        <v>3.0184000000000002</v>
      </c>
      <c r="D509" s="9">
        <f t="shared" si="7"/>
        <v>3.891882574148414</v>
      </c>
    </row>
    <row r="510" spans="1:4" x14ac:dyDescent="0.25">
      <c r="A510" s="10">
        <v>43132</v>
      </c>
      <c r="B510" s="20">
        <v>2.4952899999999998</v>
      </c>
      <c r="C510" s="9">
        <v>3.04575</v>
      </c>
      <c r="D510" s="9">
        <f t="shared" si="7"/>
        <v>3.9166026593101408</v>
      </c>
    </row>
    <row r="511" spans="1:4" x14ac:dyDescent="0.25">
      <c r="A511" s="10">
        <v>43160</v>
      </c>
      <c r="B511" s="20">
        <v>2.4957699999999998</v>
      </c>
      <c r="C511" s="9">
        <v>2.9874999999999998</v>
      </c>
      <c r="D511" s="9">
        <f t="shared" si="7"/>
        <v>3.8409587371833145</v>
      </c>
    </row>
    <row r="512" spans="1:4" x14ac:dyDescent="0.25">
      <c r="A512" s="10">
        <v>43191</v>
      </c>
      <c r="B512" s="20">
        <v>2.5022700000000002</v>
      </c>
      <c r="C512" s="9">
        <v>3.0958000000000001</v>
      </c>
      <c r="D512" s="9">
        <f t="shared" si="7"/>
        <v>3.9698583835477383</v>
      </c>
    </row>
    <row r="513" spans="1:4" x14ac:dyDescent="0.25">
      <c r="A513" s="10">
        <v>43221</v>
      </c>
      <c r="B513" s="20">
        <v>2.5079199999999999</v>
      </c>
      <c r="C513" s="9">
        <v>3.2437499999999999</v>
      </c>
      <c r="D513" s="9">
        <f t="shared" si="7"/>
        <v>4.1502091548972855</v>
      </c>
    </row>
    <row r="514" spans="1:4" x14ac:dyDescent="0.25">
      <c r="A514" s="10">
        <v>43252</v>
      </c>
      <c r="B514" s="20">
        <v>2.5101800000000001</v>
      </c>
      <c r="C514" s="9">
        <v>3.2527499999999998</v>
      </c>
      <c r="D514" s="9">
        <f t="shared" si="7"/>
        <v>4.1579772449585288</v>
      </c>
    </row>
    <row r="515" spans="1:4" x14ac:dyDescent="0.25">
      <c r="A515" s="10">
        <v>43282</v>
      </c>
      <c r="B515" s="20">
        <v>2.51214</v>
      </c>
      <c r="C515" s="9">
        <v>3.2328000000000001</v>
      </c>
      <c r="D515" s="9">
        <f t="shared" si="7"/>
        <v>4.1292510363275934</v>
      </c>
    </row>
    <row r="516" spans="1:4" x14ac:dyDescent="0.25">
      <c r="A516" s="10">
        <v>43313</v>
      </c>
      <c r="B516" s="20">
        <v>2.5166300000000001</v>
      </c>
      <c r="C516" s="9">
        <v>3.2182499999999998</v>
      </c>
      <c r="D516" s="9">
        <f t="shared" si="7"/>
        <v>4.1033323699749262</v>
      </c>
    </row>
    <row r="517" spans="1:4" x14ac:dyDescent="0.25">
      <c r="A517" s="10">
        <v>43344</v>
      </c>
      <c r="B517" s="20">
        <v>2.52182</v>
      </c>
      <c r="C517" s="9">
        <v>3.2622499999999999</v>
      </c>
      <c r="D517" s="9">
        <f t="shared" si="7"/>
        <v>4.1508729704142251</v>
      </c>
    </row>
    <row r="518" spans="1:4" x14ac:dyDescent="0.25">
      <c r="A518" s="10">
        <v>43374</v>
      </c>
      <c r="B518" s="20">
        <v>2.52772</v>
      </c>
      <c r="C518" s="9">
        <v>3.3654000000000002</v>
      </c>
      <c r="D518" s="9">
        <f t="shared" si="7"/>
        <v>4.2721256097194313</v>
      </c>
    </row>
    <row r="519" spans="1:4" x14ac:dyDescent="0.25">
      <c r="A519" s="10">
        <v>43405</v>
      </c>
      <c r="B519" s="20">
        <v>2.5259399999999999</v>
      </c>
      <c r="C519" s="9">
        <v>3.2995000000000001</v>
      </c>
      <c r="D519" s="9">
        <f t="shared" si="7"/>
        <v>4.1914220145767525</v>
      </c>
    </row>
    <row r="520" spans="1:4" x14ac:dyDescent="0.25">
      <c r="A520" s="10">
        <v>43435</v>
      </c>
      <c r="B520" s="20">
        <v>2.5276700000000001</v>
      </c>
      <c r="C520" s="9">
        <v>3.1227999999999998</v>
      </c>
      <c r="D520" s="9">
        <f t="shared" si="7"/>
        <v>3.9642413243817427</v>
      </c>
    </row>
    <row r="521" spans="1:4" x14ac:dyDescent="0.25">
      <c r="A521" s="10">
        <v>43466</v>
      </c>
      <c r="B521" s="20">
        <v>2.5256099999999999</v>
      </c>
      <c r="C521" s="9">
        <v>2.9797500000000001</v>
      </c>
      <c r="D521" s="9">
        <f t="shared" si="7"/>
        <v>3.7857316655184294</v>
      </c>
    </row>
    <row r="522" spans="1:4" x14ac:dyDescent="0.25">
      <c r="A522" s="10">
        <v>43497</v>
      </c>
      <c r="B522" s="20">
        <v>2.5331899999999998</v>
      </c>
      <c r="C522" s="9">
        <v>2.9965000000000002</v>
      </c>
      <c r="D522" s="9">
        <f t="shared" si="7"/>
        <v>3.7956206855782635</v>
      </c>
    </row>
    <row r="523" spans="1:4" x14ac:dyDescent="0.25">
      <c r="A523" s="10">
        <v>43525</v>
      </c>
      <c r="B523" s="20">
        <v>2.54277</v>
      </c>
      <c r="C523" s="9">
        <v>3.0762499999999999</v>
      </c>
      <c r="D523" s="9">
        <f t="shared" si="7"/>
        <v>3.8819580285476079</v>
      </c>
    </row>
    <row r="524" spans="1:4" x14ac:dyDescent="0.25">
      <c r="A524" s="10">
        <v>43556</v>
      </c>
      <c r="B524" s="20">
        <v>2.55233</v>
      </c>
      <c r="C524" s="9">
        <v>3.121</v>
      </c>
      <c r="D524" s="9">
        <f t="shared" si="7"/>
        <v>3.9236768415526209</v>
      </c>
    </row>
    <row r="525" spans="1:4" x14ac:dyDescent="0.25">
      <c r="A525" s="10">
        <v>43586</v>
      </c>
      <c r="B525" s="20">
        <v>2.5529600000000001</v>
      </c>
      <c r="C525" s="9">
        <v>3.1612499999999999</v>
      </c>
      <c r="D525" s="9">
        <f t="shared" si="7"/>
        <v>3.9732978273259274</v>
      </c>
    </row>
    <row r="526" spans="1:4" x14ac:dyDescent="0.25">
      <c r="A526" s="10">
        <v>43617</v>
      </c>
      <c r="B526" s="20">
        <v>2.55213</v>
      </c>
      <c r="C526" s="9">
        <v>3.0884999999999998</v>
      </c>
      <c r="D526" s="9">
        <f t="shared" si="7"/>
        <v>3.8831225840768298</v>
      </c>
    </row>
    <row r="527" spans="1:4" x14ac:dyDescent="0.25">
      <c r="A527" s="10">
        <v>43647</v>
      </c>
      <c r="B527" s="20">
        <v>2.55802</v>
      </c>
      <c r="C527" s="9">
        <v>3.0451999999999999</v>
      </c>
      <c r="D527" s="9">
        <f t="shared" si="7"/>
        <v>3.8198663949460911</v>
      </c>
    </row>
    <row r="528" spans="1:4" x14ac:dyDescent="0.25">
      <c r="A528" s="10">
        <v>43678</v>
      </c>
      <c r="B528" s="20">
        <v>2.5603600000000002</v>
      </c>
      <c r="C528" s="9">
        <v>3.0049999999999999</v>
      </c>
      <c r="D528" s="9">
        <f t="shared" si="7"/>
        <v>3.7659949245418609</v>
      </c>
    </row>
    <row r="529" spans="1:4" x14ac:dyDescent="0.25">
      <c r="A529" s="10">
        <v>43709</v>
      </c>
      <c r="B529" s="20">
        <v>2.5642999999999998</v>
      </c>
      <c r="C529" s="9">
        <v>3.0162</v>
      </c>
      <c r="D529" s="9">
        <f t="shared" si="7"/>
        <v>3.7742232962601885</v>
      </c>
    </row>
    <row r="530" spans="1:4" x14ac:dyDescent="0.25">
      <c r="A530" s="10">
        <v>43739</v>
      </c>
      <c r="B530" s="20">
        <v>2.5715499999999998</v>
      </c>
      <c r="C530" s="9">
        <v>3.0529999999999999</v>
      </c>
      <c r="D530" s="9">
        <f t="shared" si="7"/>
        <v>3.8095012381637541</v>
      </c>
    </row>
    <row r="531" spans="1:4" x14ac:dyDescent="0.25">
      <c r="A531" s="10">
        <v>43770</v>
      </c>
      <c r="B531" s="20">
        <v>2.5787900000000001</v>
      </c>
      <c r="C531" s="9">
        <v>3.0687500000000001</v>
      </c>
      <c r="D531" s="9">
        <f t="shared" si="7"/>
        <v>3.8184035027086343</v>
      </c>
    </row>
    <row r="532" spans="1:4" x14ac:dyDescent="0.25">
      <c r="A532" s="10">
        <v>43800</v>
      </c>
      <c r="B532" s="20">
        <v>2.5863</v>
      </c>
      <c r="C532" s="9">
        <v>3.0550000000000002</v>
      </c>
      <c r="D532" s="9">
        <f t="shared" si="7"/>
        <v>3.7902565112322626</v>
      </c>
    </row>
    <row r="533" spans="1:4" x14ac:dyDescent="0.25">
      <c r="A533" s="10">
        <v>43831</v>
      </c>
      <c r="B533" s="20">
        <v>2.5912700000000002</v>
      </c>
      <c r="C533" s="9">
        <v>3.0474999999999999</v>
      </c>
      <c r="D533" s="9">
        <f t="shared" si="7"/>
        <v>3.7736996791148738</v>
      </c>
    </row>
    <row r="534" spans="1:4" x14ac:dyDescent="0.25">
      <c r="A534" s="10">
        <v>43862</v>
      </c>
      <c r="B534" s="20">
        <v>2.5924999999999998</v>
      </c>
      <c r="C534" s="9">
        <v>2.9095</v>
      </c>
      <c r="D534" s="9">
        <f t="shared" si="7"/>
        <v>3.6011058258437805</v>
      </c>
    </row>
    <row r="535" spans="1:4" x14ac:dyDescent="0.25">
      <c r="A535" s="10">
        <v>43891</v>
      </c>
      <c r="B535" s="20">
        <v>2.5807600000000002</v>
      </c>
      <c r="C535" s="9">
        <v>2.7286000000000001</v>
      </c>
      <c r="D535" s="9">
        <f t="shared" si="7"/>
        <v>3.3925678621026369</v>
      </c>
    </row>
    <row r="536" spans="1:4" x14ac:dyDescent="0.25">
      <c r="A536" s="10">
        <v>43922</v>
      </c>
      <c r="B536" s="20">
        <v>2.5603199999999999</v>
      </c>
      <c r="C536" s="9">
        <v>2.4929999999999999</v>
      </c>
      <c r="D536" s="9">
        <f t="shared" si="7"/>
        <v>3.1243833696569179</v>
      </c>
    </row>
    <row r="537" spans="1:4" x14ac:dyDescent="0.25">
      <c r="A537" s="10">
        <v>43952</v>
      </c>
      <c r="B537" s="20">
        <v>2.55802</v>
      </c>
      <c r="C537" s="9">
        <v>2.3922500000000002</v>
      </c>
      <c r="D537" s="9">
        <f t="shared" si="7"/>
        <v>3.0008128803723197</v>
      </c>
    </row>
    <row r="538" spans="1:4" x14ac:dyDescent="0.25">
      <c r="A538" s="10">
        <v>43983</v>
      </c>
      <c r="B538" s="20">
        <v>2.5704199999999999</v>
      </c>
      <c r="C538" s="9">
        <v>2.4079999999999999</v>
      </c>
      <c r="D538" s="9">
        <f t="shared" si="7"/>
        <v>3.0059979396363241</v>
      </c>
    </row>
    <row r="539" spans="1:4" x14ac:dyDescent="0.25">
      <c r="A539" s="10">
        <v>44013</v>
      </c>
      <c r="B539" s="20">
        <v>2.58352</v>
      </c>
      <c r="C539" s="9">
        <v>2.4337499999999999</v>
      </c>
      <c r="D539" s="9">
        <f t="shared" si="7"/>
        <v>3.0227374333273982</v>
      </c>
    </row>
    <row r="540" spans="1:4" x14ac:dyDescent="0.25">
      <c r="A540" s="10">
        <v>44044</v>
      </c>
      <c r="B540" s="20">
        <v>2.5931600000000001</v>
      </c>
      <c r="C540" s="9">
        <v>2.4291999999999998</v>
      </c>
      <c r="D540" s="9">
        <f t="shared" si="7"/>
        <v>3.0058703618750866</v>
      </c>
    </row>
    <row r="541" spans="1:4" x14ac:dyDescent="0.25">
      <c r="A541" s="10">
        <v>44075</v>
      </c>
      <c r="B541" s="20">
        <v>2.5999699999999999</v>
      </c>
      <c r="C541" s="9">
        <v>2.4137499999999998</v>
      </c>
      <c r="D541" s="9">
        <f t="shared" si="7"/>
        <v>2.9789295852452145</v>
      </c>
    </row>
    <row r="542" spans="1:4" x14ac:dyDescent="0.25">
      <c r="A542" s="10">
        <v>44105</v>
      </c>
      <c r="B542" s="20">
        <v>2.6031900000000001</v>
      </c>
      <c r="C542" s="9">
        <v>2.3887499999999999</v>
      </c>
      <c r="D542" s="9">
        <f t="shared" si="7"/>
        <v>2.9444292305786361</v>
      </c>
    </row>
    <row r="543" spans="1:4" x14ac:dyDescent="0.25">
      <c r="A543" s="10">
        <v>44136</v>
      </c>
      <c r="B543" s="20">
        <v>2.6091099999999998</v>
      </c>
      <c r="C543" s="9">
        <v>2.4319999999999999</v>
      </c>
      <c r="D543" s="9">
        <f t="shared" si="7"/>
        <v>2.9909384027503636</v>
      </c>
    </row>
    <row r="544" spans="1:4" x14ac:dyDescent="0.25">
      <c r="A544" s="10">
        <v>44166</v>
      </c>
      <c r="B544" s="20">
        <v>2.6204499999999999</v>
      </c>
      <c r="C544" s="9">
        <v>2.5847500000000001</v>
      </c>
      <c r="D544" s="9">
        <f t="shared" si="7"/>
        <v>3.1650381868572195</v>
      </c>
    </row>
    <row r="545" spans="1:4" x14ac:dyDescent="0.25">
      <c r="A545" s="10">
        <v>44197</v>
      </c>
      <c r="B545" s="20">
        <v>2.6263899999999998</v>
      </c>
      <c r="C545" s="9">
        <v>2.6804999999999999</v>
      </c>
      <c r="D545" s="9">
        <f t="shared" si="7"/>
        <v>3.2748610893660119</v>
      </c>
    </row>
    <row r="546" spans="1:4" x14ac:dyDescent="0.25">
      <c r="A546" s="10">
        <v>44228</v>
      </c>
      <c r="B546" s="20">
        <v>2.6357300000000001</v>
      </c>
      <c r="C546" s="9">
        <v>2.847</v>
      </c>
      <c r="D546" s="9">
        <f t="shared" si="7"/>
        <v>3.4659543242289614</v>
      </c>
    </row>
    <row r="547" spans="1:4" x14ac:dyDescent="0.25">
      <c r="A547" s="10">
        <v>44256</v>
      </c>
      <c r="B547" s="20">
        <v>2.6484700000000001</v>
      </c>
      <c r="C547" s="9">
        <v>3.1522000000000001</v>
      </c>
      <c r="D547" s="9">
        <f t="shared" si="7"/>
        <v>3.8190469239221136</v>
      </c>
    </row>
    <row r="548" spans="1:4" x14ac:dyDescent="0.25">
      <c r="A548" s="10">
        <v>44287</v>
      </c>
      <c r="B548" s="20">
        <v>2.6662499999999998</v>
      </c>
      <c r="C548" s="9">
        <v>3.1302500000000002</v>
      </c>
      <c r="D548" s="9">
        <f t="shared" si="7"/>
        <v>3.7671632736052514</v>
      </c>
    </row>
    <row r="549" spans="1:4" x14ac:dyDescent="0.25">
      <c r="A549" s="10">
        <v>44317</v>
      </c>
      <c r="B549" s="20">
        <v>2.68404</v>
      </c>
      <c r="C549" s="9">
        <v>3.2170000000000001</v>
      </c>
      <c r="D549" s="9">
        <f t="shared" si="7"/>
        <v>3.8459033401141562</v>
      </c>
    </row>
    <row r="550" spans="1:4" x14ac:dyDescent="0.25">
      <c r="A550" s="10">
        <v>44348</v>
      </c>
      <c r="B550" s="20">
        <v>2.7071000000000001</v>
      </c>
      <c r="C550" s="9">
        <v>3.2867500000000001</v>
      </c>
      <c r="D550" s="9">
        <f t="shared" si="7"/>
        <v>3.8958180055225147</v>
      </c>
    </row>
    <row r="551" spans="1:4" x14ac:dyDescent="0.25">
      <c r="A551" s="10">
        <v>44378</v>
      </c>
      <c r="B551" s="20">
        <v>2.7196500000000001</v>
      </c>
      <c r="C551" s="9">
        <v>3.3387500000000001</v>
      </c>
      <c r="D551" s="9">
        <f t="shared" si="7"/>
        <v>3.9391922044196863</v>
      </c>
    </row>
    <row r="552" spans="1:4" x14ac:dyDescent="0.25">
      <c r="A552" s="10">
        <v>44409</v>
      </c>
      <c r="B552" s="20">
        <v>2.7275200000000002</v>
      </c>
      <c r="C552" s="9">
        <v>3.35</v>
      </c>
      <c r="D552" s="9">
        <f t="shared" si="7"/>
        <v>3.9410609454742769</v>
      </c>
    </row>
    <row r="553" spans="1:4" x14ac:dyDescent="0.25">
      <c r="A553" s="10">
        <v>44440</v>
      </c>
      <c r="B553" s="20">
        <v>2.73942</v>
      </c>
      <c r="C553" s="9">
        <v>3.3839999999999999</v>
      </c>
      <c r="D553" s="9">
        <f t="shared" ref="D553:D592" si="8">C553*$B$617/B553</f>
        <v>3.9637661081542812</v>
      </c>
    </row>
    <row r="554" spans="1:4" x14ac:dyDescent="0.25">
      <c r="A554" s="10">
        <v>44470</v>
      </c>
      <c r="B554" s="20">
        <v>2.7652800000000002</v>
      </c>
      <c r="C554" s="9">
        <v>3.6117499999999998</v>
      </c>
      <c r="D554" s="9">
        <f t="shared" si="8"/>
        <v>4.1909729386355083</v>
      </c>
    </row>
    <row r="555" spans="1:4" x14ac:dyDescent="0.25">
      <c r="A555" s="10">
        <v>44501</v>
      </c>
      <c r="B555" s="20">
        <v>2.7882400000000001</v>
      </c>
      <c r="C555" s="9">
        <v>3.7269999999999999</v>
      </c>
      <c r="D555" s="9">
        <f t="shared" si="8"/>
        <v>4.2890936329010421</v>
      </c>
    </row>
    <row r="556" spans="1:4" x14ac:dyDescent="0.25">
      <c r="A556" s="10">
        <v>44531</v>
      </c>
      <c r="B556" s="20">
        <v>2.8080599999999998</v>
      </c>
      <c r="C556" s="9">
        <v>3.641</v>
      </c>
      <c r="D556" s="9">
        <f t="shared" si="8"/>
        <v>4.1605484473266241</v>
      </c>
    </row>
    <row r="557" spans="1:4" x14ac:dyDescent="0.25">
      <c r="A557" s="10">
        <v>44562</v>
      </c>
      <c r="B557" s="20">
        <v>2.8254199999999998</v>
      </c>
      <c r="C557" s="9">
        <v>3.7242000000000002</v>
      </c>
      <c r="D557" s="9">
        <f t="shared" si="8"/>
        <v>4.2294731128823333</v>
      </c>
    </row>
    <row r="558" spans="1:4" x14ac:dyDescent="0.25">
      <c r="A558" s="10">
        <v>44593</v>
      </c>
      <c r="B558" s="20">
        <v>2.8452500000000001</v>
      </c>
      <c r="C558" s="9">
        <v>4.0322500000000003</v>
      </c>
      <c r="D558" s="9">
        <f t="shared" si="8"/>
        <v>4.5474015584746512</v>
      </c>
    </row>
    <row r="559" spans="1:4" x14ac:dyDescent="0.25">
      <c r="A559" s="10">
        <v>44621</v>
      </c>
      <c r="B559" s="20">
        <v>2.8746700000000001</v>
      </c>
      <c r="C559" s="9">
        <v>5.1044999999999998</v>
      </c>
      <c r="D559" s="9">
        <f t="shared" si="8"/>
        <v>5.6977251957616</v>
      </c>
    </row>
    <row r="560" spans="1:4" x14ac:dyDescent="0.25">
      <c r="A560" s="10">
        <v>44652</v>
      </c>
      <c r="B560" s="20">
        <v>2.8858199999999998</v>
      </c>
      <c r="C560" s="9">
        <v>5.1195000000000004</v>
      </c>
      <c r="D560" s="9">
        <f t="shared" si="8"/>
        <v>5.6923893324947521</v>
      </c>
    </row>
    <row r="561" spans="1:4" x14ac:dyDescent="0.25">
      <c r="A561" s="10">
        <v>44682</v>
      </c>
      <c r="B561" s="20">
        <v>2.9129900000000002</v>
      </c>
      <c r="C561" s="9">
        <v>5.5709999999999997</v>
      </c>
      <c r="D561" s="9">
        <f t="shared" si="8"/>
        <v>6.13663725690785</v>
      </c>
    </row>
    <row r="562" spans="1:4" x14ac:dyDescent="0.25">
      <c r="A562" s="10">
        <v>44713</v>
      </c>
      <c r="B562" s="20">
        <v>2.95072</v>
      </c>
      <c r="C562" s="9">
        <v>5.7534999999999998</v>
      </c>
      <c r="D562" s="9">
        <f t="shared" si="8"/>
        <v>6.2566290212219391</v>
      </c>
    </row>
    <row r="563" spans="1:4" x14ac:dyDescent="0.25">
      <c r="A563" s="10">
        <v>44743</v>
      </c>
      <c r="B563" s="20">
        <v>2.9493999999999998</v>
      </c>
      <c r="C563" s="9">
        <v>5.4857500000000003</v>
      </c>
      <c r="D563" s="9">
        <f t="shared" si="8"/>
        <v>5.9681347968230831</v>
      </c>
    </row>
    <row r="564" spans="1:4" x14ac:dyDescent="0.25">
      <c r="A564" s="10">
        <v>44774</v>
      </c>
      <c r="B564" s="20">
        <v>2.9516200000000001</v>
      </c>
      <c r="C564" s="9">
        <v>5.0132000000000003</v>
      </c>
      <c r="D564" s="9">
        <f t="shared" si="8"/>
        <v>5.4499293742419423</v>
      </c>
    </row>
    <row r="565" spans="1:4" x14ac:dyDescent="0.25">
      <c r="A565" s="10">
        <v>44805</v>
      </c>
      <c r="B565" s="20">
        <v>2.96421</v>
      </c>
      <c r="C565" s="9">
        <v>4.9924999999999997</v>
      </c>
      <c r="D565" s="9">
        <f t="shared" si="8"/>
        <v>5.4043739655759886</v>
      </c>
    </row>
    <row r="566" spans="1:4" x14ac:dyDescent="0.25">
      <c r="A566" s="10">
        <v>44835</v>
      </c>
      <c r="B566" s="20">
        <v>2.9797899999999999</v>
      </c>
      <c r="C566" s="9">
        <v>5.2114000000000003</v>
      </c>
      <c r="D566" s="9">
        <f t="shared" si="8"/>
        <v>5.6118368691082265</v>
      </c>
    </row>
    <row r="567" spans="1:4" x14ac:dyDescent="0.25">
      <c r="A567" s="10">
        <v>44866</v>
      </c>
      <c r="B567" s="20">
        <v>2.9870800000000002</v>
      </c>
      <c r="C567" s="9">
        <v>5.2549999999999999</v>
      </c>
      <c r="D567" s="9">
        <f t="shared" si="8"/>
        <v>5.6449767046747992</v>
      </c>
    </row>
    <row r="568" spans="1:4" x14ac:dyDescent="0.25">
      <c r="A568" s="10">
        <v>44896</v>
      </c>
      <c r="B568" s="20">
        <v>2.9880800000000001</v>
      </c>
      <c r="C568" s="9">
        <v>4.7134999999999998</v>
      </c>
      <c r="D568" s="9">
        <f t="shared" si="8"/>
        <v>5.0615971679138445</v>
      </c>
    </row>
    <row r="569" spans="1:4" x14ac:dyDescent="0.25">
      <c r="A569" s="10">
        <v>44927</v>
      </c>
      <c r="B569" s="20">
        <v>3.0045600000000001</v>
      </c>
      <c r="C569" s="9">
        <v>4.5763999999999996</v>
      </c>
      <c r="D569" s="9">
        <f t="shared" si="8"/>
        <v>4.8874168694251399</v>
      </c>
    </row>
    <row r="570" spans="1:4" x14ac:dyDescent="0.25">
      <c r="A570" s="10">
        <v>44958</v>
      </c>
      <c r="B570" s="20">
        <v>3.0147599999999999</v>
      </c>
      <c r="C570" s="9">
        <v>4.4132499999999997</v>
      </c>
      <c r="D570" s="9">
        <f t="shared" si="8"/>
        <v>4.6972326743256518</v>
      </c>
    </row>
    <row r="571" spans="1:4" x14ac:dyDescent="0.25">
      <c r="A571" s="10">
        <v>44986</v>
      </c>
      <c r="B571" s="20">
        <v>3.0164300000000002</v>
      </c>
      <c r="C571" s="9">
        <v>4.2104999999999997</v>
      </c>
      <c r="D571" s="9">
        <f t="shared" si="8"/>
        <v>4.4789550914491629</v>
      </c>
    </row>
    <row r="572" spans="1:4" x14ac:dyDescent="0.25">
      <c r="A572" s="10">
        <v>45017</v>
      </c>
      <c r="B572" s="20">
        <v>3.0285799999999998</v>
      </c>
      <c r="C572" s="9">
        <v>4.0990000000000002</v>
      </c>
      <c r="D572" s="9">
        <f t="shared" si="8"/>
        <v>4.3428532668775475</v>
      </c>
    </row>
    <row r="573" spans="1:4" x14ac:dyDescent="0.25">
      <c r="A573" s="10">
        <v>45047</v>
      </c>
      <c r="B573" s="20">
        <v>3.0331600000000001</v>
      </c>
      <c r="C573" s="9">
        <v>3.915</v>
      </c>
      <c r="D573" s="9">
        <f t="shared" si="8"/>
        <v>4.1416436966727774</v>
      </c>
    </row>
    <row r="574" spans="1:4" x14ac:dyDescent="0.25">
      <c r="A574" s="10">
        <v>45078</v>
      </c>
      <c r="B574" s="20">
        <v>3.0409899999999999</v>
      </c>
      <c r="C574" s="9">
        <v>3.8017500000000002</v>
      </c>
      <c r="D574" s="9">
        <f t="shared" si="8"/>
        <v>4.0114820232062591</v>
      </c>
    </row>
    <row r="575" spans="1:4" x14ac:dyDescent="0.25">
      <c r="A575" s="10">
        <v>45108</v>
      </c>
      <c r="B575" s="20">
        <v>3.0461499999999999</v>
      </c>
      <c r="C575" s="9">
        <v>3.8822000000000001</v>
      </c>
      <c r="D575" s="9">
        <f t="shared" si="8"/>
        <v>4.0894312153373935</v>
      </c>
    </row>
    <row r="576" spans="1:4" x14ac:dyDescent="0.25">
      <c r="A576" s="10">
        <v>45139</v>
      </c>
      <c r="B576" s="20">
        <v>3.0613800000000002</v>
      </c>
      <c r="C576" s="9">
        <v>4.3702500000000004</v>
      </c>
      <c r="D576" s="9">
        <f t="shared" si="8"/>
        <v>4.5806312180291249</v>
      </c>
    </row>
    <row r="577" spans="1:5" x14ac:dyDescent="0.25">
      <c r="A577" s="10">
        <v>45170</v>
      </c>
      <c r="B577" s="20">
        <v>3.0737399999999999</v>
      </c>
      <c r="C577" s="9">
        <v>4.5627500000000003</v>
      </c>
      <c r="D577" s="9">
        <f t="shared" si="8"/>
        <v>4.7631672655299413</v>
      </c>
    </row>
    <row r="578" spans="1:5" x14ac:dyDescent="0.25">
      <c r="A578" s="10">
        <v>45200</v>
      </c>
      <c r="B578" s="20">
        <v>3.07653</v>
      </c>
      <c r="C578" s="9">
        <v>4.5068000000000001</v>
      </c>
      <c r="D578" s="9">
        <f t="shared" si="8"/>
        <v>4.7004930946228383</v>
      </c>
    </row>
    <row r="579" spans="1:5" x14ac:dyDescent="0.25">
      <c r="A579" s="10">
        <v>45231</v>
      </c>
      <c r="B579" s="20">
        <v>3.08087</v>
      </c>
      <c r="C579" s="9">
        <v>4.2537500000000001</v>
      </c>
      <c r="D579" s="9">
        <f t="shared" si="8"/>
        <v>4.430317758863568</v>
      </c>
      <c r="E579" s="8" t="s">
        <v>182</v>
      </c>
    </row>
    <row r="580" spans="1:5" x14ac:dyDescent="0.25">
      <c r="A580" s="10">
        <v>45261</v>
      </c>
      <c r="B580" s="20">
        <v>3.0873499999999998</v>
      </c>
      <c r="C580" s="9">
        <v>3.9717500000000001</v>
      </c>
      <c r="D580" s="9">
        <f t="shared" si="8"/>
        <v>4.1279300136848764</v>
      </c>
      <c r="E580" s="8" t="s">
        <v>183</v>
      </c>
    </row>
    <row r="581" spans="1:5" x14ac:dyDescent="0.25">
      <c r="A581" s="10">
        <v>45292</v>
      </c>
      <c r="B581" s="20">
        <v>3.0979399999999999</v>
      </c>
      <c r="C581" s="9">
        <v>3.8544</v>
      </c>
      <c r="D581" s="9">
        <f t="shared" si="8"/>
        <v>3.9922714975758087</v>
      </c>
      <c r="E581">
        <f t="shared" ref="E581:E616" si="9">IF(A582&gt;$C$1,1,0)</f>
        <v>0</v>
      </c>
    </row>
    <row r="582" spans="1:5" x14ac:dyDescent="0.25">
      <c r="A582" s="10">
        <v>45323</v>
      </c>
      <c r="B582" s="20">
        <v>3.11022</v>
      </c>
      <c r="C582" s="9">
        <v>4.0437500000000002</v>
      </c>
      <c r="D582" s="9">
        <f t="shared" si="8"/>
        <v>4.1718575997035581</v>
      </c>
      <c r="E582">
        <f t="shared" si="9"/>
        <v>0</v>
      </c>
    </row>
    <row r="583" spans="1:5" x14ac:dyDescent="0.25">
      <c r="A583" s="10">
        <v>45352</v>
      </c>
      <c r="B583" s="20">
        <v>3.12107</v>
      </c>
      <c r="C583" s="9">
        <v>4.0220000000000002</v>
      </c>
      <c r="D583" s="9">
        <f t="shared" si="8"/>
        <v>4.1349936291079663</v>
      </c>
      <c r="E583">
        <f t="shared" si="9"/>
        <v>0</v>
      </c>
    </row>
    <row r="584" spans="1:5" x14ac:dyDescent="0.25">
      <c r="A584" s="10">
        <v>45383</v>
      </c>
      <c r="B584" s="20">
        <v>3.1301600000000001</v>
      </c>
      <c r="C584" s="9">
        <v>4.0022000000000002</v>
      </c>
      <c r="D584" s="9">
        <f t="shared" si="8"/>
        <v>4.1026884429549932</v>
      </c>
      <c r="E584">
        <f t="shared" si="9"/>
        <v>0</v>
      </c>
    </row>
    <row r="585" spans="1:5" x14ac:dyDescent="0.25">
      <c r="A585" s="10">
        <v>45413</v>
      </c>
      <c r="B585" s="20">
        <v>3.1314000000000002</v>
      </c>
      <c r="C585" s="9">
        <v>3.8222499999999999</v>
      </c>
      <c r="D585" s="9">
        <f t="shared" si="8"/>
        <v>3.9166686320016604</v>
      </c>
      <c r="E585">
        <f t="shared" si="9"/>
        <v>0</v>
      </c>
    </row>
    <row r="586" spans="1:5" x14ac:dyDescent="0.25">
      <c r="A586" s="10">
        <v>45444</v>
      </c>
      <c r="B586" s="20">
        <v>3.13131</v>
      </c>
      <c r="C586" s="9">
        <v>3.722</v>
      </c>
      <c r="D586" s="9">
        <f t="shared" si="8"/>
        <v>3.814051839645388</v>
      </c>
      <c r="E586">
        <f t="shared" si="9"/>
        <v>0</v>
      </c>
    </row>
    <row r="587" spans="1:5" x14ac:dyDescent="0.25">
      <c r="A587" s="10">
        <v>45474</v>
      </c>
      <c r="B587" s="20">
        <v>3.1356600000000001</v>
      </c>
      <c r="C587" s="9">
        <v>3.8102</v>
      </c>
      <c r="D587" s="9">
        <f t="shared" si="8"/>
        <v>3.8990166920520721</v>
      </c>
      <c r="E587">
        <f t="shared" si="9"/>
        <v>0</v>
      </c>
    </row>
    <row r="588" spans="1:5" x14ac:dyDescent="0.25">
      <c r="A588" s="10">
        <v>45505</v>
      </c>
      <c r="B588" s="20">
        <v>3.1413099999999998</v>
      </c>
      <c r="C588" s="9">
        <v>3.6995</v>
      </c>
      <c r="D588" s="9">
        <f t="shared" si="8"/>
        <v>3.7789271748092359</v>
      </c>
      <c r="E588">
        <f t="shared" si="9"/>
        <v>0</v>
      </c>
    </row>
    <row r="589" spans="1:5" x14ac:dyDescent="0.25">
      <c r="A589" s="10">
        <v>45536</v>
      </c>
      <c r="B589" s="20">
        <v>3.1485099999999999</v>
      </c>
      <c r="C589" s="9">
        <v>3.5577999999999999</v>
      </c>
      <c r="D589" s="9">
        <f t="shared" si="8"/>
        <v>3.6258742781188564</v>
      </c>
      <c r="E589">
        <f t="shared" si="9"/>
        <v>0</v>
      </c>
    </row>
    <row r="590" spans="1:5" x14ac:dyDescent="0.25">
      <c r="A590" s="10">
        <v>45566</v>
      </c>
      <c r="B590" s="20">
        <v>3.15564</v>
      </c>
      <c r="C590" s="9">
        <v>3.5852499999999998</v>
      </c>
      <c r="D590" s="9">
        <f t="shared" si="8"/>
        <v>3.6455938235191594</v>
      </c>
      <c r="E590">
        <f t="shared" si="9"/>
        <v>0</v>
      </c>
    </row>
    <row r="591" spans="1:5" x14ac:dyDescent="0.25">
      <c r="A591" s="10">
        <v>45597</v>
      </c>
      <c r="B591" s="20">
        <v>3.1644899999999998</v>
      </c>
      <c r="C591" s="9">
        <v>3.5217499999999999</v>
      </c>
      <c r="D591" s="9">
        <f t="shared" si="8"/>
        <v>3.5710101399435619</v>
      </c>
      <c r="E591">
        <f t="shared" si="9"/>
        <v>0</v>
      </c>
    </row>
    <row r="592" spans="1:5" x14ac:dyDescent="0.25">
      <c r="A592" s="10">
        <v>45627</v>
      </c>
      <c r="B592" s="20">
        <v>3.1760299999999999</v>
      </c>
      <c r="C592" s="9">
        <v>3.4942000000000002</v>
      </c>
      <c r="D592" s="9">
        <f t="shared" si="8"/>
        <v>3.5302011418657888</v>
      </c>
      <c r="E592">
        <f t="shared" ref="E592:E604" si="10">IF(A593&gt;$C$1,1,0)</f>
        <v>0</v>
      </c>
    </row>
    <row r="593" spans="1:5" x14ac:dyDescent="0.25">
      <c r="A593" s="10">
        <v>45658</v>
      </c>
      <c r="B593" s="20">
        <v>3.1908599999999998</v>
      </c>
      <c r="C593" s="9">
        <v>3.6342500000000002</v>
      </c>
      <c r="D593" s="9">
        <f t="shared" ref="D593:D604" si="11">C593*$B$617/B593</f>
        <v>3.6546293445184066</v>
      </c>
      <c r="E593">
        <f t="shared" si="10"/>
        <v>0</v>
      </c>
    </row>
    <row r="594" spans="1:5" x14ac:dyDescent="0.25">
      <c r="A594" s="10">
        <v>45689</v>
      </c>
      <c r="B594" s="20">
        <v>3.1977500000000001</v>
      </c>
      <c r="C594" s="9">
        <v>3.67475</v>
      </c>
      <c r="D594" s="9">
        <f t="shared" si="11"/>
        <v>3.6873942887186302</v>
      </c>
      <c r="E594">
        <f t="shared" si="10"/>
        <v>0</v>
      </c>
    </row>
    <row r="595" spans="1:5" x14ac:dyDescent="0.25">
      <c r="A595" s="10">
        <v>45717</v>
      </c>
      <c r="B595" s="20">
        <v>3.1991684197999999</v>
      </c>
      <c r="C595" s="9">
        <v>3.585</v>
      </c>
      <c r="D595" s="9">
        <f t="shared" si="11"/>
        <v>3.5957405161304852</v>
      </c>
      <c r="E595">
        <f t="shared" si="10"/>
        <v>0</v>
      </c>
    </row>
    <row r="596" spans="1:5" x14ac:dyDescent="0.25">
      <c r="A596" s="10">
        <v>45748</v>
      </c>
      <c r="B596" s="20">
        <v>3.2087530000000002</v>
      </c>
      <c r="C596" s="9">
        <v>3.4912200000000002</v>
      </c>
      <c r="D596" s="9">
        <f t="shared" si="11"/>
        <v>3.4912200000000002</v>
      </c>
      <c r="E596">
        <f t="shared" si="10"/>
        <v>1</v>
      </c>
    </row>
    <row r="597" spans="1:5" x14ac:dyDescent="0.25">
      <c r="A597" s="10">
        <v>45778</v>
      </c>
      <c r="B597" s="20">
        <v>3.2177090000000002</v>
      </c>
      <c r="C597" s="9">
        <v>3.4051550000000002</v>
      </c>
      <c r="D597" s="9">
        <f t="shared" si="11"/>
        <v>3.3956772727785518</v>
      </c>
      <c r="E597">
        <f t="shared" si="10"/>
        <v>1</v>
      </c>
    </row>
    <row r="598" spans="1:5" x14ac:dyDescent="0.25">
      <c r="A598" s="10">
        <v>45809</v>
      </c>
      <c r="B598" s="20">
        <v>3.2265359999999998</v>
      </c>
      <c r="C598" s="9">
        <v>3.3308300000000002</v>
      </c>
      <c r="D598" s="9">
        <f t="shared" si="11"/>
        <v>3.312472185337465</v>
      </c>
      <c r="E598">
        <f t="shared" si="10"/>
        <v>1</v>
      </c>
    </row>
    <row r="599" spans="1:5" x14ac:dyDescent="0.25">
      <c r="A599" s="10">
        <v>45839</v>
      </c>
      <c r="B599" s="20">
        <v>3.2359439999999999</v>
      </c>
      <c r="C599" s="9">
        <v>3.2631589999999999</v>
      </c>
      <c r="D599" s="9">
        <f t="shared" si="11"/>
        <v>3.235739317715943</v>
      </c>
      <c r="E599">
        <f t="shared" si="10"/>
        <v>1</v>
      </c>
    </row>
    <row r="600" spans="1:5" x14ac:dyDescent="0.25">
      <c r="A600" s="10">
        <v>45870</v>
      </c>
      <c r="B600" s="20">
        <v>3.2439849999999999</v>
      </c>
      <c r="C600" s="9">
        <v>3.2991459999999999</v>
      </c>
      <c r="D600" s="9">
        <f t="shared" si="11"/>
        <v>3.263314912041209</v>
      </c>
      <c r="E600">
        <f t="shared" si="10"/>
        <v>1</v>
      </c>
    </row>
    <row r="601" spans="1:5" x14ac:dyDescent="0.25">
      <c r="A601" s="10">
        <v>45901</v>
      </c>
      <c r="B601" s="20">
        <v>3.251366</v>
      </c>
      <c r="C601" s="9">
        <v>3.341351</v>
      </c>
      <c r="D601" s="9">
        <f t="shared" si="11"/>
        <v>3.2975586400617463</v>
      </c>
      <c r="E601">
        <f t="shared" si="10"/>
        <v>1</v>
      </c>
    </row>
    <row r="602" spans="1:5" x14ac:dyDescent="0.25">
      <c r="A602" s="10">
        <v>45931</v>
      </c>
      <c r="B602" s="20">
        <v>3.2575530000000001</v>
      </c>
      <c r="C602" s="9">
        <v>3.3657520000000001</v>
      </c>
      <c r="D602" s="9">
        <f t="shared" si="11"/>
        <v>3.315331117331322</v>
      </c>
      <c r="E602">
        <f t="shared" si="10"/>
        <v>1</v>
      </c>
    </row>
    <row r="603" spans="1:5" x14ac:dyDescent="0.25">
      <c r="A603" s="10">
        <v>45962</v>
      </c>
      <c r="B603" s="20">
        <v>3.2640169999999999</v>
      </c>
      <c r="C603" s="9">
        <v>3.413802</v>
      </c>
      <c r="D603" s="9">
        <f t="shared" si="11"/>
        <v>3.3560019475713516</v>
      </c>
      <c r="E603">
        <f t="shared" si="10"/>
        <v>1</v>
      </c>
    </row>
    <row r="604" spans="1:5" x14ac:dyDescent="0.25">
      <c r="A604" s="10">
        <v>45992</v>
      </c>
      <c r="B604" s="20">
        <v>3.2702230000000001</v>
      </c>
      <c r="C604" s="9">
        <v>3.4528819999999998</v>
      </c>
      <c r="D604" s="9">
        <f t="shared" si="11"/>
        <v>3.3879785800986659</v>
      </c>
      <c r="E604">
        <f t="shared" si="10"/>
        <v>1</v>
      </c>
    </row>
    <row r="605" spans="1:5" x14ac:dyDescent="0.25">
      <c r="A605" s="10">
        <v>46023</v>
      </c>
      <c r="B605" s="20">
        <v>3.2767230000000001</v>
      </c>
      <c r="C605" s="9">
        <v>3.4823010000000001</v>
      </c>
      <c r="D605" s="9">
        <f t="shared" ref="D605:D616" si="12">C605*$B$617/B605</f>
        <v>3.4100666368969854</v>
      </c>
      <c r="E605">
        <f>IF(A606&gt;$C$1,1,0)</f>
        <v>1</v>
      </c>
    </row>
    <row r="606" spans="1:5" x14ac:dyDescent="0.25">
      <c r="A606" s="10">
        <v>46054</v>
      </c>
      <c r="B606" s="20">
        <v>3.2819989999999999</v>
      </c>
      <c r="C606" s="9">
        <v>3.4901420000000001</v>
      </c>
      <c r="D606" s="9">
        <f t="shared" si="12"/>
        <v>3.4122507694018194</v>
      </c>
      <c r="E606">
        <f t="shared" si="9"/>
        <v>1</v>
      </c>
    </row>
    <row r="607" spans="1:5" x14ac:dyDescent="0.25">
      <c r="A607" s="10">
        <v>46082</v>
      </c>
      <c r="B607" s="20">
        <v>3.2866029999999999</v>
      </c>
      <c r="C607" s="9">
        <v>3.5489639999999998</v>
      </c>
      <c r="D607" s="9">
        <f t="shared" si="12"/>
        <v>3.4648994362543939</v>
      </c>
      <c r="E607">
        <f t="shared" si="9"/>
        <v>1</v>
      </c>
    </row>
    <row r="608" spans="1:5" x14ac:dyDescent="0.25">
      <c r="A608" s="10">
        <v>46113</v>
      </c>
      <c r="B608" s="20">
        <v>3.2891170000000001</v>
      </c>
      <c r="C608" s="9">
        <v>3.4916260000000001</v>
      </c>
      <c r="D608" s="9">
        <f t="shared" si="12"/>
        <v>3.4063140357664388</v>
      </c>
      <c r="E608">
        <f t="shared" si="9"/>
        <v>1</v>
      </c>
    </row>
    <row r="609" spans="1:5" x14ac:dyDescent="0.25">
      <c r="A609" s="10">
        <v>46143</v>
      </c>
      <c r="B609" s="20">
        <v>3.2934399999999999</v>
      </c>
      <c r="C609" s="9">
        <v>3.4974810000000001</v>
      </c>
      <c r="D609" s="9">
        <f t="shared" si="12"/>
        <v>3.4075473217040542</v>
      </c>
      <c r="E609">
        <f t="shared" si="9"/>
        <v>1</v>
      </c>
    </row>
    <row r="610" spans="1:5" x14ac:dyDescent="0.25">
      <c r="A610" s="10">
        <v>46174</v>
      </c>
      <c r="B610" s="20">
        <v>3.2981560000000001</v>
      </c>
      <c r="C610" s="9">
        <v>3.4934599999999998</v>
      </c>
      <c r="D610" s="9">
        <f t="shared" si="12"/>
        <v>3.3987629012636149</v>
      </c>
      <c r="E610">
        <f t="shared" si="9"/>
        <v>1</v>
      </c>
    </row>
    <row r="611" spans="1:5" x14ac:dyDescent="0.25">
      <c r="A611" s="10">
        <v>46204</v>
      </c>
      <c r="B611" s="20">
        <v>3.3035100000000002</v>
      </c>
      <c r="C611" s="9">
        <v>3.4837929999999999</v>
      </c>
      <c r="D611" s="9">
        <f t="shared" si="12"/>
        <v>3.3838648104982276</v>
      </c>
      <c r="E611">
        <f t="shared" si="9"/>
        <v>1</v>
      </c>
    </row>
    <row r="612" spans="1:5" x14ac:dyDescent="0.25">
      <c r="A612" s="10">
        <v>46235</v>
      </c>
      <c r="B612" s="20">
        <v>3.3088229999999998</v>
      </c>
      <c r="C612" s="9">
        <v>3.5365389999999999</v>
      </c>
      <c r="D612" s="9">
        <f t="shared" si="12"/>
        <v>3.4295820978840514</v>
      </c>
      <c r="E612">
        <f t="shared" si="9"/>
        <v>1</v>
      </c>
    </row>
    <row r="613" spans="1:5" x14ac:dyDescent="0.25">
      <c r="A613" s="10">
        <v>46266</v>
      </c>
      <c r="B613" s="20">
        <v>3.3143400000000001</v>
      </c>
      <c r="C613" s="9">
        <v>3.576892</v>
      </c>
      <c r="D613" s="9">
        <f t="shared" si="12"/>
        <v>3.4629407169077404</v>
      </c>
      <c r="E613">
        <f t="shared" si="9"/>
        <v>1</v>
      </c>
    </row>
    <row r="614" spans="1:5" x14ac:dyDescent="0.25">
      <c r="A614" s="10">
        <v>46296</v>
      </c>
      <c r="B614" s="20">
        <v>3.321504</v>
      </c>
      <c r="C614" s="9">
        <v>3.5761039999999999</v>
      </c>
      <c r="D614" s="9">
        <f t="shared" si="12"/>
        <v>3.4547104077887609</v>
      </c>
      <c r="E614">
        <f t="shared" si="9"/>
        <v>1</v>
      </c>
    </row>
    <row r="615" spans="1:5" x14ac:dyDescent="0.25">
      <c r="A615" s="10">
        <v>46327</v>
      </c>
      <c r="B615" s="20">
        <v>3.326352</v>
      </c>
      <c r="C615" s="9">
        <v>3.5850170000000001</v>
      </c>
      <c r="D615" s="9">
        <f t="shared" si="12"/>
        <v>3.458273223579766</v>
      </c>
      <c r="E615">
        <f t="shared" si="9"/>
        <v>1</v>
      </c>
    </row>
    <row r="616" spans="1:5" x14ac:dyDescent="0.25">
      <c r="A616" s="10">
        <v>46357</v>
      </c>
      <c r="B616" s="20">
        <v>3.3303240000000001</v>
      </c>
      <c r="C616" s="9">
        <v>3.5510109999999999</v>
      </c>
      <c r="D616" s="9">
        <f t="shared" si="12"/>
        <v>3.4213839852467807</v>
      </c>
      <c r="E616">
        <f t="shared" si="9"/>
        <v>1</v>
      </c>
    </row>
    <row r="617" spans="1:5" x14ac:dyDescent="0.25">
      <c r="A617" s="12" t="str">
        <f>"Base CPI ("&amp;TEXT('Notes and Sources'!$G$7,"m/yyyy")&amp;")"</f>
        <v>Base CPI (4/2025)</v>
      </c>
      <c r="B617" s="22">
        <v>3.2087530000000002</v>
      </c>
      <c r="C617" s="13"/>
      <c r="D617" s="13"/>
      <c r="E617" s="15"/>
    </row>
    <row r="618" spans="1:5" x14ac:dyDescent="0.25">
      <c r="A618" s="34" t="str">
        <f>A1&amp;" "&amp;TEXT(C1,"Mmmm yyyy")</f>
        <v>EIA Short-Term Energy Outlook, April 2025</v>
      </c>
      <c r="B618" s="34"/>
      <c r="C618" s="34"/>
      <c r="D618" s="34"/>
      <c r="E618" s="34"/>
    </row>
    <row r="619" spans="1:5" x14ac:dyDescent="0.25">
      <c r="A619" s="29" t="s">
        <v>184</v>
      </c>
      <c r="B619" s="29"/>
      <c r="C619" s="29"/>
      <c r="D619" s="29"/>
      <c r="E619" s="29"/>
    </row>
    <row r="620" spans="1:5" x14ac:dyDescent="0.25">
      <c r="A620" t="str">
        <f>"Real Price ("&amp;TEXT($C$1,"mmm yyyy")&amp;" $)"</f>
        <v>Real Price (Apr 2025 $)</v>
      </c>
    </row>
    <row r="621" spans="1:5" x14ac:dyDescent="0.25">
      <c r="A621" s="30"/>
      <c r="B621" s="30"/>
      <c r="C621" s="30"/>
      <c r="D621" s="30"/>
      <c r="E621" s="30"/>
    </row>
  </sheetData>
  <mergeCells count="6">
    <mergeCell ref="A621:E621"/>
    <mergeCell ref="C39:D39"/>
    <mergeCell ref="A1:B1"/>
    <mergeCell ref="C1:D1"/>
    <mergeCell ref="A618:E618"/>
    <mergeCell ref="A619:E619"/>
  </mergeCells>
  <phoneticPr fontId="3" type="noConversion"/>
  <conditionalFormatting sqref="B425:D434 B437:D446 B449:D458 B461:D470 B473:D482 B509:D518 B521:D530 B533:D542 B545:D554 B557:D566 B569:D578 B581:D616">
    <cfRule type="expression" dxfId="81" priority="6" stopIfTrue="1">
      <formula>$E425=1</formula>
    </cfRule>
  </conditionalFormatting>
  <conditionalFormatting sqref="B435:D436 B447:D448">
    <cfRule type="expression" dxfId="80" priority="7" stopIfTrue="1">
      <formula>#REF!=1</formula>
    </cfRule>
  </conditionalFormatting>
  <conditionalFormatting sqref="B459:D460">
    <cfRule type="expression" dxfId="79" priority="9" stopIfTrue="1">
      <formula>#REF!=1</formula>
    </cfRule>
  </conditionalFormatting>
  <conditionalFormatting sqref="B471:D472">
    <cfRule type="expression" dxfId="78" priority="34" stopIfTrue="1">
      <formula>#REF!=1</formula>
    </cfRule>
  </conditionalFormatting>
  <conditionalFormatting sqref="B483:D484">
    <cfRule type="expression" dxfId="77" priority="61" stopIfTrue="1">
      <formula>#REF!=1</formula>
    </cfRule>
  </conditionalFormatting>
  <conditionalFormatting sqref="B485:D494">
    <cfRule type="expression" dxfId="76" priority="110" stopIfTrue="1">
      <formula>$E497=1</formula>
    </cfRule>
  </conditionalFormatting>
  <conditionalFormatting sqref="B495:D508">
    <cfRule type="expression" dxfId="75" priority="83" stopIfTrue="1">
      <formula>#REF!=1</formula>
    </cfRule>
  </conditionalFormatting>
  <conditionalFormatting sqref="B519:D520">
    <cfRule type="expression" dxfId="74" priority="142" stopIfTrue="1">
      <formula>#REF!=1</formula>
    </cfRule>
  </conditionalFormatting>
  <conditionalFormatting sqref="B531:D532">
    <cfRule type="expression" dxfId="73" priority="164" stopIfTrue="1">
      <formula>#REF!=1</formula>
    </cfRule>
  </conditionalFormatting>
  <conditionalFormatting sqref="B543:D544">
    <cfRule type="expression" dxfId="72" priority="193" stopIfTrue="1">
      <formula>#REF!=1</formula>
    </cfRule>
  </conditionalFormatting>
  <conditionalFormatting sqref="B555:D556">
    <cfRule type="expression" dxfId="71" priority="217" stopIfTrue="1">
      <formula>#REF!=1</formula>
    </cfRule>
  </conditionalFormatting>
  <conditionalFormatting sqref="B567:D568">
    <cfRule type="expression" dxfId="70" priority="236" stopIfTrue="1">
      <formula>#REF!=1</formula>
    </cfRule>
  </conditionalFormatting>
  <conditionalFormatting sqref="B579:D580">
    <cfRule type="expression" dxfId="69" priority="264" stopIfTrue="1">
      <formula>#REF!=1</formula>
    </cfRule>
  </conditionalFormatting>
  <hyperlinks>
    <hyperlink ref="A3" location="Contents!B4" display="Return to Contents" xr:uid="{00000000-0004-0000-09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3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174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175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1979</v>
      </c>
      <c r="B41" s="20">
        <v>0.72583333333</v>
      </c>
      <c r="C41" s="9">
        <v>0.71564735210999997</v>
      </c>
      <c r="D41" s="9">
        <f t="shared" ref="D41:D78" si="0">C41*$B$89/B41</f>
        <v>3.1637229685909043</v>
      </c>
    </row>
    <row r="42" spans="1:4" x14ac:dyDescent="0.25">
      <c r="A42" s="11">
        <v>1980</v>
      </c>
      <c r="B42" s="20">
        <v>0.82383333332999997</v>
      </c>
      <c r="C42" s="9">
        <v>1.0075481476000001</v>
      </c>
      <c r="D42" s="9">
        <f t="shared" ref="D42" si="1">C42*$B$89/B42</f>
        <v>3.9243048447530136</v>
      </c>
    </row>
    <row r="43" spans="1:4" x14ac:dyDescent="0.25">
      <c r="A43" s="11">
        <v>1981</v>
      </c>
      <c r="B43" s="20">
        <v>0.90933333332999999</v>
      </c>
      <c r="C43" s="9">
        <v>1.2420686258</v>
      </c>
      <c r="D43" s="9">
        <f t="shared" si="0"/>
        <v>4.3828718063668299</v>
      </c>
    </row>
    <row r="44" spans="1:4" x14ac:dyDescent="0.25">
      <c r="A44" s="11">
        <v>1982</v>
      </c>
      <c r="B44" s="20">
        <v>0.96533333333000004</v>
      </c>
      <c r="C44" s="9">
        <v>1.2103497159000001</v>
      </c>
      <c r="D44" s="9">
        <f t="shared" si="0"/>
        <v>4.0231836484357908</v>
      </c>
    </row>
    <row r="45" spans="1:4" x14ac:dyDescent="0.25">
      <c r="A45" s="11">
        <v>1983</v>
      </c>
      <c r="B45" s="20">
        <v>0.99583333333000001</v>
      </c>
      <c r="C45" s="9">
        <v>1.1015459512000001</v>
      </c>
      <c r="D45" s="9">
        <f t="shared" si="0"/>
        <v>3.5493779503558347</v>
      </c>
    </row>
    <row r="46" spans="1:4" x14ac:dyDescent="0.25">
      <c r="A46" s="11">
        <v>1984</v>
      </c>
      <c r="B46" s="20">
        <v>1.0393333333000001</v>
      </c>
      <c r="C46" s="9">
        <v>1.1207819103000001</v>
      </c>
      <c r="D46" s="9">
        <f t="shared" si="0"/>
        <v>3.4602106964107087</v>
      </c>
    </row>
    <row r="47" spans="1:4" x14ac:dyDescent="0.25">
      <c r="A47" s="11">
        <v>1985</v>
      </c>
      <c r="B47" s="20">
        <v>1.0760000000000001</v>
      </c>
      <c r="C47" s="9">
        <v>1.0781275431999999</v>
      </c>
      <c r="D47" s="9">
        <f t="shared" si="0"/>
        <v>3.2150975730721463</v>
      </c>
    </row>
    <row r="48" spans="1:4" x14ac:dyDescent="0.25">
      <c r="A48" s="11">
        <v>1986</v>
      </c>
      <c r="B48" s="20">
        <v>1.0969166667000001</v>
      </c>
      <c r="C48" s="9">
        <v>0.84233427757000001</v>
      </c>
      <c r="D48" s="9">
        <f t="shared" si="0"/>
        <v>2.4640364416076292</v>
      </c>
    </row>
    <row r="49" spans="1:4" x14ac:dyDescent="0.25">
      <c r="A49" s="11">
        <v>1987</v>
      </c>
      <c r="B49" s="20">
        <v>1.1361666667000001</v>
      </c>
      <c r="C49" s="9">
        <v>0.85170842104</v>
      </c>
      <c r="D49" s="9">
        <f t="shared" si="0"/>
        <v>2.4053882508938096</v>
      </c>
    </row>
    <row r="50" spans="1:4" x14ac:dyDescent="0.25">
      <c r="A50" s="11">
        <v>1988</v>
      </c>
      <c r="B50" s="20">
        <v>1.18275</v>
      </c>
      <c r="C50" s="9">
        <v>0.84712379140000005</v>
      </c>
      <c r="D50" s="9">
        <f t="shared" si="0"/>
        <v>2.298212645974318</v>
      </c>
    </row>
    <row r="51" spans="1:4" x14ac:dyDescent="0.25">
      <c r="A51" s="11">
        <v>1989</v>
      </c>
      <c r="B51" s="20">
        <v>1.2394166666999999</v>
      </c>
      <c r="C51" s="9">
        <v>0.89052508554999998</v>
      </c>
      <c r="D51" s="9">
        <f t="shared" si="0"/>
        <v>2.3054999312232658</v>
      </c>
    </row>
    <row r="52" spans="1:4" x14ac:dyDescent="0.25">
      <c r="A52" s="11">
        <v>1990</v>
      </c>
      <c r="B52" s="20">
        <v>1.3065833333000001</v>
      </c>
      <c r="C52" s="9">
        <v>1.0883325612000001</v>
      </c>
      <c r="D52" s="9">
        <f t="shared" si="0"/>
        <v>2.6727651285188667</v>
      </c>
    </row>
    <row r="53" spans="1:4" x14ac:dyDescent="0.25">
      <c r="A53" s="11">
        <v>1991</v>
      </c>
      <c r="B53" s="20">
        <v>1.3616666666999999</v>
      </c>
      <c r="C53" s="9">
        <v>1.0220711745</v>
      </c>
      <c r="D53" s="9">
        <f t="shared" si="0"/>
        <v>2.4084998389058376</v>
      </c>
    </row>
    <row r="54" spans="1:4" x14ac:dyDescent="0.25">
      <c r="A54" s="11">
        <v>1992</v>
      </c>
      <c r="B54" s="20">
        <v>1.4030833332999999</v>
      </c>
      <c r="C54" s="9">
        <v>0.9616121151</v>
      </c>
      <c r="D54" s="9">
        <f t="shared" si="0"/>
        <v>2.1991393425694188</v>
      </c>
    </row>
    <row r="55" spans="1:4" x14ac:dyDescent="0.25">
      <c r="A55" s="11">
        <v>1993</v>
      </c>
      <c r="B55" s="20">
        <v>1.44475</v>
      </c>
      <c r="C55" s="9">
        <v>0.94394018081999997</v>
      </c>
      <c r="D55" s="9">
        <f t="shared" si="0"/>
        <v>2.0964671306639331</v>
      </c>
    </row>
    <row r="56" spans="1:4" x14ac:dyDescent="0.25">
      <c r="A56" s="11">
        <v>1994</v>
      </c>
      <c r="B56" s="20">
        <v>1.4822500000000001</v>
      </c>
      <c r="C56" s="9">
        <v>0.91687730879999996</v>
      </c>
      <c r="D56" s="9">
        <f t="shared" si="0"/>
        <v>1.9848425132359091</v>
      </c>
    </row>
    <row r="57" spans="1:4" x14ac:dyDescent="0.25">
      <c r="A57" s="11">
        <v>1995</v>
      </c>
      <c r="B57" s="20">
        <v>1.5238333333</v>
      </c>
      <c r="C57" s="9">
        <v>0.89386872151999996</v>
      </c>
      <c r="D57" s="9">
        <f t="shared" si="0"/>
        <v>1.8822294270017756</v>
      </c>
    </row>
    <row r="58" spans="1:4" x14ac:dyDescent="0.25">
      <c r="A58" s="11">
        <v>1996</v>
      </c>
      <c r="B58" s="20">
        <v>1.5685833333000001</v>
      </c>
      <c r="C58" s="9">
        <v>1.0208790393</v>
      </c>
      <c r="D58" s="9">
        <f t="shared" si="0"/>
        <v>2.0883485183407138</v>
      </c>
    </row>
    <row r="59" spans="1:4" x14ac:dyDescent="0.25">
      <c r="A59" s="11">
        <v>1997</v>
      </c>
      <c r="B59" s="20">
        <v>1.6052500000000001</v>
      </c>
      <c r="C59" s="9">
        <v>1.0152484359</v>
      </c>
      <c r="D59" s="9">
        <f t="shared" si="0"/>
        <v>2.0293919728636864</v>
      </c>
    </row>
    <row r="60" spans="1:4" x14ac:dyDescent="0.25">
      <c r="A60" s="11">
        <v>1998</v>
      </c>
      <c r="B60" s="20">
        <v>1.6300833333</v>
      </c>
      <c r="C60" s="9">
        <v>0.88025811123999997</v>
      </c>
      <c r="D60" s="9">
        <f t="shared" si="0"/>
        <v>1.7327524289801803</v>
      </c>
    </row>
    <row r="61" spans="1:4" x14ac:dyDescent="0.25">
      <c r="A61" s="11">
        <v>1999</v>
      </c>
      <c r="B61" s="20">
        <v>1.6658333332999999</v>
      </c>
      <c r="C61" s="9">
        <v>0.90191901748000003</v>
      </c>
      <c r="D61" s="9">
        <f t="shared" si="0"/>
        <v>1.737289856820758</v>
      </c>
    </row>
    <row r="62" spans="1:4" x14ac:dyDescent="0.25">
      <c r="A62" s="11">
        <v>2000</v>
      </c>
      <c r="B62" s="20">
        <v>1.7219166667000001</v>
      </c>
      <c r="C62" s="9">
        <v>1.3629331773</v>
      </c>
      <c r="D62" s="9">
        <f t="shared" si="0"/>
        <v>2.539795337391229</v>
      </c>
    </row>
    <row r="63" spans="1:4" x14ac:dyDescent="0.25">
      <c r="A63" s="11">
        <v>2001</v>
      </c>
      <c r="B63" s="20">
        <v>1.7704166667000001</v>
      </c>
      <c r="C63" s="9">
        <v>1.3138319252999999</v>
      </c>
      <c r="D63" s="9">
        <f t="shared" si="0"/>
        <v>2.3812259628464729</v>
      </c>
    </row>
    <row r="64" spans="1:4" x14ac:dyDescent="0.25">
      <c r="A64" s="11">
        <v>2002</v>
      </c>
      <c r="B64" s="20">
        <v>1.7986666667</v>
      </c>
      <c r="C64" s="9">
        <v>1.1625234705</v>
      </c>
      <c r="D64" s="9">
        <f t="shared" si="0"/>
        <v>2.0738977057828891</v>
      </c>
    </row>
    <row r="65" spans="1:4" x14ac:dyDescent="0.25">
      <c r="A65" s="11">
        <v>2003</v>
      </c>
      <c r="B65" s="20">
        <v>1.84</v>
      </c>
      <c r="C65" s="9">
        <v>1.4033071575</v>
      </c>
      <c r="D65" s="9">
        <f t="shared" si="0"/>
        <v>2.447209810624781</v>
      </c>
    </row>
    <row r="66" spans="1:4" x14ac:dyDescent="0.25">
      <c r="A66" s="11">
        <v>2004</v>
      </c>
      <c r="B66" s="20">
        <v>1.8890833332999999</v>
      </c>
      <c r="C66" s="9">
        <v>1.6464902479000001</v>
      </c>
      <c r="D66" s="9">
        <f t="shared" si="0"/>
        <v>2.7966900291215806</v>
      </c>
    </row>
    <row r="67" spans="1:4" x14ac:dyDescent="0.25">
      <c r="A67" s="11">
        <v>2005</v>
      </c>
      <c r="B67" s="20">
        <v>1.9526666667000001</v>
      </c>
      <c r="C67" s="9">
        <v>2.2208726649999999</v>
      </c>
      <c r="D67" s="9">
        <f t="shared" si="0"/>
        <v>3.6494871080480173</v>
      </c>
    </row>
    <row r="68" spans="1:4" x14ac:dyDescent="0.25">
      <c r="A68" s="11">
        <v>2006</v>
      </c>
      <c r="B68" s="20">
        <v>2.0155833332999999</v>
      </c>
      <c r="C68" s="9">
        <v>2.4939271723999998</v>
      </c>
      <c r="D68" s="9">
        <f t="shared" si="0"/>
        <v>3.9702631808917315</v>
      </c>
    </row>
    <row r="69" spans="1:4" x14ac:dyDescent="0.25">
      <c r="A69" s="11">
        <v>2007</v>
      </c>
      <c r="B69" s="20">
        <v>2.0734416667</v>
      </c>
      <c r="C69" s="9">
        <v>2.6787104317999999</v>
      </c>
      <c r="D69" s="9">
        <f t="shared" si="0"/>
        <v>4.1454361953907704</v>
      </c>
    </row>
    <row r="70" spans="1:4" x14ac:dyDescent="0.25">
      <c r="A70" s="11">
        <v>2008</v>
      </c>
      <c r="B70" s="20">
        <v>2.1525425</v>
      </c>
      <c r="C70" s="9">
        <v>3.7403965563999999</v>
      </c>
      <c r="D70" s="9">
        <f t="shared" si="0"/>
        <v>5.5757359826986779</v>
      </c>
    </row>
    <row r="71" spans="1:4" x14ac:dyDescent="0.25">
      <c r="A71" s="11">
        <v>2009</v>
      </c>
      <c r="B71" s="20">
        <v>2.1456466666999998</v>
      </c>
      <c r="C71" s="9">
        <v>2.5166063024000001</v>
      </c>
      <c r="D71" s="9">
        <f t="shared" si="0"/>
        <v>3.7635124869205514</v>
      </c>
    </row>
    <row r="72" spans="1:4" x14ac:dyDescent="0.25">
      <c r="A72" s="11">
        <v>2010</v>
      </c>
      <c r="B72" s="20">
        <v>2.1807616667</v>
      </c>
      <c r="C72" s="9">
        <v>2.9285381827000001</v>
      </c>
      <c r="D72" s="9">
        <f t="shared" si="0"/>
        <v>4.3090246049550913</v>
      </c>
    </row>
    <row r="73" spans="1:4" x14ac:dyDescent="0.25">
      <c r="A73" s="11">
        <v>2011</v>
      </c>
      <c r="B73" s="20">
        <v>2.2492299999999998</v>
      </c>
      <c r="C73" s="9">
        <v>3.7104339050999999</v>
      </c>
      <c r="D73" s="9">
        <f t="shared" si="0"/>
        <v>5.2933074537914493</v>
      </c>
    </row>
    <row r="74" spans="1:4" x14ac:dyDescent="0.25">
      <c r="A74" s="11">
        <v>2012</v>
      </c>
      <c r="B74" s="20">
        <v>2.2958608332999999</v>
      </c>
      <c r="C74" s="9">
        <v>3.7536990811000002</v>
      </c>
      <c r="D74" s="9">
        <f>C74*$B$89/B74</f>
        <v>5.2462645003896853</v>
      </c>
    </row>
    <row r="75" spans="1:4" x14ac:dyDescent="0.25">
      <c r="A75" s="11">
        <v>2013</v>
      </c>
      <c r="B75" s="20">
        <v>2.3295175000000001</v>
      </c>
      <c r="C75" s="9">
        <v>3.7213637579999999</v>
      </c>
      <c r="D75" s="9">
        <f>C75*$B$89/B75</f>
        <v>5.1259272027678584</v>
      </c>
    </row>
    <row r="76" spans="1:4" x14ac:dyDescent="0.25">
      <c r="A76" s="11">
        <v>2014</v>
      </c>
      <c r="B76" s="20">
        <v>2.3671500000000001</v>
      </c>
      <c r="C76" s="9">
        <v>3.7048540469</v>
      </c>
      <c r="D76" s="9">
        <f>C76*$B$89/B76</f>
        <v>5.0220567085112968</v>
      </c>
    </row>
    <row r="77" spans="1:4" x14ac:dyDescent="0.25">
      <c r="A77" s="11">
        <v>2015</v>
      </c>
      <c r="B77" s="20">
        <v>2.3700174999999999</v>
      </c>
      <c r="C77" s="9">
        <v>2.6057114364</v>
      </c>
      <c r="D77" s="9">
        <f t="shared" ref="D77" si="2">C77*$B$89/B77</f>
        <v>3.5278576587231152</v>
      </c>
    </row>
    <row r="78" spans="1:4" x14ac:dyDescent="0.25">
      <c r="A78" s="11">
        <v>2016</v>
      </c>
      <c r="B78" s="20">
        <v>2.4000541666999999</v>
      </c>
      <c r="C78" s="9">
        <v>2.1139545955000001</v>
      </c>
      <c r="D78" s="9">
        <f t="shared" si="0"/>
        <v>2.8262521089267931</v>
      </c>
    </row>
    <row r="79" spans="1:4" x14ac:dyDescent="0.25">
      <c r="A79" s="11">
        <v>2017</v>
      </c>
      <c r="B79" s="20">
        <v>2.4512100000000001</v>
      </c>
      <c r="C79" s="9">
        <v>2.4475720490000001</v>
      </c>
      <c r="D79" s="9">
        <f t="shared" ref="D79:D88" si="3">C79*$B$89/B79</f>
        <v>3.2039907453644925</v>
      </c>
    </row>
    <row r="80" spans="1:4" x14ac:dyDescent="0.25">
      <c r="A80" s="11">
        <v>2018</v>
      </c>
      <c r="B80" s="20">
        <v>2.5109949999999999</v>
      </c>
      <c r="C80" s="9">
        <v>3.0905196085000002</v>
      </c>
      <c r="D80" s="9">
        <f t="shared" si="3"/>
        <v>3.9493165320254326</v>
      </c>
    </row>
    <row r="81" spans="1:5" x14ac:dyDescent="0.25">
      <c r="A81" s="11">
        <v>2019</v>
      </c>
      <c r="B81" s="20">
        <v>2.5565258332999998</v>
      </c>
      <c r="C81" s="9">
        <v>2.9850930510999998</v>
      </c>
      <c r="D81" s="9">
        <f t="shared" ref="D81:D82" si="4">C81*$B$89/B81</f>
        <v>3.7466573418631599</v>
      </c>
    </row>
    <row r="82" spans="1:5" x14ac:dyDescent="0.25">
      <c r="A82" s="11">
        <v>2020</v>
      </c>
      <c r="B82" s="20">
        <v>2.5885574999999998</v>
      </c>
      <c r="C82" s="9">
        <v>2.3009714097999998</v>
      </c>
      <c r="D82" s="9">
        <f t="shared" si="4"/>
        <v>2.852263824199377</v>
      </c>
    </row>
    <row r="83" spans="1:5" x14ac:dyDescent="0.25">
      <c r="A83" s="11">
        <v>2021</v>
      </c>
      <c r="B83" s="20">
        <v>2.7096791667</v>
      </c>
      <c r="C83" s="9">
        <v>3.0085117471</v>
      </c>
      <c r="D83" s="9">
        <f t="shared" ref="D83:D87" si="5">C83*$B$89/B83</f>
        <v>3.5626251301917153</v>
      </c>
    </row>
    <row r="84" spans="1:5" x14ac:dyDescent="0.25">
      <c r="A84" s="11">
        <v>2022</v>
      </c>
      <c r="B84" s="20">
        <v>2.9262541667000002</v>
      </c>
      <c r="C84" s="9">
        <v>5.0083758963999996</v>
      </c>
      <c r="D84" s="9">
        <f t="shared" si="5"/>
        <v>5.4918815206077589</v>
      </c>
      <c r="E84" s="8" t="s">
        <v>182</v>
      </c>
    </row>
    <row r="85" spans="1:5" x14ac:dyDescent="0.25">
      <c r="A85" s="11">
        <v>2023</v>
      </c>
      <c r="B85" s="20">
        <v>3.0470416667000002</v>
      </c>
      <c r="C85" s="9">
        <v>3.8406900549</v>
      </c>
      <c r="D85" s="9">
        <f t="shared" si="5"/>
        <v>4.0445215667422953</v>
      </c>
      <c r="E85" s="8" t="s">
        <v>183</v>
      </c>
    </row>
    <row r="86" spans="1:5" x14ac:dyDescent="0.25">
      <c r="A86" s="11">
        <v>2024</v>
      </c>
      <c r="B86" s="20">
        <v>3.1369783333000001</v>
      </c>
      <c r="C86" s="9">
        <v>3.6050435210999998</v>
      </c>
      <c r="D86" s="9">
        <f t="shared" si="5"/>
        <v>3.6875276091854121</v>
      </c>
      <c r="E86">
        <v>0</v>
      </c>
    </row>
    <row r="87" spans="1:5" x14ac:dyDescent="0.25">
      <c r="A87" s="11">
        <v>2025</v>
      </c>
      <c r="B87" s="21">
        <v>3.2303220349999999</v>
      </c>
      <c r="C87" s="16">
        <v>3.4278221275999998</v>
      </c>
      <c r="D87" s="16">
        <f t="shared" si="5"/>
        <v>3.4049343737962285</v>
      </c>
      <c r="E87">
        <v>1</v>
      </c>
    </row>
    <row r="88" spans="1:5" x14ac:dyDescent="0.25">
      <c r="A88" s="11">
        <v>2026</v>
      </c>
      <c r="B88" s="21">
        <v>3.3025742500000002</v>
      </c>
      <c r="C88" s="16">
        <v>3.3646756807</v>
      </c>
      <c r="D88" s="16">
        <f t="shared" si="3"/>
        <v>3.2690902209006105</v>
      </c>
      <c r="E88">
        <v>1</v>
      </c>
    </row>
    <row r="89" spans="1:5" x14ac:dyDescent="0.25">
      <c r="A89" s="12" t="str">
        <f>"Base CPI ("&amp;TEXT('Notes and Sources'!$G$7,"m/yyyy")&amp;")"</f>
        <v>Base CPI (4/2025)</v>
      </c>
      <c r="B89" s="22">
        <v>3.2087530000000002</v>
      </c>
      <c r="C89" s="13"/>
      <c r="D89" s="13"/>
      <c r="E89" s="15"/>
    </row>
    <row r="90" spans="1:5" x14ac:dyDescent="0.25">
      <c r="A90" s="34" t="str">
        <f>A1&amp;" "&amp;TEXT(C1,"Mmmm yyyy")</f>
        <v>EIA Short-Term Energy Outlook, April 2025</v>
      </c>
      <c r="B90" s="34"/>
      <c r="C90" s="34"/>
      <c r="D90" s="34"/>
      <c r="E90" s="34"/>
    </row>
    <row r="91" spans="1:5" x14ac:dyDescent="0.25">
      <c r="A91" s="29" t="s">
        <v>184</v>
      </c>
      <c r="B91" s="29"/>
      <c r="C91" s="29"/>
      <c r="D91" s="29"/>
      <c r="E91" s="29"/>
    </row>
    <row r="92" spans="1:5" x14ac:dyDescent="0.25">
      <c r="A92" t="str">
        <f>"Real Price ("&amp;TEXT($C$1,"mmm yyyy")&amp;" $)"</f>
        <v>Real Price (Apr 2025 $)</v>
      </c>
    </row>
    <row r="93" spans="1:5" x14ac:dyDescent="0.25">
      <c r="A93" s="30" t="s">
        <v>167</v>
      </c>
      <c r="B93" s="30"/>
      <c r="C93" s="30"/>
      <c r="D93" s="30"/>
      <c r="E93" s="30"/>
    </row>
  </sheetData>
  <mergeCells count="6">
    <mergeCell ref="A93:E93"/>
    <mergeCell ref="C39:D39"/>
    <mergeCell ref="A1:B1"/>
    <mergeCell ref="C1:D1"/>
    <mergeCell ref="A90:E90"/>
    <mergeCell ref="A91:E91"/>
  </mergeCells>
  <phoneticPr fontId="3" type="noConversion"/>
  <hyperlinks>
    <hyperlink ref="A3" location="Contents!B4" display="Return to Contents" xr:uid="{00000000-0004-0000-0A00-000000000000}"/>
    <hyperlink ref="A93" location="'Notes and Sources'!A7" display="See Notes and Sources for more information" xr:uid="{00000000-0004-0000-0A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8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176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175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11" t="s">
        <v>35</v>
      </c>
      <c r="B41" s="20">
        <v>0.69199999999999995</v>
      </c>
      <c r="C41" s="9">
        <v>0.57714559908999996</v>
      </c>
      <c r="D41" s="9">
        <f t="shared" ref="D41:D72" si="0">C41*$B$233/B41</f>
        <v>2.6761816076832874</v>
      </c>
    </row>
    <row r="42" spans="1:4" x14ac:dyDescent="0.25">
      <c r="A42" s="11" t="s">
        <v>36</v>
      </c>
      <c r="B42" s="20">
        <v>0.71399999999999997</v>
      </c>
      <c r="C42" s="9">
        <v>0.66235320309000001</v>
      </c>
      <c r="D42" s="9">
        <f t="shared" si="0"/>
        <v>2.9766496183118307</v>
      </c>
    </row>
    <row r="43" spans="1:4" x14ac:dyDescent="0.25">
      <c r="A43" s="11" t="s">
        <v>37</v>
      </c>
      <c r="B43" s="20">
        <v>0.73699999999999999</v>
      </c>
      <c r="C43" s="9">
        <v>0.79999077518999995</v>
      </c>
      <c r="D43" s="9">
        <f t="shared" si="0"/>
        <v>3.4830024421482202</v>
      </c>
    </row>
    <row r="44" spans="1:4" x14ac:dyDescent="0.25">
      <c r="A44" s="11" t="s">
        <v>38</v>
      </c>
      <c r="B44" s="20">
        <v>0.76033333332999997</v>
      </c>
      <c r="C44" s="9">
        <v>0.86951012609</v>
      </c>
      <c r="D44" s="9">
        <f t="shared" si="0"/>
        <v>3.6695000775544471</v>
      </c>
    </row>
    <row r="45" spans="1:4" x14ac:dyDescent="0.25">
      <c r="A45" s="11" t="s">
        <v>39</v>
      </c>
      <c r="B45" s="20">
        <v>0.79033333333</v>
      </c>
      <c r="C45" s="9">
        <v>0.96869639290999998</v>
      </c>
      <c r="D45" s="9">
        <f t="shared" si="0"/>
        <v>3.9329069466709212</v>
      </c>
    </row>
    <row r="46" spans="1:4" x14ac:dyDescent="0.25">
      <c r="A46" s="11" t="s">
        <v>40</v>
      </c>
      <c r="B46" s="20">
        <v>0.81699999999999995</v>
      </c>
      <c r="C46" s="9">
        <v>1.0125158488999999</v>
      </c>
      <c r="D46" s="9">
        <f t="shared" si="0"/>
        <v>3.9766380265672239</v>
      </c>
    </row>
    <row r="47" spans="1:4" x14ac:dyDescent="0.25">
      <c r="A47" s="11" t="s">
        <v>41</v>
      </c>
      <c r="B47" s="20">
        <v>0.83233333333000004</v>
      </c>
      <c r="C47" s="9">
        <v>1.0205995581</v>
      </c>
      <c r="D47" s="9">
        <f t="shared" si="0"/>
        <v>3.9345437251083277</v>
      </c>
    </row>
    <row r="48" spans="1:4" x14ac:dyDescent="0.25">
      <c r="A48" s="11" t="s">
        <v>42</v>
      </c>
      <c r="B48" s="20">
        <v>0.85566666667000002</v>
      </c>
      <c r="C48" s="9">
        <v>1.0370532509999999</v>
      </c>
      <c r="D48" s="9">
        <f t="shared" si="0"/>
        <v>3.8889533271831396</v>
      </c>
    </row>
    <row r="49" spans="1:4" x14ac:dyDescent="0.25">
      <c r="A49" s="11" t="s">
        <v>43</v>
      </c>
      <c r="B49" s="20">
        <v>0.87933333332999997</v>
      </c>
      <c r="C49" s="9">
        <v>1.2237301948999999</v>
      </c>
      <c r="D49" s="9">
        <f t="shared" si="0"/>
        <v>4.465482866668891</v>
      </c>
    </row>
    <row r="50" spans="1:4" x14ac:dyDescent="0.25">
      <c r="A50" s="11" t="s">
        <v>44</v>
      </c>
      <c r="B50" s="20">
        <v>0.89766666666999995</v>
      </c>
      <c r="C50" s="9">
        <v>1.2687626822</v>
      </c>
      <c r="D50" s="9">
        <f t="shared" si="0"/>
        <v>4.5352536904368881</v>
      </c>
    </row>
    <row r="51" spans="1:4" x14ac:dyDescent="0.25">
      <c r="A51" s="11" t="s">
        <v>45</v>
      </c>
      <c r="B51" s="20">
        <v>0.92266666666999997</v>
      </c>
      <c r="C51" s="9">
        <v>1.2452868557000001</v>
      </c>
      <c r="D51" s="9">
        <f t="shared" si="0"/>
        <v>4.3307275297039451</v>
      </c>
    </row>
    <row r="52" spans="1:4" x14ac:dyDescent="0.25">
      <c r="A52" s="11" t="s">
        <v>46</v>
      </c>
      <c r="B52" s="20">
        <v>0.93766666666999998</v>
      </c>
      <c r="C52" s="9">
        <v>1.2384234772</v>
      </c>
      <c r="D52" s="9">
        <f t="shared" si="0"/>
        <v>4.2379613022273075</v>
      </c>
    </row>
    <row r="53" spans="1:4" x14ac:dyDescent="0.25">
      <c r="A53" s="11" t="s">
        <v>47</v>
      </c>
      <c r="B53" s="20">
        <v>0.94599999999999995</v>
      </c>
      <c r="C53" s="9">
        <v>1.2374866788000001</v>
      </c>
      <c r="D53" s="9">
        <f t="shared" si="0"/>
        <v>4.1974514725787921</v>
      </c>
    </row>
    <row r="54" spans="1:4" x14ac:dyDescent="0.25">
      <c r="A54" s="11" t="s">
        <v>48</v>
      </c>
      <c r="B54" s="20">
        <v>0.95966666667</v>
      </c>
      <c r="C54" s="9">
        <v>1.1747188285000001</v>
      </c>
      <c r="D54" s="9">
        <f t="shared" si="0"/>
        <v>3.9278039928024677</v>
      </c>
    </row>
    <row r="55" spans="1:4" x14ac:dyDescent="0.25">
      <c r="A55" s="11" t="s">
        <v>49</v>
      </c>
      <c r="B55" s="20">
        <v>0.97633333333000005</v>
      </c>
      <c r="C55" s="9">
        <v>1.1950873323</v>
      </c>
      <c r="D55" s="9">
        <f t="shared" si="0"/>
        <v>3.9276955235159243</v>
      </c>
    </row>
    <row r="56" spans="1:4" x14ac:dyDescent="0.25">
      <c r="A56" s="11" t="s">
        <v>50</v>
      </c>
      <c r="B56" s="20">
        <v>0.97933333333000006</v>
      </c>
      <c r="C56" s="9">
        <v>1.2265024395999999</v>
      </c>
      <c r="D56" s="9">
        <f t="shared" si="0"/>
        <v>4.0185943321176456</v>
      </c>
    </row>
    <row r="57" spans="1:4" x14ac:dyDescent="0.25">
      <c r="A57" s="11" t="s">
        <v>51</v>
      </c>
      <c r="B57" s="20">
        <v>0.98</v>
      </c>
      <c r="C57" s="9">
        <v>1.1504519109</v>
      </c>
      <c r="D57" s="9">
        <f t="shared" si="0"/>
        <v>3.7668530820980695</v>
      </c>
    </row>
    <row r="58" spans="1:4" x14ac:dyDescent="0.25">
      <c r="A58" s="11" t="s">
        <v>52</v>
      </c>
      <c r="B58" s="20">
        <v>0.99133333332999996</v>
      </c>
      <c r="C58" s="9">
        <v>1.0816445670999999</v>
      </c>
      <c r="D58" s="9">
        <f t="shared" si="0"/>
        <v>3.5010728812651277</v>
      </c>
    </row>
    <row r="59" spans="1:4" x14ac:dyDescent="0.25">
      <c r="A59" s="11" t="s">
        <v>53</v>
      </c>
      <c r="B59" s="20">
        <v>1.0009999999999999</v>
      </c>
      <c r="C59" s="9">
        <v>1.0843737175999999</v>
      </c>
      <c r="D59" s="9">
        <f t="shared" si="0"/>
        <v>3.476011408062091</v>
      </c>
    </row>
    <row r="60" spans="1:4" x14ac:dyDescent="0.25">
      <c r="A60" s="11" t="s">
        <v>54</v>
      </c>
      <c r="B60" s="20">
        <v>1.0109999999999999</v>
      </c>
      <c r="C60" s="9">
        <v>1.0865101652</v>
      </c>
      <c r="D60" s="9">
        <f t="shared" si="0"/>
        <v>3.4484102394816976</v>
      </c>
    </row>
    <row r="61" spans="1:4" x14ac:dyDescent="0.25">
      <c r="A61" s="11" t="s">
        <v>55</v>
      </c>
      <c r="B61" s="20">
        <v>1.0253333333000001</v>
      </c>
      <c r="C61" s="9">
        <v>1.1619715576</v>
      </c>
      <c r="D61" s="9">
        <f t="shared" si="0"/>
        <v>3.6363586360385742</v>
      </c>
    </row>
    <row r="62" spans="1:4" x14ac:dyDescent="0.25">
      <c r="A62" s="11" t="s">
        <v>56</v>
      </c>
      <c r="B62" s="20">
        <v>1.0349999999999999</v>
      </c>
      <c r="C62" s="9">
        <v>1.1328875299000001</v>
      </c>
      <c r="D62" s="9">
        <f t="shared" si="0"/>
        <v>3.5122282707528654</v>
      </c>
    </row>
    <row r="63" spans="1:4" x14ac:dyDescent="0.25">
      <c r="A63" s="11" t="s">
        <v>57</v>
      </c>
      <c r="B63" s="20">
        <v>1.044</v>
      </c>
      <c r="C63" s="9">
        <v>1.0925339600999999</v>
      </c>
      <c r="D63" s="9">
        <f t="shared" si="0"/>
        <v>3.3579230096482329</v>
      </c>
    </row>
    <row r="64" spans="1:4" x14ac:dyDescent="0.25">
      <c r="A64" s="11" t="s">
        <v>58</v>
      </c>
      <c r="B64" s="20">
        <v>1.0529999999999999</v>
      </c>
      <c r="C64" s="9">
        <v>1.0882912981999999</v>
      </c>
      <c r="D64" s="9">
        <f t="shared" si="0"/>
        <v>3.3162943665461966</v>
      </c>
    </row>
    <row r="65" spans="1:4" x14ac:dyDescent="0.25">
      <c r="A65" s="11" t="s">
        <v>59</v>
      </c>
      <c r="B65" s="20">
        <v>1.0626666667</v>
      </c>
      <c r="C65" s="9">
        <v>1.0811710841</v>
      </c>
      <c r="D65" s="9">
        <f t="shared" si="0"/>
        <v>3.2646276281464615</v>
      </c>
    </row>
    <row r="66" spans="1:4" x14ac:dyDescent="0.25">
      <c r="A66" s="11" t="s">
        <v>60</v>
      </c>
      <c r="B66" s="20">
        <v>1.0723333333</v>
      </c>
      <c r="C66" s="9">
        <v>1.0776349747</v>
      </c>
      <c r="D66" s="9">
        <f t="shared" si="0"/>
        <v>3.2246171508371497</v>
      </c>
    </row>
    <row r="67" spans="1:4" x14ac:dyDescent="0.25">
      <c r="A67" s="11" t="s">
        <v>61</v>
      </c>
      <c r="B67" s="20">
        <v>1.079</v>
      </c>
      <c r="C67" s="9">
        <v>1.0364006880000001</v>
      </c>
      <c r="D67" s="9">
        <f t="shared" si="0"/>
        <v>3.0820702658221171</v>
      </c>
    </row>
    <row r="68" spans="1:4" x14ac:dyDescent="0.25">
      <c r="A68" s="11" t="s">
        <v>62</v>
      </c>
      <c r="B68" s="20">
        <v>1.0900000000000001</v>
      </c>
      <c r="C68" s="9">
        <v>1.1110741733</v>
      </c>
      <c r="D68" s="9">
        <f t="shared" si="0"/>
        <v>3.2707913640356834</v>
      </c>
    </row>
    <row r="69" spans="1:4" x14ac:dyDescent="0.25">
      <c r="A69" s="11" t="s">
        <v>63</v>
      </c>
      <c r="B69" s="20">
        <v>1.0956666666999999</v>
      </c>
      <c r="C69" s="9">
        <v>1.0264927151000001</v>
      </c>
      <c r="D69" s="9">
        <f t="shared" si="0"/>
        <v>3.0061712007499835</v>
      </c>
    </row>
    <row r="70" spans="1:4" x14ac:dyDescent="0.25">
      <c r="A70" s="11" t="s">
        <v>64</v>
      </c>
      <c r="B70" s="20">
        <v>1.0903333333</v>
      </c>
      <c r="C70" s="9">
        <v>0.83838656850000004</v>
      </c>
      <c r="D70" s="9">
        <f t="shared" si="0"/>
        <v>2.4672963163402541</v>
      </c>
    </row>
    <row r="71" spans="1:4" x14ac:dyDescent="0.25">
      <c r="A71" s="11" t="s">
        <v>65</v>
      </c>
      <c r="B71" s="20">
        <v>1.097</v>
      </c>
      <c r="C71" s="9">
        <v>0.73765255295999999</v>
      </c>
      <c r="D71" s="9">
        <f t="shared" si="0"/>
        <v>2.1576525453674193</v>
      </c>
    </row>
    <row r="72" spans="1:4" x14ac:dyDescent="0.25">
      <c r="A72" s="11" t="s">
        <v>66</v>
      </c>
      <c r="B72" s="20">
        <v>1.1046666667</v>
      </c>
      <c r="C72" s="9">
        <v>0.73927002484000004</v>
      </c>
      <c r="D72" s="9">
        <f t="shared" si="0"/>
        <v>2.1473762009147666</v>
      </c>
    </row>
    <row r="73" spans="1:4" x14ac:dyDescent="0.25">
      <c r="A73" s="11" t="s">
        <v>67</v>
      </c>
      <c r="B73" s="20">
        <v>1.1180000000000001</v>
      </c>
      <c r="C73" s="9">
        <v>0.83644883657000002</v>
      </c>
      <c r="D73" s="9">
        <f t="shared" ref="D73:D104" si="1">C73*$B$233/B73</f>
        <v>2.4006777403313926</v>
      </c>
    </row>
    <row r="74" spans="1:4" x14ac:dyDescent="0.25">
      <c r="A74" s="11" t="s">
        <v>68</v>
      </c>
      <c r="B74" s="20">
        <v>1.1306666667</v>
      </c>
      <c r="C74" s="9">
        <v>0.84105095175</v>
      </c>
      <c r="D74" s="9">
        <f t="shared" si="1"/>
        <v>2.3868438365281013</v>
      </c>
    </row>
    <row r="75" spans="1:4" x14ac:dyDescent="0.25">
      <c r="A75" s="11" t="s">
        <v>69</v>
      </c>
      <c r="B75" s="20">
        <v>1.1426666667000001</v>
      </c>
      <c r="C75" s="9">
        <v>0.84797643957000002</v>
      </c>
      <c r="D75" s="9">
        <f t="shared" si="1"/>
        <v>2.3812254471880241</v>
      </c>
    </row>
    <row r="76" spans="1:4" x14ac:dyDescent="0.25">
      <c r="A76" s="11" t="s">
        <v>70</v>
      </c>
      <c r="B76" s="20">
        <v>1.1533333333</v>
      </c>
      <c r="C76" s="9">
        <v>0.87989148066</v>
      </c>
      <c r="D76" s="9">
        <f t="shared" si="1"/>
        <v>2.4479951690668931</v>
      </c>
    </row>
    <row r="77" spans="1:4" x14ac:dyDescent="0.25">
      <c r="A77" s="11" t="s">
        <v>71</v>
      </c>
      <c r="B77" s="20">
        <v>1.1623333333000001</v>
      </c>
      <c r="C77" s="9">
        <v>0.88630648529</v>
      </c>
      <c r="D77" s="9">
        <f t="shared" si="1"/>
        <v>2.4467495787283924</v>
      </c>
    </row>
    <row r="78" spans="1:4" x14ac:dyDescent="0.25">
      <c r="A78" s="11" t="s">
        <v>72</v>
      </c>
      <c r="B78" s="20">
        <v>1.1756666667</v>
      </c>
      <c r="C78" s="9">
        <v>0.87068600420999998</v>
      </c>
      <c r="D78" s="9">
        <f t="shared" si="1"/>
        <v>2.3763677300717081</v>
      </c>
    </row>
    <row r="79" spans="1:4" x14ac:dyDescent="0.25">
      <c r="A79" s="11" t="s">
        <v>73</v>
      </c>
      <c r="B79" s="20">
        <v>1.19</v>
      </c>
      <c r="C79" s="9">
        <v>0.82354686912999997</v>
      </c>
      <c r="D79" s="9">
        <f t="shared" si="1"/>
        <v>2.2206373840012561</v>
      </c>
    </row>
    <row r="80" spans="1:4" x14ac:dyDescent="0.25">
      <c r="A80" s="11" t="s">
        <v>74</v>
      </c>
      <c r="B80" s="20">
        <v>1.2030000000000001</v>
      </c>
      <c r="C80" s="9">
        <v>0.80550044370999996</v>
      </c>
      <c r="D80" s="9">
        <f t="shared" si="1"/>
        <v>2.1485053742774674</v>
      </c>
    </row>
    <row r="81" spans="1:4" x14ac:dyDescent="0.25">
      <c r="A81" s="11" t="s">
        <v>75</v>
      </c>
      <c r="B81" s="20">
        <v>1.2166666666999999</v>
      </c>
      <c r="C81" s="9">
        <v>0.88736573963999998</v>
      </c>
      <c r="D81" s="9">
        <f t="shared" si="1"/>
        <v>2.3402773800732</v>
      </c>
    </row>
    <row r="82" spans="1:4" x14ac:dyDescent="0.25">
      <c r="A82" s="11" t="s">
        <v>76</v>
      </c>
      <c r="B82" s="20">
        <v>1.2363333332999999</v>
      </c>
      <c r="C82" s="9">
        <v>0.88595061110999995</v>
      </c>
      <c r="D82" s="9">
        <f t="shared" si="1"/>
        <v>2.2993772024758896</v>
      </c>
    </row>
    <row r="83" spans="1:4" x14ac:dyDescent="0.25">
      <c r="A83" s="11" t="s">
        <v>77</v>
      </c>
      <c r="B83" s="20">
        <v>1.246</v>
      </c>
      <c r="C83" s="9">
        <v>0.85075512807999998</v>
      </c>
      <c r="D83" s="9">
        <f t="shared" si="1"/>
        <v>2.1909013398812878</v>
      </c>
    </row>
    <row r="84" spans="1:4" x14ac:dyDescent="0.25">
      <c r="A84" s="11" t="s">
        <v>78</v>
      </c>
      <c r="B84" s="20">
        <v>1.2586666666999999</v>
      </c>
      <c r="C84" s="9">
        <v>0.92989926811000001</v>
      </c>
      <c r="D84" s="9">
        <f t="shared" si="1"/>
        <v>2.3706173724841739</v>
      </c>
    </row>
    <row r="85" spans="1:4" x14ac:dyDescent="0.25">
      <c r="A85" s="11" t="s">
        <v>79</v>
      </c>
      <c r="B85" s="20">
        <v>1.2803333333</v>
      </c>
      <c r="C85" s="9">
        <v>1.0903717566</v>
      </c>
      <c r="D85" s="9">
        <f t="shared" si="1"/>
        <v>2.7326740264487963</v>
      </c>
    </row>
    <row r="86" spans="1:4" x14ac:dyDescent="0.25">
      <c r="A86" s="11" t="s">
        <v>80</v>
      </c>
      <c r="B86" s="20">
        <v>1.2929999999999999</v>
      </c>
      <c r="C86" s="9">
        <v>0.94340819302000001</v>
      </c>
      <c r="D86" s="9">
        <f t="shared" si="1"/>
        <v>2.3411940213283096</v>
      </c>
    </row>
    <row r="87" spans="1:4" x14ac:dyDescent="0.25">
      <c r="A87" s="11" t="s">
        <v>81</v>
      </c>
      <c r="B87" s="20">
        <v>1.3153333332999999</v>
      </c>
      <c r="C87" s="9">
        <v>1.0141973757</v>
      </c>
      <c r="D87" s="9">
        <f t="shared" si="1"/>
        <v>2.4741324419300357</v>
      </c>
    </row>
    <row r="88" spans="1:4" x14ac:dyDescent="0.25">
      <c r="A88" s="11" t="s">
        <v>82</v>
      </c>
      <c r="B88" s="20">
        <v>1.3376666666999999</v>
      </c>
      <c r="C88" s="9">
        <v>1.3031623648999999</v>
      </c>
      <c r="D88" s="9">
        <f t="shared" si="1"/>
        <v>3.1259851590499155</v>
      </c>
    </row>
    <row r="89" spans="1:4" x14ac:dyDescent="0.25">
      <c r="A89" s="11" t="s">
        <v>83</v>
      </c>
      <c r="B89" s="20">
        <v>1.3476666666999999</v>
      </c>
      <c r="C89" s="9">
        <v>1.166476662</v>
      </c>
      <c r="D89" s="9">
        <f t="shared" si="1"/>
        <v>2.7773451559707456</v>
      </c>
    </row>
    <row r="90" spans="1:4" x14ac:dyDescent="0.25">
      <c r="A90" s="11" t="s">
        <v>84</v>
      </c>
      <c r="B90" s="20">
        <v>1.3556666666999999</v>
      </c>
      <c r="C90" s="9">
        <v>0.97655364453000004</v>
      </c>
      <c r="D90" s="9">
        <f t="shared" si="1"/>
        <v>2.3114232381137381</v>
      </c>
    </row>
    <row r="91" spans="1:4" x14ac:dyDescent="0.25">
      <c r="A91" s="11" t="s">
        <v>85</v>
      </c>
      <c r="B91" s="20">
        <v>1.3660000000000001</v>
      </c>
      <c r="C91" s="9">
        <v>0.93175413077000002</v>
      </c>
      <c r="D91" s="9">
        <f t="shared" si="1"/>
        <v>2.1887034131556589</v>
      </c>
    </row>
    <row r="92" spans="1:4" x14ac:dyDescent="0.25">
      <c r="A92" s="11" t="s">
        <v>86</v>
      </c>
      <c r="B92" s="20">
        <v>1.3773333333</v>
      </c>
      <c r="C92" s="9">
        <v>1.0006051600999999</v>
      </c>
      <c r="D92" s="9">
        <f t="shared" si="1"/>
        <v>2.3310949729167896</v>
      </c>
    </row>
    <row r="93" spans="1:4" x14ac:dyDescent="0.25">
      <c r="A93" s="11" t="s">
        <v>87</v>
      </c>
      <c r="B93" s="20">
        <v>1.3866666667000001</v>
      </c>
      <c r="C93" s="9">
        <v>0.97366853681999999</v>
      </c>
      <c r="D93" s="9">
        <f t="shared" si="1"/>
        <v>2.2530734411911175</v>
      </c>
    </row>
    <row r="94" spans="1:4" x14ac:dyDescent="0.25">
      <c r="A94" s="11" t="s">
        <v>88</v>
      </c>
      <c r="B94" s="20">
        <v>1.3973333333</v>
      </c>
      <c r="C94" s="9">
        <v>0.95227088776000002</v>
      </c>
      <c r="D94" s="9">
        <f t="shared" si="1"/>
        <v>2.1867381211727968</v>
      </c>
    </row>
    <row r="95" spans="1:4" x14ac:dyDescent="0.25">
      <c r="A95" s="11" t="s">
        <v>89</v>
      </c>
      <c r="B95" s="20">
        <v>1.4079999999999999</v>
      </c>
      <c r="C95" s="9">
        <v>0.94500121648000002</v>
      </c>
      <c r="D95" s="9">
        <f t="shared" si="1"/>
        <v>2.1536047502726205</v>
      </c>
    </row>
    <row r="96" spans="1:4" x14ac:dyDescent="0.25">
      <c r="A96" s="11" t="s">
        <v>90</v>
      </c>
      <c r="B96" s="20">
        <v>1.4203333332999999</v>
      </c>
      <c r="C96" s="9">
        <v>0.97249151467999995</v>
      </c>
      <c r="D96" s="9">
        <f t="shared" si="1"/>
        <v>2.1970089640534343</v>
      </c>
    </row>
    <row r="97" spans="1:4" x14ac:dyDescent="0.25">
      <c r="A97" s="11" t="s">
        <v>91</v>
      </c>
      <c r="B97" s="20">
        <v>1.4306666667000001</v>
      </c>
      <c r="C97" s="9">
        <v>0.97312052366000001</v>
      </c>
      <c r="D97" s="9">
        <f t="shared" si="1"/>
        <v>2.1825513044614477</v>
      </c>
    </row>
    <row r="98" spans="1:4" x14ac:dyDescent="0.25">
      <c r="A98" s="11" t="s">
        <v>92</v>
      </c>
      <c r="B98" s="20">
        <v>1.4410000000000001</v>
      </c>
      <c r="C98" s="9">
        <v>0.96346521466000001</v>
      </c>
      <c r="D98" s="9">
        <f t="shared" si="1"/>
        <v>2.1454003455488682</v>
      </c>
    </row>
    <row r="99" spans="1:4" x14ac:dyDescent="0.25">
      <c r="A99" s="11" t="s">
        <v>93</v>
      </c>
      <c r="B99" s="20">
        <v>1.4476666667</v>
      </c>
      <c r="C99" s="9">
        <v>0.91624723530999996</v>
      </c>
      <c r="D99" s="9">
        <f t="shared" si="1"/>
        <v>2.0308618915323322</v>
      </c>
    </row>
    <row r="100" spans="1:4" x14ac:dyDescent="0.25">
      <c r="A100" s="11" t="s">
        <v>94</v>
      </c>
      <c r="B100" s="20">
        <v>1.4596666667</v>
      </c>
      <c r="C100" s="9">
        <v>0.92143768636000001</v>
      </c>
      <c r="D100" s="9">
        <f t="shared" si="1"/>
        <v>2.0255761180770886</v>
      </c>
    </row>
    <row r="101" spans="1:4" x14ac:dyDescent="0.25">
      <c r="A101" s="11" t="s">
        <v>95</v>
      </c>
      <c r="B101" s="20">
        <v>1.4670000000000001</v>
      </c>
      <c r="C101" s="9">
        <v>0.95281582316000002</v>
      </c>
      <c r="D101" s="9">
        <f t="shared" si="1"/>
        <v>2.0840835930552966</v>
      </c>
    </row>
    <row r="102" spans="1:4" x14ac:dyDescent="0.25">
      <c r="A102" s="11" t="s">
        <v>96</v>
      </c>
      <c r="B102" s="20">
        <v>1.4753333333</v>
      </c>
      <c r="C102" s="9">
        <v>0.92009312284</v>
      </c>
      <c r="D102" s="9">
        <f t="shared" si="1"/>
        <v>2.0011420480742816</v>
      </c>
    </row>
    <row r="103" spans="1:4" x14ac:dyDescent="0.25">
      <c r="A103" s="11" t="s">
        <v>97</v>
      </c>
      <c r="B103" s="20">
        <v>1.4890000000000001</v>
      </c>
      <c r="C103" s="9">
        <v>0.89521623380000004</v>
      </c>
      <c r="D103" s="9">
        <f t="shared" si="1"/>
        <v>1.9291657326087652</v>
      </c>
    </row>
    <row r="104" spans="1:4" x14ac:dyDescent="0.25">
      <c r="A104" s="11" t="s">
        <v>98</v>
      </c>
      <c r="B104" s="20">
        <v>1.4976666667</v>
      </c>
      <c r="C104" s="9">
        <v>0.89474382557999999</v>
      </c>
      <c r="D104" s="9">
        <f t="shared" si="1"/>
        <v>1.9169899406837763</v>
      </c>
    </row>
    <row r="105" spans="1:4" x14ac:dyDescent="0.25">
      <c r="A105" s="11" t="s">
        <v>99</v>
      </c>
      <c r="B105" s="20">
        <v>1.5086666666999999</v>
      </c>
      <c r="C105" s="9">
        <v>0.91133200755999999</v>
      </c>
      <c r="D105" s="9">
        <f t="shared" ref="D105:D136" si="2">C105*$B$233/B105</f>
        <v>1.9382938443589681</v>
      </c>
    </row>
    <row r="106" spans="1:4" x14ac:dyDescent="0.25">
      <c r="A106" s="11" t="s">
        <v>100</v>
      </c>
      <c r="B106" s="20">
        <v>1.5209999999999999</v>
      </c>
      <c r="C106" s="9">
        <v>0.89857621979000002</v>
      </c>
      <c r="D106" s="9">
        <f t="shared" si="2"/>
        <v>1.8956667593555703</v>
      </c>
    </row>
    <row r="107" spans="1:4" x14ac:dyDescent="0.25">
      <c r="A107" s="11" t="s">
        <v>101</v>
      </c>
      <c r="B107" s="20">
        <v>1.5286666667</v>
      </c>
      <c r="C107" s="9">
        <v>0.87763561972000004</v>
      </c>
      <c r="D107" s="9">
        <f t="shared" si="2"/>
        <v>1.8422040520859155</v>
      </c>
    </row>
    <row r="108" spans="1:4" x14ac:dyDescent="0.25">
      <c r="A108" s="11" t="s">
        <v>102</v>
      </c>
      <c r="B108" s="20">
        <v>1.5369999999999999</v>
      </c>
      <c r="C108" s="9">
        <v>0.88633965019000005</v>
      </c>
      <c r="D108" s="9">
        <f t="shared" si="2"/>
        <v>1.8503871252869963</v>
      </c>
    </row>
    <row r="109" spans="1:4" x14ac:dyDescent="0.25">
      <c r="A109" s="11" t="s">
        <v>103</v>
      </c>
      <c r="B109" s="20">
        <v>1.5506666667</v>
      </c>
      <c r="C109" s="9">
        <v>1.0092744817999999</v>
      </c>
      <c r="D109" s="9">
        <f t="shared" si="2"/>
        <v>2.088464652555619</v>
      </c>
    </row>
    <row r="110" spans="1:4" x14ac:dyDescent="0.25">
      <c r="A110" s="11" t="s">
        <v>104</v>
      </c>
      <c r="B110" s="20">
        <v>1.5640000000000001</v>
      </c>
      <c r="C110" s="9">
        <v>1.0248554687</v>
      </c>
      <c r="D110" s="9">
        <f t="shared" si="2"/>
        <v>2.1026266366736133</v>
      </c>
    </row>
    <row r="111" spans="1:4" x14ac:dyDescent="0.25">
      <c r="A111" s="11" t="s">
        <v>105</v>
      </c>
      <c r="B111" s="20">
        <v>1.573</v>
      </c>
      <c r="C111" s="9">
        <v>0.94955774150000005</v>
      </c>
      <c r="D111" s="9">
        <f t="shared" si="2"/>
        <v>1.9369969813803878</v>
      </c>
    </row>
    <row r="112" spans="1:4" x14ac:dyDescent="0.25">
      <c r="A112" s="11" t="s">
        <v>106</v>
      </c>
      <c r="B112" s="20">
        <v>1.5866666667</v>
      </c>
      <c r="C112" s="9">
        <v>1.0931651925000001</v>
      </c>
      <c r="D112" s="9">
        <f t="shared" si="2"/>
        <v>2.2107334606236946</v>
      </c>
    </row>
    <row r="113" spans="1:4" x14ac:dyDescent="0.25">
      <c r="A113" s="11" t="s">
        <v>107</v>
      </c>
      <c r="B113" s="20">
        <v>1.5963333333</v>
      </c>
      <c r="C113" s="9">
        <v>1.1140816550999999</v>
      </c>
      <c r="D113" s="9">
        <f t="shared" si="2"/>
        <v>2.2393899685456691</v>
      </c>
    </row>
    <row r="114" spans="1:4" x14ac:dyDescent="0.25">
      <c r="A114" s="11" t="s">
        <v>108</v>
      </c>
      <c r="B114" s="20">
        <v>1.6</v>
      </c>
      <c r="C114" s="9">
        <v>1.0265679026000001</v>
      </c>
      <c r="D114" s="9">
        <f t="shared" si="2"/>
        <v>2.0587517732321614</v>
      </c>
    </row>
    <row r="115" spans="1:4" x14ac:dyDescent="0.25">
      <c r="A115" s="11" t="s">
        <v>109</v>
      </c>
      <c r="B115" s="20">
        <v>1.6080000000000001</v>
      </c>
      <c r="C115" s="9">
        <v>0.94908985603999996</v>
      </c>
      <c r="D115" s="9">
        <f t="shared" si="2"/>
        <v>1.8939023151977101</v>
      </c>
    </row>
    <row r="116" spans="1:4" x14ac:dyDescent="0.25">
      <c r="A116" s="11" t="s">
        <v>110</v>
      </c>
      <c r="B116" s="20">
        <v>1.6166666667</v>
      </c>
      <c r="C116" s="9">
        <v>0.96834684658000003</v>
      </c>
      <c r="D116" s="9">
        <f t="shared" si="2"/>
        <v>1.9219706282103397</v>
      </c>
    </row>
    <row r="117" spans="1:4" x14ac:dyDescent="0.25">
      <c r="A117" s="11" t="s">
        <v>111</v>
      </c>
      <c r="B117" s="20">
        <v>1.62</v>
      </c>
      <c r="C117" s="9">
        <v>0.94896994235999999</v>
      </c>
      <c r="D117" s="9">
        <f t="shared" si="2"/>
        <v>1.8796358947268377</v>
      </c>
    </row>
    <row r="118" spans="1:4" x14ac:dyDescent="0.25">
      <c r="A118" s="11" t="s">
        <v>112</v>
      </c>
      <c r="B118" s="20">
        <v>1.6253333333</v>
      </c>
      <c r="C118" s="9">
        <v>0.89704082125999995</v>
      </c>
      <c r="D118" s="9">
        <f t="shared" si="2"/>
        <v>1.7709489908118461</v>
      </c>
    </row>
    <row r="119" spans="1:4" x14ac:dyDescent="0.25">
      <c r="A119" s="11" t="s">
        <v>113</v>
      </c>
      <c r="B119" s="20">
        <v>1.6336666666999999</v>
      </c>
      <c r="C119" s="9">
        <v>0.83934593141000002</v>
      </c>
      <c r="D119" s="9">
        <f t="shared" si="2"/>
        <v>1.6485944350508135</v>
      </c>
    </row>
    <row r="120" spans="1:4" x14ac:dyDescent="0.25">
      <c r="A120" s="11" t="s">
        <v>114</v>
      </c>
      <c r="B120" s="20">
        <v>1.6413333333</v>
      </c>
      <c r="C120" s="9">
        <v>0.83381481985999994</v>
      </c>
      <c r="D120" s="9">
        <f t="shared" si="2"/>
        <v>1.6300807096209813</v>
      </c>
    </row>
    <row r="121" spans="1:4" x14ac:dyDescent="0.25">
      <c r="A121" s="11" t="s">
        <v>115</v>
      </c>
      <c r="B121" s="20">
        <v>1.6473333333</v>
      </c>
      <c r="C121" s="9">
        <v>0.83010977126999996</v>
      </c>
      <c r="D121" s="9">
        <f t="shared" si="2"/>
        <v>1.6169266808655345</v>
      </c>
    </row>
    <row r="122" spans="1:4" x14ac:dyDescent="0.25">
      <c r="A122" s="11" t="s">
        <v>116</v>
      </c>
      <c r="B122" s="20">
        <v>1.6596666667</v>
      </c>
      <c r="C122" s="9">
        <v>0.85000546429000001</v>
      </c>
      <c r="D122" s="9">
        <f t="shared" si="2"/>
        <v>1.6433767323772754</v>
      </c>
    </row>
    <row r="123" spans="1:4" x14ac:dyDescent="0.25">
      <c r="A123" s="11" t="s">
        <v>117</v>
      </c>
      <c r="B123" s="20">
        <v>1.6719999999999999</v>
      </c>
      <c r="C123" s="9">
        <v>0.89031397646999999</v>
      </c>
      <c r="D123" s="9">
        <f t="shared" si="2"/>
        <v>1.7086110304665323</v>
      </c>
    </row>
    <row r="124" spans="1:4" x14ac:dyDescent="0.25">
      <c r="A124" s="11" t="s">
        <v>118</v>
      </c>
      <c r="B124" s="20">
        <v>1.6843333332999999</v>
      </c>
      <c r="C124" s="9">
        <v>1.0283275283</v>
      </c>
      <c r="D124" s="9">
        <f t="shared" si="2"/>
        <v>1.959023772895613</v>
      </c>
    </row>
    <row r="125" spans="1:4" x14ac:dyDescent="0.25">
      <c r="A125" s="11" t="s">
        <v>119</v>
      </c>
      <c r="B125" s="20">
        <v>1.7010000000000001</v>
      </c>
      <c r="C125" s="9">
        <v>1.3821580916</v>
      </c>
      <c r="D125" s="9">
        <f t="shared" si="2"/>
        <v>2.6072921357411962</v>
      </c>
    </row>
    <row r="126" spans="1:4" x14ac:dyDescent="0.25">
      <c r="A126" s="11" t="s">
        <v>120</v>
      </c>
      <c r="B126" s="20">
        <v>1.7143333332999999</v>
      </c>
      <c r="C126" s="9">
        <v>1.2657544435000001</v>
      </c>
      <c r="D126" s="9">
        <f t="shared" si="2"/>
        <v>2.3691386552146181</v>
      </c>
    </row>
    <row r="127" spans="1:4" x14ac:dyDescent="0.25">
      <c r="A127" s="11" t="s">
        <v>121</v>
      </c>
      <c r="B127" s="20">
        <v>1.73</v>
      </c>
      <c r="C127" s="9">
        <v>1.3020819284</v>
      </c>
      <c r="D127" s="9">
        <f t="shared" si="2"/>
        <v>2.4150631757221306</v>
      </c>
    </row>
    <row r="128" spans="1:4" x14ac:dyDescent="0.25">
      <c r="A128" s="11" t="s">
        <v>122</v>
      </c>
      <c r="B128" s="20">
        <v>1.7423333333</v>
      </c>
      <c r="C128" s="9">
        <v>1.4879393668000001</v>
      </c>
      <c r="D128" s="9">
        <f t="shared" si="2"/>
        <v>2.7402505684688787</v>
      </c>
    </row>
    <row r="129" spans="1:4" x14ac:dyDescent="0.25">
      <c r="A129" s="11" t="s">
        <v>123</v>
      </c>
      <c r="B129" s="20">
        <v>1.7589999999999999</v>
      </c>
      <c r="C129" s="9">
        <v>1.4559188245000001</v>
      </c>
      <c r="D129" s="9">
        <f t="shared" si="2"/>
        <v>2.6558748697389709</v>
      </c>
    </row>
    <row r="130" spans="1:4" x14ac:dyDescent="0.25">
      <c r="A130" s="11" t="s">
        <v>124</v>
      </c>
      <c r="B130" s="20">
        <v>1.7713333333000001</v>
      </c>
      <c r="C130" s="9">
        <v>1.3443353729</v>
      </c>
      <c r="D130" s="9">
        <f t="shared" si="2"/>
        <v>2.4352503730975736</v>
      </c>
    </row>
    <row r="131" spans="1:4" x14ac:dyDescent="0.25">
      <c r="A131" s="11" t="s">
        <v>125</v>
      </c>
      <c r="B131" s="20">
        <v>1.7763333333</v>
      </c>
      <c r="C131" s="9">
        <v>1.2593334042</v>
      </c>
      <c r="D131" s="9">
        <f t="shared" si="2"/>
        <v>2.2748488490163958</v>
      </c>
    </row>
    <row r="132" spans="1:4" x14ac:dyDescent="0.25">
      <c r="A132" s="11" t="s">
        <v>126</v>
      </c>
      <c r="B132" s="20">
        <v>1.7749999999999999</v>
      </c>
      <c r="C132" s="9">
        <v>1.1802533899000001</v>
      </c>
      <c r="D132" s="9">
        <f t="shared" si="2"/>
        <v>2.1336009045643918</v>
      </c>
    </row>
    <row r="133" spans="1:4" x14ac:dyDescent="0.25">
      <c r="A133" s="11" t="s">
        <v>127</v>
      </c>
      <c r="B133" s="20">
        <v>1.7806666667</v>
      </c>
      <c r="C133" s="9">
        <v>1.118300962</v>
      </c>
      <c r="D133" s="9">
        <f t="shared" si="2"/>
        <v>2.0151730999550059</v>
      </c>
    </row>
    <row r="134" spans="1:4" x14ac:dyDescent="0.25">
      <c r="A134" s="11" t="s">
        <v>128</v>
      </c>
      <c r="B134" s="20">
        <v>1.7946666667</v>
      </c>
      <c r="C134" s="9">
        <v>1.1526565556999999</v>
      </c>
      <c r="D134" s="9">
        <f t="shared" si="2"/>
        <v>2.060878629830988</v>
      </c>
    </row>
    <row r="135" spans="1:4" x14ac:dyDescent="0.25">
      <c r="A135" s="11" t="s">
        <v>129</v>
      </c>
      <c r="B135" s="20">
        <v>1.8043333333</v>
      </c>
      <c r="C135" s="9">
        <v>1.1451001352000001</v>
      </c>
      <c r="D135" s="9">
        <f t="shared" si="2"/>
        <v>2.0363994979814999</v>
      </c>
    </row>
    <row r="136" spans="1:4" x14ac:dyDescent="0.25">
      <c r="A136" s="11" t="s">
        <v>130</v>
      </c>
      <c r="B136" s="20">
        <v>1.8149999999999999</v>
      </c>
      <c r="C136" s="9">
        <v>1.2307374409</v>
      </c>
      <c r="D136" s="9">
        <f t="shared" si="2"/>
        <v>2.1758305541047922</v>
      </c>
    </row>
    <row r="137" spans="1:4" x14ac:dyDescent="0.25">
      <c r="A137" s="11" t="s">
        <v>131</v>
      </c>
      <c r="B137" s="20">
        <v>1.8336666666999999</v>
      </c>
      <c r="C137" s="9">
        <v>1.5957771253999999</v>
      </c>
      <c r="D137" s="9">
        <f t="shared" ref="D137:D168" si="3">C137*$B$233/B137</f>
        <v>2.7924675359201294</v>
      </c>
    </row>
    <row r="138" spans="1:4" x14ac:dyDescent="0.25">
      <c r="A138" s="11" t="s">
        <v>132</v>
      </c>
      <c r="B138" s="20">
        <v>1.8306666667</v>
      </c>
      <c r="C138" s="9">
        <v>1.3908481595</v>
      </c>
      <c r="D138" s="9">
        <f t="shared" si="3"/>
        <v>2.4378486184953614</v>
      </c>
    </row>
    <row r="139" spans="1:4" x14ac:dyDescent="0.25">
      <c r="A139" s="11" t="s">
        <v>133</v>
      </c>
      <c r="B139" s="20">
        <v>1.8443333333</v>
      </c>
      <c r="C139" s="9">
        <v>1.2820181907999999</v>
      </c>
      <c r="D139" s="9">
        <f t="shared" si="3"/>
        <v>2.2304426436969567</v>
      </c>
    </row>
    <row r="140" spans="1:4" x14ac:dyDescent="0.25">
      <c r="A140" s="11" t="s">
        <v>134</v>
      </c>
      <c r="B140" s="20">
        <v>1.8513333332999999</v>
      </c>
      <c r="C140" s="9">
        <v>1.3295399711</v>
      </c>
      <c r="D140" s="9">
        <f t="shared" si="3"/>
        <v>2.3043745251875323</v>
      </c>
    </row>
    <row r="141" spans="1:4" x14ac:dyDescent="0.25">
      <c r="A141" s="11" t="s">
        <v>135</v>
      </c>
      <c r="B141" s="20">
        <v>1.867</v>
      </c>
      <c r="C141" s="9">
        <v>1.5349156493</v>
      </c>
      <c r="D141" s="9">
        <f t="shared" si="3"/>
        <v>2.638010280898941</v>
      </c>
    </row>
    <row r="142" spans="1:4" x14ac:dyDescent="0.25">
      <c r="A142" s="11" t="s">
        <v>136</v>
      </c>
      <c r="B142" s="20">
        <v>1.8816666666999999</v>
      </c>
      <c r="C142" s="9">
        <v>1.5294604616</v>
      </c>
      <c r="D142" s="9">
        <f t="shared" si="3"/>
        <v>2.6081457100726912</v>
      </c>
    </row>
    <row r="143" spans="1:4" x14ac:dyDescent="0.25">
      <c r="A143" s="11" t="s">
        <v>137</v>
      </c>
      <c r="B143" s="20">
        <v>1.8936666666999999</v>
      </c>
      <c r="C143" s="9">
        <v>1.6052873043</v>
      </c>
      <c r="D143" s="9">
        <f t="shared" si="3"/>
        <v>2.7201040944079571</v>
      </c>
    </row>
    <row r="144" spans="1:4" x14ac:dyDescent="0.25">
      <c r="A144" s="11" t="s">
        <v>138</v>
      </c>
      <c r="B144" s="20">
        <v>1.9139999999999999</v>
      </c>
      <c r="C144" s="9">
        <v>1.9108969082</v>
      </c>
      <c r="D144" s="9">
        <f t="shared" si="3"/>
        <v>3.2035507768429863</v>
      </c>
    </row>
    <row r="145" spans="1:4" x14ac:dyDescent="0.25">
      <c r="A145" s="11" t="s">
        <v>139</v>
      </c>
      <c r="B145" s="20">
        <v>1.9236666667</v>
      </c>
      <c r="C145" s="9">
        <v>1.9676250363000001</v>
      </c>
      <c r="D145" s="9">
        <f t="shared" si="3"/>
        <v>3.2820773200450519</v>
      </c>
    </row>
    <row r="146" spans="1:4" x14ac:dyDescent="0.25">
      <c r="A146" s="11" t="s">
        <v>140</v>
      </c>
      <c r="B146" s="20">
        <v>1.9366666667000001</v>
      </c>
      <c r="C146" s="9">
        <v>2.0715284576999999</v>
      </c>
      <c r="D146" s="9">
        <f t="shared" si="3"/>
        <v>3.4321978415400212</v>
      </c>
    </row>
    <row r="147" spans="1:4" x14ac:dyDescent="0.25">
      <c r="A147" s="11" t="s">
        <v>141</v>
      </c>
      <c r="B147" s="20">
        <v>1.966</v>
      </c>
      <c r="C147" s="9">
        <v>2.3490010859999999</v>
      </c>
      <c r="D147" s="9">
        <f t="shared" si="3"/>
        <v>3.8338577221290735</v>
      </c>
    </row>
    <row r="148" spans="1:4" x14ac:dyDescent="0.25">
      <c r="A148" s="11" t="s">
        <v>142</v>
      </c>
      <c r="B148" s="20">
        <v>1.9843333332999999</v>
      </c>
      <c r="C148" s="9">
        <v>2.4955788825999998</v>
      </c>
      <c r="D148" s="9">
        <f t="shared" si="3"/>
        <v>4.0354592103547358</v>
      </c>
    </row>
    <row r="149" spans="1:4" x14ac:dyDescent="0.25">
      <c r="A149" s="11" t="s">
        <v>143</v>
      </c>
      <c r="B149" s="20">
        <v>1.9946666666999999</v>
      </c>
      <c r="C149" s="9">
        <v>2.4234477187999999</v>
      </c>
      <c r="D149" s="9">
        <f t="shared" si="3"/>
        <v>3.8985186186059693</v>
      </c>
    </row>
    <row r="150" spans="1:4" x14ac:dyDescent="0.25">
      <c r="A150" s="11" t="s">
        <v>144</v>
      </c>
      <c r="B150" s="20">
        <v>2.0126666666999999</v>
      </c>
      <c r="C150" s="9">
        <v>2.5548258590000001</v>
      </c>
      <c r="D150" s="9">
        <f t="shared" si="3"/>
        <v>4.0731062302458056</v>
      </c>
    </row>
    <row r="151" spans="1:4" x14ac:dyDescent="0.25">
      <c r="A151" s="11" t="s">
        <v>145</v>
      </c>
      <c r="B151" s="20">
        <v>2.0316666667000001</v>
      </c>
      <c r="C151" s="9">
        <v>2.5930339475999999</v>
      </c>
      <c r="D151" s="9">
        <f t="shared" si="3"/>
        <v>4.0953595365021318</v>
      </c>
    </row>
    <row r="152" spans="1:4" x14ac:dyDescent="0.25">
      <c r="A152" s="11" t="s">
        <v>146</v>
      </c>
      <c r="B152" s="20">
        <v>2.0233333333000001</v>
      </c>
      <c r="C152" s="9">
        <v>2.4109022327999998</v>
      </c>
      <c r="D152" s="9">
        <f t="shared" si="3"/>
        <v>3.8233886848424108</v>
      </c>
    </row>
    <row r="153" spans="1:4" x14ac:dyDescent="0.25">
      <c r="A153" s="11" t="s">
        <v>147</v>
      </c>
      <c r="B153" s="20">
        <v>2.0431699999999999</v>
      </c>
      <c r="C153" s="9">
        <v>2.4331779478</v>
      </c>
      <c r="D153" s="9">
        <f t="shared" si="3"/>
        <v>3.8212517996726136</v>
      </c>
    </row>
    <row r="154" spans="1:4" x14ac:dyDescent="0.25">
      <c r="A154" s="11" t="s">
        <v>148</v>
      </c>
      <c r="B154" s="20">
        <v>2.0663100000000001</v>
      </c>
      <c r="C154" s="9">
        <v>2.5609949929</v>
      </c>
      <c r="D154" s="9">
        <f t="shared" si="3"/>
        <v>3.9769445854943615</v>
      </c>
    </row>
    <row r="155" spans="1:4" x14ac:dyDescent="0.25">
      <c r="A155" s="11" t="s">
        <v>149</v>
      </c>
      <c r="B155" s="20">
        <v>2.0793900000000001</v>
      </c>
      <c r="C155" s="9">
        <v>2.6534750092000001</v>
      </c>
      <c r="D155" s="9">
        <f t="shared" si="3"/>
        <v>4.0946363578720337</v>
      </c>
    </row>
    <row r="156" spans="1:4" x14ac:dyDescent="0.25">
      <c r="A156" s="11" t="s">
        <v>150</v>
      </c>
      <c r="B156" s="20">
        <v>2.1048966667000002</v>
      </c>
      <c r="C156" s="9">
        <v>3.0723271288</v>
      </c>
      <c r="D156" s="9">
        <f t="shared" si="3"/>
        <v>4.6835262972666607</v>
      </c>
    </row>
    <row r="157" spans="1:4" x14ac:dyDescent="0.25">
      <c r="A157" s="11" t="s">
        <v>151</v>
      </c>
      <c r="B157" s="20">
        <v>2.1276966666999999</v>
      </c>
      <c r="C157" s="9">
        <v>3.4592058967999999</v>
      </c>
      <c r="D157" s="9">
        <f t="shared" si="3"/>
        <v>5.2167855844743531</v>
      </c>
    </row>
    <row r="158" spans="1:4" x14ac:dyDescent="0.25">
      <c r="A158" s="11" t="s">
        <v>152</v>
      </c>
      <c r="B158" s="20">
        <v>2.1553766667000001</v>
      </c>
      <c r="C158" s="9">
        <v>4.2057374599999999</v>
      </c>
      <c r="D158" s="9">
        <f t="shared" si="3"/>
        <v>6.2611667373430517</v>
      </c>
    </row>
    <row r="159" spans="1:4" x14ac:dyDescent="0.25">
      <c r="A159" s="11" t="s">
        <v>153</v>
      </c>
      <c r="B159" s="20">
        <v>2.1886100000000002</v>
      </c>
      <c r="C159" s="9">
        <v>4.2748278560999999</v>
      </c>
      <c r="D159" s="9">
        <f t="shared" si="3"/>
        <v>6.2673873863979619</v>
      </c>
    </row>
    <row r="160" spans="1:4" x14ac:dyDescent="0.25">
      <c r="A160" s="11" t="s">
        <v>154</v>
      </c>
      <c r="B160" s="20">
        <v>2.1384866667</v>
      </c>
      <c r="C160" s="9">
        <v>3.0779483879999998</v>
      </c>
      <c r="D160" s="9">
        <f t="shared" si="3"/>
        <v>4.6183949975619285</v>
      </c>
    </row>
    <row r="161" spans="1:4" x14ac:dyDescent="0.25">
      <c r="A161" s="11" t="s">
        <v>155</v>
      </c>
      <c r="B161" s="20">
        <v>2.1237766667</v>
      </c>
      <c r="C161" s="9">
        <v>2.4282279560000002</v>
      </c>
      <c r="D161" s="9">
        <f t="shared" si="3"/>
        <v>3.6687396846701921</v>
      </c>
    </row>
    <row r="162" spans="1:4" x14ac:dyDescent="0.25">
      <c r="A162" s="11" t="s">
        <v>156</v>
      </c>
      <c r="B162" s="20">
        <v>2.1350699999999998</v>
      </c>
      <c r="C162" s="9">
        <v>2.3823520137999998</v>
      </c>
      <c r="D162" s="9">
        <f t="shared" si="3"/>
        <v>3.5803880768952738</v>
      </c>
    </row>
    <row r="163" spans="1:4" x14ac:dyDescent="0.25">
      <c r="A163" s="11" t="s">
        <v>157</v>
      </c>
      <c r="B163" s="20">
        <v>2.1534399999999998</v>
      </c>
      <c r="C163" s="9">
        <v>2.5216060329999999</v>
      </c>
      <c r="D163" s="9">
        <f t="shared" si="3"/>
        <v>3.7573421702981511</v>
      </c>
    </row>
    <row r="164" spans="1:4" x14ac:dyDescent="0.25">
      <c r="A164" s="11" t="s">
        <v>158</v>
      </c>
      <c r="B164" s="20">
        <v>2.1703000000000001</v>
      </c>
      <c r="C164" s="9">
        <v>2.7271525726000001</v>
      </c>
      <c r="D164" s="9">
        <f t="shared" si="3"/>
        <v>4.0320504072192636</v>
      </c>
    </row>
    <row r="165" spans="1:4" x14ac:dyDescent="0.25">
      <c r="A165" s="11" t="s">
        <v>159</v>
      </c>
      <c r="B165" s="20">
        <v>2.17374</v>
      </c>
      <c r="C165" s="9">
        <v>2.9221299956000002</v>
      </c>
      <c r="D165" s="9">
        <f t="shared" si="3"/>
        <v>4.313484312646171</v>
      </c>
    </row>
    <row r="166" spans="1:4" x14ac:dyDescent="0.25">
      <c r="A166" s="11" t="s">
        <v>160</v>
      </c>
      <c r="B166" s="20">
        <v>2.1729733332999999</v>
      </c>
      <c r="C166" s="9">
        <v>2.9074462422999998</v>
      </c>
      <c r="D166" s="9">
        <f t="shared" si="3"/>
        <v>4.2933232126465564</v>
      </c>
    </row>
    <row r="167" spans="1:4" x14ac:dyDescent="0.25">
      <c r="A167" s="11" t="s">
        <v>161</v>
      </c>
      <c r="B167" s="20">
        <v>2.1793433332999999</v>
      </c>
      <c r="C167" s="9">
        <v>2.8149480818999999</v>
      </c>
      <c r="D167" s="9">
        <f t="shared" si="3"/>
        <v>4.1445847309261463</v>
      </c>
    </row>
    <row r="168" spans="1:4" x14ac:dyDescent="0.25">
      <c r="A168" s="11" t="s">
        <v>162</v>
      </c>
      <c r="B168" s="20">
        <v>2.19699</v>
      </c>
      <c r="C168" s="9">
        <v>3.0623533597999999</v>
      </c>
      <c r="D168" s="9">
        <f t="shared" si="3"/>
        <v>4.4726355287544912</v>
      </c>
    </row>
    <row r="169" spans="1:4" x14ac:dyDescent="0.25">
      <c r="A169" s="11" t="s">
        <v>163</v>
      </c>
      <c r="B169" s="20">
        <v>2.2204366667</v>
      </c>
      <c r="C169" s="9">
        <v>3.6182658394999998</v>
      </c>
      <c r="D169" s="9">
        <f t="shared" ref="D169:D200" si="4">C169*$B$233/B169</f>
        <v>5.228755920585674</v>
      </c>
    </row>
    <row r="170" spans="1:4" x14ac:dyDescent="0.25">
      <c r="A170" s="11" t="s">
        <v>164</v>
      </c>
      <c r="B170" s="20">
        <v>2.2456833333000001</v>
      </c>
      <c r="C170" s="9">
        <v>3.9030456846999999</v>
      </c>
      <c r="D170" s="9">
        <f t="shared" si="4"/>
        <v>5.5768813724571178</v>
      </c>
    </row>
    <row r="171" spans="1:4" x14ac:dyDescent="0.25">
      <c r="A171" s="11" t="s">
        <v>165</v>
      </c>
      <c r="B171" s="20">
        <v>2.2603266667000002</v>
      </c>
      <c r="C171" s="9">
        <v>3.6709465916999999</v>
      </c>
      <c r="D171" s="9">
        <f t="shared" si="4"/>
        <v>5.211264841711718</v>
      </c>
    </row>
    <row r="172" spans="1:4" x14ac:dyDescent="0.25">
      <c r="A172" s="11" t="s">
        <v>166</v>
      </c>
      <c r="B172" s="20">
        <v>2.2704733333</v>
      </c>
      <c r="C172" s="9">
        <v>3.6567452712000001</v>
      </c>
      <c r="D172" s="9">
        <f t="shared" si="4"/>
        <v>5.1679058225910657</v>
      </c>
    </row>
    <row r="173" spans="1:4" x14ac:dyDescent="0.25">
      <c r="A173" s="11" t="s">
        <v>213</v>
      </c>
      <c r="B173" s="20">
        <v>2.2832599999999998</v>
      </c>
      <c r="C173" s="9">
        <v>3.8019490043999999</v>
      </c>
      <c r="D173" s="9">
        <f t="shared" si="4"/>
        <v>5.3430250053500323</v>
      </c>
    </row>
    <row r="174" spans="1:4" x14ac:dyDescent="0.25">
      <c r="A174" s="11" t="s">
        <v>214</v>
      </c>
      <c r="B174" s="20">
        <v>2.2880799999999999</v>
      </c>
      <c r="C174" s="9">
        <v>3.7070425481</v>
      </c>
      <c r="D174" s="9">
        <f t="shared" si="4"/>
        <v>5.1986748266422156</v>
      </c>
    </row>
    <row r="175" spans="1:4" x14ac:dyDescent="0.25">
      <c r="A175" s="11" t="s">
        <v>215</v>
      </c>
      <c r="B175" s="20">
        <v>2.2984100000000001</v>
      </c>
      <c r="C175" s="9">
        <v>3.6563838395000001</v>
      </c>
      <c r="D175" s="9">
        <f t="shared" si="4"/>
        <v>5.1045864811531212</v>
      </c>
    </row>
    <row r="176" spans="1:4" x14ac:dyDescent="0.25">
      <c r="A176" s="11" t="s">
        <v>216</v>
      </c>
      <c r="B176" s="20">
        <v>2.3136933332999998</v>
      </c>
      <c r="C176" s="9">
        <v>3.8460466662999999</v>
      </c>
      <c r="D176" s="9">
        <f t="shared" si="4"/>
        <v>5.3339021213447717</v>
      </c>
    </row>
    <row r="177" spans="1:4" x14ac:dyDescent="0.25">
      <c r="A177" s="11" t="s">
        <v>243</v>
      </c>
      <c r="B177" s="20">
        <v>2.3229933332999999</v>
      </c>
      <c r="C177" s="9">
        <v>3.8925741619999998</v>
      </c>
      <c r="D177" s="9">
        <f t="shared" si="4"/>
        <v>5.3768165586151255</v>
      </c>
    </row>
    <row r="178" spans="1:4" x14ac:dyDescent="0.25">
      <c r="A178" s="11" t="s">
        <v>244</v>
      </c>
      <c r="B178" s="20">
        <v>2.3204500000000001</v>
      </c>
      <c r="C178" s="9">
        <v>3.6238665052000001</v>
      </c>
      <c r="D178" s="9">
        <f t="shared" si="4"/>
        <v>5.0111368571440957</v>
      </c>
    </row>
    <row r="179" spans="1:4" x14ac:dyDescent="0.25">
      <c r="A179" s="11" t="s">
        <v>245</v>
      </c>
      <c r="B179" s="20">
        <v>2.3330000000000002</v>
      </c>
      <c r="C179" s="9">
        <v>3.6496083493000002</v>
      </c>
      <c r="D179" s="9">
        <f t="shared" si="4"/>
        <v>5.0195849719851795</v>
      </c>
    </row>
    <row r="180" spans="1:4" x14ac:dyDescent="0.25">
      <c r="A180" s="11" t="s">
        <v>246</v>
      </c>
      <c r="B180" s="20">
        <v>2.3416266666999999</v>
      </c>
      <c r="C180" s="9">
        <v>3.7129286093</v>
      </c>
      <c r="D180" s="9">
        <f t="shared" si="4"/>
        <v>5.0878609230510454</v>
      </c>
    </row>
    <row r="181" spans="1:4" x14ac:dyDescent="0.25">
      <c r="A181" s="11" t="s">
        <v>247</v>
      </c>
      <c r="B181" s="20">
        <v>2.3562099999999999</v>
      </c>
      <c r="C181" s="9">
        <v>3.9719443488000001</v>
      </c>
      <c r="D181" s="9">
        <f t="shared" si="4"/>
        <v>5.4091054469020365</v>
      </c>
    </row>
    <row r="182" spans="1:4" x14ac:dyDescent="0.25">
      <c r="A182" s="11" t="s">
        <v>248</v>
      </c>
      <c r="B182" s="20">
        <v>2.3687233333000002</v>
      </c>
      <c r="C182" s="9">
        <v>3.8082684423000002</v>
      </c>
      <c r="D182" s="9">
        <f t="shared" si="4"/>
        <v>5.1588096495893341</v>
      </c>
    </row>
    <row r="183" spans="1:4" x14ac:dyDescent="0.25">
      <c r="A183" s="11" t="s">
        <v>249</v>
      </c>
      <c r="B183" s="20">
        <v>2.3747833332999999</v>
      </c>
      <c r="C183" s="9">
        <v>3.7003046843999998</v>
      </c>
      <c r="D183" s="9">
        <f t="shared" si="4"/>
        <v>4.9997671747524528</v>
      </c>
    </row>
    <row r="184" spans="1:4" x14ac:dyDescent="0.25">
      <c r="A184" s="11" t="s">
        <v>250</v>
      </c>
      <c r="B184" s="20">
        <v>2.3688833332999999</v>
      </c>
      <c r="C184" s="9">
        <v>3.3456722060000001</v>
      </c>
      <c r="D184" s="9">
        <f t="shared" si="4"/>
        <v>4.5318549787186013</v>
      </c>
    </row>
    <row r="185" spans="1:4" x14ac:dyDescent="0.25">
      <c r="A185" s="11" t="s">
        <v>251</v>
      </c>
      <c r="B185" s="20">
        <v>2.3535499999999998</v>
      </c>
      <c r="C185" s="9">
        <v>2.8971345517999998</v>
      </c>
      <c r="D185" s="9">
        <f t="shared" si="4"/>
        <v>3.9498583775538676</v>
      </c>
    </row>
    <row r="186" spans="1:4" x14ac:dyDescent="0.25">
      <c r="A186" s="11" t="s">
        <v>252</v>
      </c>
      <c r="B186" s="20">
        <v>2.3696000000000002</v>
      </c>
      <c r="C186" s="9">
        <v>2.7619372775</v>
      </c>
      <c r="D186" s="9">
        <f t="shared" si="4"/>
        <v>3.7400297624029193</v>
      </c>
    </row>
    <row r="187" spans="1:4" x14ac:dyDescent="0.25">
      <c r="A187" s="11" t="s">
        <v>253</v>
      </c>
      <c r="B187" s="20">
        <v>2.3785500000000002</v>
      </c>
      <c r="C187" s="9">
        <v>2.4876484804999999</v>
      </c>
      <c r="D187" s="9">
        <f t="shared" si="4"/>
        <v>3.3559309347080433</v>
      </c>
    </row>
    <row r="188" spans="1:4" x14ac:dyDescent="0.25">
      <c r="A188" s="11" t="s">
        <v>254</v>
      </c>
      <c r="B188" s="20">
        <v>2.3783699999999999</v>
      </c>
      <c r="C188" s="9">
        <v>2.2559833978000001</v>
      </c>
      <c r="D188" s="9">
        <f t="shared" si="4"/>
        <v>3.0436363962045201</v>
      </c>
    </row>
    <row r="189" spans="1:4" x14ac:dyDescent="0.25">
      <c r="A189" s="11" t="s">
        <v>259</v>
      </c>
      <c r="B189" s="20">
        <v>2.3768933333</v>
      </c>
      <c r="C189" s="9">
        <v>1.9468991887</v>
      </c>
      <c r="D189" s="9">
        <f t="shared" si="4"/>
        <v>2.6282704927971667</v>
      </c>
    </row>
    <row r="190" spans="1:4" x14ac:dyDescent="0.25">
      <c r="A190" s="11" t="s">
        <v>260</v>
      </c>
      <c r="B190" s="20">
        <v>2.3959033333000002</v>
      </c>
      <c r="C190" s="9">
        <v>2.0807660267000001</v>
      </c>
      <c r="D190" s="9">
        <f t="shared" si="4"/>
        <v>2.7867001717784641</v>
      </c>
    </row>
    <row r="191" spans="1:4" x14ac:dyDescent="0.25">
      <c r="A191" s="11" t="s">
        <v>261</v>
      </c>
      <c r="B191" s="20">
        <v>2.4060733333000002</v>
      </c>
      <c r="C191" s="9">
        <v>2.1076743034000001</v>
      </c>
      <c r="D191" s="9">
        <f t="shared" si="4"/>
        <v>2.8108063667294791</v>
      </c>
    </row>
    <row r="192" spans="1:4" x14ac:dyDescent="0.25">
      <c r="A192" s="11" t="s">
        <v>262</v>
      </c>
      <c r="B192" s="20">
        <v>2.4213466666999999</v>
      </c>
      <c r="C192" s="9">
        <v>2.3138938019999999</v>
      </c>
      <c r="D192" s="9">
        <f t="shared" si="4"/>
        <v>3.0663571561059801</v>
      </c>
    </row>
    <row r="193" spans="1:4" x14ac:dyDescent="0.25">
      <c r="A193" s="11" t="s">
        <v>263</v>
      </c>
      <c r="B193" s="20">
        <v>2.4383866667</v>
      </c>
      <c r="C193" s="9">
        <v>2.4675809633000001</v>
      </c>
      <c r="D193" s="9">
        <f t="shared" si="4"/>
        <v>3.2471707325431813</v>
      </c>
    </row>
    <row r="194" spans="1:4" x14ac:dyDescent="0.25">
      <c r="A194" s="11" t="s">
        <v>264</v>
      </c>
      <c r="B194" s="20">
        <v>2.4411999999999998</v>
      </c>
      <c r="C194" s="9">
        <v>2.3655729671999999</v>
      </c>
      <c r="D194" s="9">
        <f t="shared" si="4"/>
        <v>3.1093475975839349</v>
      </c>
    </row>
    <row r="195" spans="1:4" x14ac:dyDescent="0.25">
      <c r="A195" s="11" t="s">
        <v>265</v>
      </c>
      <c r="B195" s="20">
        <v>2.4528699999999999</v>
      </c>
      <c r="C195" s="9">
        <v>2.3301804259000001</v>
      </c>
      <c r="D195" s="9">
        <f t="shared" si="4"/>
        <v>3.0482550775817323</v>
      </c>
    </row>
    <row r="196" spans="1:4" x14ac:dyDescent="0.25">
      <c r="A196" s="11" t="s">
        <v>266</v>
      </c>
      <c r="B196" s="20">
        <v>2.4723833332999998</v>
      </c>
      <c r="C196" s="9">
        <v>2.6184288408</v>
      </c>
      <c r="D196" s="9">
        <f t="shared" si="4"/>
        <v>3.3982964069690378</v>
      </c>
    </row>
    <row r="197" spans="1:4" x14ac:dyDescent="0.25">
      <c r="A197" s="11" t="s">
        <v>267</v>
      </c>
      <c r="B197" s="20">
        <v>2.4932166667</v>
      </c>
      <c r="C197" s="9">
        <v>2.8629118081999998</v>
      </c>
      <c r="D197" s="9">
        <f t="shared" si="4"/>
        <v>3.6845481485795548</v>
      </c>
    </row>
    <row r="198" spans="1:4" x14ac:dyDescent="0.25">
      <c r="A198" s="11" t="s">
        <v>268</v>
      </c>
      <c r="B198" s="20">
        <v>2.5067900000000001</v>
      </c>
      <c r="C198" s="9">
        <v>3.0465423482</v>
      </c>
      <c r="D198" s="9">
        <f t="shared" si="4"/>
        <v>3.8996493122334916</v>
      </c>
    </row>
    <row r="199" spans="1:4" x14ac:dyDescent="0.25">
      <c r="A199" s="11" t="s">
        <v>269</v>
      </c>
      <c r="B199" s="20">
        <v>2.5168633332999999</v>
      </c>
      <c r="C199" s="9">
        <v>3.2421906603999999</v>
      </c>
      <c r="D199" s="9">
        <f t="shared" si="4"/>
        <v>4.1334739437321844</v>
      </c>
    </row>
    <row r="200" spans="1:4" x14ac:dyDescent="0.25">
      <c r="A200" s="11" t="s">
        <v>270</v>
      </c>
      <c r="B200" s="20">
        <v>2.52711</v>
      </c>
      <c r="C200" s="9">
        <v>3.2109351179000001</v>
      </c>
      <c r="D200" s="9">
        <f t="shared" si="4"/>
        <v>4.0770277876178636</v>
      </c>
    </row>
    <row r="201" spans="1:4" x14ac:dyDescent="0.25">
      <c r="A201" s="11" t="s">
        <v>271</v>
      </c>
      <c r="B201" s="20">
        <v>2.5338566667000002</v>
      </c>
      <c r="C201" s="9">
        <v>3.0032501597999999</v>
      </c>
      <c r="D201" s="9">
        <f t="shared" ref="D201:D204" si="5">C201*$B$233/B201</f>
        <v>3.803170118757818</v>
      </c>
    </row>
    <row r="202" spans="1:4" x14ac:dyDescent="0.25">
      <c r="A202" s="11" t="s">
        <v>272</v>
      </c>
      <c r="B202" s="20">
        <v>2.5524733333</v>
      </c>
      <c r="C202" s="9">
        <v>3.0271924706000002</v>
      </c>
      <c r="D202" s="9">
        <f t="shared" si="5"/>
        <v>3.8055296386023021</v>
      </c>
    </row>
    <row r="203" spans="1:4" x14ac:dyDescent="0.25">
      <c r="A203" s="11" t="s">
        <v>273</v>
      </c>
      <c r="B203" s="20">
        <v>2.5608933333000001</v>
      </c>
      <c r="C203" s="9">
        <v>2.8984242998999998</v>
      </c>
      <c r="D203" s="9">
        <f t="shared" si="5"/>
        <v>3.6316731925700716</v>
      </c>
    </row>
    <row r="204" spans="1:4" x14ac:dyDescent="0.25">
      <c r="A204" s="11" t="s">
        <v>274</v>
      </c>
      <c r="B204" s="20">
        <v>2.5788799999999998</v>
      </c>
      <c r="C204" s="9">
        <v>3.0086916289999999</v>
      </c>
      <c r="D204" s="9">
        <f t="shared" si="5"/>
        <v>3.7435430460621033</v>
      </c>
    </row>
    <row r="205" spans="1:4" x14ac:dyDescent="0.25">
      <c r="A205" s="11" t="s">
        <v>275</v>
      </c>
      <c r="B205" s="20">
        <v>2.5881766666999999</v>
      </c>
      <c r="C205" s="9">
        <v>2.7572414206999998</v>
      </c>
      <c r="D205" s="9">
        <f t="shared" ref="D205:D208" si="6">C205*$B$233/B205</f>
        <v>3.4183550119381763</v>
      </c>
    </row>
    <row r="206" spans="1:4" x14ac:dyDescent="0.25">
      <c r="A206" s="11" t="s">
        <v>276</v>
      </c>
      <c r="B206" s="20">
        <v>2.5629200000000001</v>
      </c>
      <c r="C206" s="9">
        <v>2.0015231698</v>
      </c>
      <c r="D206" s="9">
        <f t="shared" si="6"/>
        <v>2.505889171595391</v>
      </c>
    </row>
    <row r="207" spans="1:4" x14ac:dyDescent="0.25">
      <c r="A207" s="11" t="s">
        <v>277</v>
      </c>
      <c r="B207" s="20">
        <v>2.5922166667000002</v>
      </c>
      <c r="C207" s="9">
        <v>2.1393246445999998</v>
      </c>
      <c r="D207" s="9">
        <f t="shared" si="6"/>
        <v>2.6481445241508537</v>
      </c>
    </row>
    <row r="208" spans="1:4" x14ac:dyDescent="0.25">
      <c r="A208" s="11" t="s">
        <v>278</v>
      </c>
      <c r="B208" s="20">
        <v>2.6109166667000001</v>
      </c>
      <c r="C208" s="9">
        <v>2.2543991229000002</v>
      </c>
      <c r="D208" s="9">
        <f t="shared" si="6"/>
        <v>2.7706016209034083</v>
      </c>
    </row>
    <row r="209" spans="1:5" x14ac:dyDescent="0.25">
      <c r="A209" s="11" t="s">
        <v>279</v>
      </c>
      <c r="B209" s="20">
        <v>2.6368633333</v>
      </c>
      <c r="C209" s="9">
        <v>2.7373801278999998</v>
      </c>
      <c r="D209" s="9">
        <f t="shared" ref="D209:D220" si="7">C209*$B$233/B209</f>
        <v>3.3310701342063784</v>
      </c>
    </row>
    <row r="210" spans="1:5" x14ac:dyDescent="0.25">
      <c r="A210" s="11" t="s">
        <v>280</v>
      </c>
      <c r="B210" s="20">
        <v>2.6857966666999999</v>
      </c>
      <c r="C210" s="9">
        <v>2.8532074131999998</v>
      </c>
      <c r="D210" s="9">
        <f t="shared" si="7"/>
        <v>3.4087605961536358</v>
      </c>
    </row>
    <row r="211" spans="1:5" x14ac:dyDescent="0.25">
      <c r="A211" s="11" t="s">
        <v>281</v>
      </c>
      <c r="B211" s="20">
        <v>2.7288633333000001</v>
      </c>
      <c r="C211" s="9">
        <v>2.9698698369000001</v>
      </c>
      <c r="D211" s="9">
        <f t="shared" si="7"/>
        <v>3.4921421796665486</v>
      </c>
    </row>
    <row r="212" spans="1:5" x14ac:dyDescent="0.25">
      <c r="A212" s="11" t="s">
        <v>282</v>
      </c>
      <c r="B212" s="20">
        <v>2.7871933332999999</v>
      </c>
      <c r="C212" s="9">
        <v>3.4594118251000001</v>
      </c>
      <c r="D212" s="9">
        <f t="shared" si="7"/>
        <v>3.982643736766684</v>
      </c>
    </row>
    <row r="213" spans="1:5" x14ac:dyDescent="0.25">
      <c r="A213" s="11" t="s">
        <v>284</v>
      </c>
      <c r="B213" s="20">
        <v>2.8484466667000001</v>
      </c>
      <c r="C213" s="9">
        <v>4.2599759264000001</v>
      </c>
      <c r="D213" s="9">
        <f t="shared" si="7"/>
        <v>4.7988297248338219</v>
      </c>
    </row>
    <row r="214" spans="1:5" x14ac:dyDescent="0.25">
      <c r="A214" s="11" t="s">
        <v>285</v>
      </c>
      <c r="B214" s="20">
        <v>2.9165100000000002</v>
      </c>
      <c r="C214" s="9">
        <v>5.6616757475000004</v>
      </c>
      <c r="D214" s="9">
        <f t="shared" si="7"/>
        <v>6.2289925423941179</v>
      </c>
    </row>
    <row r="215" spans="1:5" x14ac:dyDescent="0.25">
      <c r="A215" s="11" t="s">
        <v>286</v>
      </c>
      <c r="B215" s="20">
        <v>2.9550766667000001</v>
      </c>
      <c r="C215" s="9">
        <v>5.0030747296999998</v>
      </c>
      <c r="D215" s="9">
        <f t="shared" si="7"/>
        <v>5.4325599159755509</v>
      </c>
    </row>
    <row r="216" spans="1:5" x14ac:dyDescent="0.25">
      <c r="A216" s="11" t="s">
        <v>287</v>
      </c>
      <c r="B216" s="20">
        <v>2.9849833333000002</v>
      </c>
      <c r="C216" s="9">
        <v>5.1453039360000004</v>
      </c>
      <c r="D216" s="9">
        <f t="shared" si="7"/>
        <v>5.5310223197458974</v>
      </c>
    </row>
    <row r="217" spans="1:5" x14ac:dyDescent="0.25">
      <c r="A217" s="11" t="s">
        <v>288</v>
      </c>
      <c r="B217" s="20">
        <v>3.0119166666999999</v>
      </c>
      <c r="C217" s="9">
        <v>4.0553427797000001</v>
      </c>
      <c r="D217" s="9">
        <f t="shared" si="7"/>
        <v>4.3203696351426402</v>
      </c>
    </row>
    <row r="218" spans="1:5" x14ac:dyDescent="0.25">
      <c r="A218" s="11" t="s">
        <v>289</v>
      </c>
      <c r="B218" s="20">
        <v>3.0342433333000001</v>
      </c>
      <c r="C218" s="9">
        <v>3.5068160313000001</v>
      </c>
      <c r="D218" s="9">
        <f t="shared" si="7"/>
        <v>3.7085049631282878</v>
      </c>
    </row>
    <row r="219" spans="1:5" x14ac:dyDescent="0.25">
      <c r="A219" s="11" t="s">
        <v>290</v>
      </c>
      <c r="B219" s="20">
        <v>3.0604233333000002</v>
      </c>
      <c r="C219" s="9">
        <v>3.8186537290999998</v>
      </c>
      <c r="D219" s="9">
        <f t="shared" si="7"/>
        <v>4.003732580354658</v>
      </c>
      <c r="E219" s="8" t="s">
        <v>182</v>
      </c>
    </row>
    <row r="220" spans="1:5" x14ac:dyDescent="0.25">
      <c r="A220" s="11" t="s">
        <v>291</v>
      </c>
      <c r="B220" s="20">
        <v>3.0815833332999998</v>
      </c>
      <c r="C220" s="9">
        <v>3.9784243649</v>
      </c>
      <c r="D220" s="9">
        <f t="shared" si="7"/>
        <v>4.1426045429949072</v>
      </c>
      <c r="E220" s="8" t="s">
        <v>183</v>
      </c>
    </row>
    <row r="221" spans="1:5" x14ac:dyDescent="0.25">
      <c r="A221" s="11" t="s">
        <v>292</v>
      </c>
      <c r="B221" s="20">
        <v>3.1097433333</v>
      </c>
      <c r="C221" s="9">
        <v>3.7889010746</v>
      </c>
      <c r="D221" s="9">
        <f t="shared" ref="D221:D232" si="8">C221*$B$233/B221</f>
        <v>3.9095341276685085</v>
      </c>
      <c r="E221">
        <f>MAX('Heat Oil-M'!E583:E585)</f>
        <v>0</v>
      </c>
    </row>
    <row r="222" spans="1:5" x14ac:dyDescent="0.25">
      <c r="A222" s="11" t="s">
        <v>293</v>
      </c>
      <c r="B222" s="20">
        <v>3.1309566666999999</v>
      </c>
      <c r="C222" s="9">
        <v>3.6605027531999998</v>
      </c>
      <c r="D222" s="9">
        <f t="shared" si="8"/>
        <v>3.7514569638610067</v>
      </c>
      <c r="E222">
        <f>MAX('Heat Oil-M'!E586:E588)</f>
        <v>0</v>
      </c>
    </row>
    <row r="223" spans="1:5" x14ac:dyDescent="0.25">
      <c r="A223" s="11" t="s">
        <v>294</v>
      </c>
      <c r="B223" s="20">
        <v>3.1418266667000001</v>
      </c>
      <c r="C223" s="9">
        <v>3.5420544692</v>
      </c>
      <c r="D223" s="9">
        <f t="shared" si="8"/>
        <v>3.6175063458057282</v>
      </c>
      <c r="E223">
        <f>MAX('Heat Oil-M'!E589:E591)</f>
        <v>0</v>
      </c>
    </row>
    <row r="224" spans="1:5" x14ac:dyDescent="0.25">
      <c r="A224" s="11" t="s">
        <v>295</v>
      </c>
      <c r="B224" s="20">
        <v>3.1653866666999999</v>
      </c>
      <c r="C224" s="9">
        <v>3.4318534145999999</v>
      </c>
      <c r="D224" s="9">
        <f t="shared" ref="D224:D228" si="9">C224*$B$233/B224</f>
        <v>3.4788703874646276</v>
      </c>
      <c r="E224">
        <f>MAX('Heat Oil-M'!E592:E594)</f>
        <v>0</v>
      </c>
    </row>
    <row r="225" spans="1:5" x14ac:dyDescent="0.25">
      <c r="A225" s="11" t="s">
        <v>296</v>
      </c>
      <c r="B225" s="20">
        <v>3.1959261399000001</v>
      </c>
      <c r="C225" s="9">
        <v>3.7413827766000001</v>
      </c>
      <c r="D225" s="9">
        <f t="shared" si="9"/>
        <v>3.7563988287098593</v>
      </c>
      <c r="E225">
        <f>MAX('Heat Oil-M'!E595:E597)</f>
        <v>1</v>
      </c>
    </row>
    <row r="226" spans="1:5" x14ac:dyDescent="0.25">
      <c r="A226" s="11" t="s">
        <v>297</v>
      </c>
      <c r="B226" s="20">
        <v>3.2176659999999999</v>
      </c>
      <c r="C226" s="9">
        <v>3.3221739808000001</v>
      </c>
      <c r="D226" s="9">
        <f t="shared" si="9"/>
        <v>3.3129714915761745</v>
      </c>
      <c r="E226">
        <f>MAX('Heat Oil-M'!E598:E600)</f>
        <v>1</v>
      </c>
    </row>
    <row r="227" spans="1:5" x14ac:dyDescent="0.25">
      <c r="A227" s="11" t="s">
        <v>298</v>
      </c>
      <c r="B227" s="20">
        <v>3.2437649999999998</v>
      </c>
      <c r="C227" s="9">
        <v>3.2517269761000001</v>
      </c>
      <c r="D227" s="9">
        <f t="shared" si="9"/>
        <v>3.2166290374739863</v>
      </c>
      <c r="E227">
        <f>MAX('Heat Oil-M'!E601:E603)</f>
        <v>1</v>
      </c>
    </row>
    <row r="228" spans="1:5" x14ac:dyDescent="0.25">
      <c r="A228" s="11" t="s">
        <v>299</v>
      </c>
      <c r="B228" s="20">
        <v>3.2639309999999999</v>
      </c>
      <c r="C228" s="9">
        <v>3.3827300704000001</v>
      </c>
      <c r="D228" s="9">
        <f t="shared" si="9"/>
        <v>3.3255437267473527</v>
      </c>
      <c r="E228">
        <f>MAX('Heat Oil-M'!E604:E606)</f>
        <v>1</v>
      </c>
    </row>
    <row r="229" spans="1:5" x14ac:dyDescent="0.25">
      <c r="A229" s="11" t="s">
        <v>300</v>
      </c>
      <c r="B229" s="20">
        <v>3.2817750000000001</v>
      </c>
      <c r="C229" s="9">
        <v>3.3846131813000002</v>
      </c>
      <c r="D229" s="9">
        <f t="shared" si="8"/>
        <v>3.3093029532298588</v>
      </c>
      <c r="E229">
        <f>MAX('Heat Oil-M'!E607:E609)</f>
        <v>1</v>
      </c>
    </row>
    <row r="230" spans="1:5" x14ac:dyDescent="0.25">
      <c r="A230" s="11" t="s">
        <v>301</v>
      </c>
      <c r="B230" s="20">
        <v>3.293571</v>
      </c>
      <c r="C230" s="9">
        <v>3.3254555740999998</v>
      </c>
      <c r="D230" s="9">
        <f t="shared" si="8"/>
        <v>3.2398164635771014</v>
      </c>
      <c r="E230">
        <f>MAX('Heat Oil-M'!E610:E612)</f>
        <v>1</v>
      </c>
    </row>
    <row r="231" spans="1:5" x14ac:dyDescent="0.25">
      <c r="A231" s="11" t="s">
        <v>302</v>
      </c>
      <c r="B231" s="20">
        <v>3.308891</v>
      </c>
      <c r="C231" s="9">
        <v>3.3433325163999998</v>
      </c>
      <c r="D231" s="9">
        <f t="shared" si="8"/>
        <v>3.2421522020507925</v>
      </c>
      <c r="E231">
        <f>MAX('Heat Oil-M'!E613:E615)</f>
        <v>1</v>
      </c>
    </row>
    <row r="232" spans="1:5" x14ac:dyDescent="0.25">
      <c r="A232" s="11" t="s">
        <v>303</v>
      </c>
      <c r="B232" s="20">
        <v>3.32606</v>
      </c>
      <c r="C232" s="9">
        <v>3.4040812471000002</v>
      </c>
      <c r="D232" s="9">
        <f t="shared" si="8"/>
        <v>3.2840225112823784</v>
      </c>
      <c r="E232">
        <f>MAX('Heat Oil-M'!E616:E618)</f>
        <v>1</v>
      </c>
    </row>
    <row r="233" spans="1:5" x14ac:dyDescent="0.25">
      <c r="A233" s="12" t="str">
        <f>"Base CPI ("&amp;TEXT('Notes and Sources'!$G$7,"m/yyyy")&amp;")"</f>
        <v>Base CPI (4/2025)</v>
      </c>
      <c r="B233" s="22">
        <v>3.2087530000000002</v>
      </c>
      <c r="C233" s="13"/>
      <c r="D233" s="13"/>
      <c r="E233" s="15"/>
    </row>
    <row r="234" spans="1:5" x14ac:dyDescent="0.25">
      <c r="A234" s="34" t="str">
        <f>A1&amp;" "&amp;TEXT(C1,"Mmmm yyyy")</f>
        <v>EIA Short-Term Energy Outlook, April 2025</v>
      </c>
      <c r="B234" s="34"/>
      <c r="C234" s="34"/>
      <c r="D234" s="34"/>
      <c r="E234" s="34"/>
    </row>
    <row r="235" spans="1:5" x14ac:dyDescent="0.25">
      <c r="A235" s="29" t="s">
        <v>184</v>
      </c>
      <c r="B235" s="29"/>
      <c r="C235" s="29"/>
      <c r="D235" s="29"/>
      <c r="E235" s="29"/>
    </row>
    <row r="236" spans="1:5" x14ac:dyDescent="0.25">
      <c r="A236" s="29" t="s">
        <v>207</v>
      </c>
      <c r="B236" s="29"/>
      <c r="C236" s="29"/>
      <c r="D236" s="29"/>
      <c r="E236" s="29"/>
    </row>
    <row r="237" spans="1:5" x14ac:dyDescent="0.25">
      <c r="A237" s="29" t="str">
        <f>"Real Price ("&amp;TEXT($C$1,"mmm yyyy")&amp;" $)"</f>
        <v>Real Price (Apr 2025 $)</v>
      </c>
      <c r="B237" s="29"/>
      <c r="C237" s="29"/>
      <c r="D237" s="29"/>
      <c r="E237" s="29"/>
    </row>
    <row r="238" spans="1:5" x14ac:dyDescent="0.25">
      <c r="A238" s="30" t="s">
        <v>167</v>
      </c>
      <c r="B238" s="30"/>
      <c r="C238" s="30"/>
      <c r="D238" s="30"/>
      <c r="E238" s="30"/>
    </row>
  </sheetData>
  <mergeCells count="8">
    <mergeCell ref="A238:E238"/>
    <mergeCell ref="A236:E236"/>
    <mergeCell ref="C39:D39"/>
    <mergeCell ref="A1:B1"/>
    <mergeCell ref="C1:D1"/>
    <mergeCell ref="A234:E234"/>
    <mergeCell ref="A235:E235"/>
    <mergeCell ref="A237:E237"/>
  </mergeCells>
  <phoneticPr fontId="3" type="noConversion"/>
  <conditionalFormatting sqref="B169:D170 B173:D174 B177:D178 B181:D182 B185:D186 B205:D206 B209:D210 B213:D214 B217:D218 B221:D232">
    <cfRule type="expression" dxfId="68" priority="6" stopIfTrue="1">
      <formula>$E169=1</formula>
    </cfRule>
  </conditionalFormatting>
  <conditionalFormatting sqref="B171:D172 B175:D176 B179:D180">
    <cfRule type="expression" dxfId="67" priority="7" stopIfTrue="1">
      <formula>#REF!=1</formula>
    </cfRule>
  </conditionalFormatting>
  <conditionalFormatting sqref="B183:D184">
    <cfRule type="expression" dxfId="66" priority="44" stopIfTrue="1">
      <formula>#REF!=1</formula>
    </cfRule>
  </conditionalFormatting>
  <conditionalFormatting sqref="B187:D188">
    <cfRule type="expression" dxfId="65" priority="67" stopIfTrue="1">
      <formula>#REF!=1</formula>
    </cfRule>
  </conditionalFormatting>
  <conditionalFormatting sqref="B189:D190 B197:D198">
    <cfRule type="expression" dxfId="64" priority="118" stopIfTrue="1">
      <formula>$E193=1</formula>
    </cfRule>
  </conditionalFormatting>
  <conditionalFormatting sqref="B191:D196">
    <cfRule type="expression" dxfId="63" priority="91" stopIfTrue="1">
      <formula>#REF!=1</formula>
    </cfRule>
  </conditionalFormatting>
  <conditionalFormatting sqref="B199:D204">
    <cfRule type="expression" dxfId="62" priority="144" stopIfTrue="1">
      <formula>#REF!=1</formula>
    </cfRule>
  </conditionalFormatting>
  <conditionalFormatting sqref="B207:D208">
    <cfRule type="expression" dxfId="61" priority="188" stopIfTrue="1">
      <formula>#REF!=1</formula>
    </cfRule>
  </conditionalFormatting>
  <conditionalFormatting sqref="B211:D212">
    <cfRule type="expression" dxfId="60" priority="215" stopIfTrue="1">
      <formula>#REF!=1</formula>
    </cfRule>
  </conditionalFormatting>
  <conditionalFormatting sqref="B215:D216">
    <cfRule type="expression" dxfId="59" priority="242" stopIfTrue="1">
      <formula>#REF!=1</formula>
    </cfRule>
  </conditionalFormatting>
  <conditionalFormatting sqref="B219:D220">
    <cfRule type="expression" dxfId="58" priority="262" stopIfTrue="1">
      <formula>#REF!=1</formula>
    </cfRule>
  </conditionalFormatting>
  <hyperlinks>
    <hyperlink ref="A3" location="Contents!B4" display="Return to Contents" xr:uid="{00000000-0004-0000-0B00-000000000000}"/>
    <hyperlink ref="A238" location="'Notes and Sources'!A7" display="See Notes and Sources for more information" xr:uid="{00000000-0004-0000-0B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24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177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175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28795</v>
      </c>
      <c r="B41" s="20">
        <v>0.67500000000000004</v>
      </c>
      <c r="C41" s="9">
        <v>0.53300000000000003</v>
      </c>
      <c r="D41" s="9">
        <f t="shared" ref="D41:D104" si="0">C41*$B$619/B41</f>
        <v>2.5337264429629629</v>
      </c>
    </row>
    <row r="42" spans="1:4" x14ac:dyDescent="0.25">
      <c r="A42" s="10">
        <v>28825</v>
      </c>
      <c r="B42" s="20">
        <v>0.67900000000000005</v>
      </c>
      <c r="C42" s="9">
        <v>0.54500000000000004</v>
      </c>
      <c r="D42" s="9">
        <f t="shared" si="0"/>
        <v>2.5755086671575849</v>
      </c>
    </row>
    <row r="43" spans="1:4" x14ac:dyDescent="0.25">
      <c r="A43" s="10">
        <v>28856</v>
      </c>
      <c r="B43" s="20">
        <v>0.68500000000000005</v>
      </c>
      <c r="C43" s="9">
        <v>0.55500000000000005</v>
      </c>
      <c r="D43" s="9">
        <f t="shared" si="0"/>
        <v>2.599792576642336</v>
      </c>
    </row>
    <row r="44" spans="1:4" x14ac:dyDescent="0.25">
      <c r="A44" s="10">
        <v>28887</v>
      </c>
      <c r="B44" s="20">
        <v>0.69199999999999995</v>
      </c>
      <c r="C44" s="9">
        <v>0.57699999999999996</v>
      </c>
      <c r="D44" s="9">
        <f t="shared" si="0"/>
        <v>2.6755064754335258</v>
      </c>
    </row>
    <row r="45" spans="1:4" x14ac:dyDescent="0.25">
      <c r="A45" s="10">
        <v>28915</v>
      </c>
      <c r="B45" s="20">
        <v>0.69899999999999995</v>
      </c>
      <c r="C45" s="9">
        <v>0.60499999999999998</v>
      </c>
      <c r="D45" s="9">
        <f t="shared" si="0"/>
        <v>2.7772468741058658</v>
      </c>
    </row>
    <row r="46" spans="1:4" x14ac:dyDescent="0.25">
      <c r="A46" s="10">
        <v>28946</v>
      </c>
      <c r="B46" s="20">
        <v>0.70599999999999996</v>
      </c>
      <c r="C46" s="9">
        <v>0.627</v>
      </c>
      <c r="D46" s="9">
        <f t="shared" si="0"/>
        <v>2.8496999022662894</v>
      </c>
    </row>
    <row r="47" spans="1:4" x14ac:dyDescent="0.25">
      <c r="A47" s="10">
        <v>28976</v>
      </c>
      <c r="B47" s="20">
        <v>0.71399999999999997</v>
      </c>
      <c r="C47" s="9">
        <v>0.65600000000000003</v>
      </c>
      <c r="D47" s="9">
        <f t="shared" si="0"/>
        <v>2.9480979943977599</v>
      </c>
    </row>
    <row r="48" spans="1:4" x14ac:dyDescent="0.25">
      <c r="A48" s="10">
        <v>29007</v>
      </c>
      <c r="B48" s="20">
        <v>0.72199999999999998</v>
      </c>
      <c r="C48" s="9">
        <v>0.70899999999999996</v>
      </c>
      <c r="D48" s="9">
        <f t="shared" si="0"/>
        <v>3.1509776689750693</v>
      </c>
    </row>
    <row r="49" spans="1:4" x14ac:dyDescent="0.25">
      <c r="A49" s="10">
        <v>29037</v>
      </c>
      <c r="B49" s="20">
        <v>0.73</v>
      </c>
      <c r="C49" s="9">
        <v>0.752</v>
      </c>
      <c r="D49" s="9">
        <f t="shared" si="0"/>
        <v>3.3054551452054799</v>
      </c>
    </row>
    <row r="50" spans="1:4" x14ac:dyDescent="0.25">
      <c r="A50" s="10">
        <v>29068</v>
      </c>
      <c r="B50" s="20">
        <v>0.73699999999999999</v>
      </c>
      <c r="C50" s="9">
        <v>0.8</v>
      </c>
      <c r="D50" s="9">
        <f t="shared" si="0"/>
        <v>3.4830426051560384</v>
      </c>
    </row>
    <row r="51" spans="1:4" x14ac:dyDescent="0.25">
      <c r="A51" s="10">
        <v>29099</v>
      </c>
      <c r="B51" s="20">
        <v>0.74399999999999999</v>
      </c>
      <c r="C51" s="9">
        <v>0.84799999999999998</v>
      </c>
      <c r="D51" s="9">
        <f t="shared" si="0"/>
        <v>3.6572883655913984</v>
      </c>
    </row>
    <row r="52" spans="1:4" x14ac:dyDescent="0.25">
      <c r="A52" s="10">
        <v>29129</v>
      </c>
      <c r="B52" s="20">
        <v>0.752</v>
      </c>
      <c r="C52" s="9">
        <v>0.85599999999999998</v>
      </c>
      <c r="D52" s="9">
        <f t="shared" si="0"/>
        <v>3.6525167127659577</v>
      </c>
    </row>
    <row r="53" spans="1:4" x14ac:dyDescent="0.25">
      <c r="A53" s="10">
        <v>29160</v>
      </c>
      <c r="B53" s="20">
        <v>0.76</v>
      </c>
      <c r="C53" s="9">
        <v>0.86699999999999999</v>
      </c>
      <c r="D53" s="9">
        <f t="shared" si="0"/>
        <v>3.6605116460526315</v>
      </c>
    </row>
    <row r="54" spans="1:4" x14ac:dyDescent="0.25">
      <c r="A54" s="10">
        <v>29190</v>
      </c>
      <c r="B54" s="20">
        <v>0.76900000000000002</v>
      </c>
      <c r="C54" s="9">
        <v>0.88300000000000001</v>
      </c>
      <c r="D54" s="9">
        <f t="shared" si="0"/>
        <v>3.6844328985695709</v>
      </c>
    </row>
    <row r="55" spans="1:4" x14ac:dyDescent="0.25">
      <c r="A55" s="10">
        <v>29221</v>
      </c>
      <c r="B55" s="20">
        <v>0.78</v>
      </c>
      <c r="C55" s="9">
        <v>0.92900000000000005</v>
      </c>
      <c r="D55" s="9">
        <f t="shared" si="0"/>
        <v>3.8217070987179493</v>
      </c>
    </row>
    <row r="56" spans="1:4" x14ac:dyDescent="0.25">
      <c r="A56" s="10">
        <v>29252</v>
      </c>
      <c r="B56" s="20">
        <v>0.79</v>
      </c>
      <c r="C56" s="9">
        <v>0.97699999999999998</v>
      </c>
      <c r="D56" s="9">
        <f t="shared" si="0"/>
        <v>3.9682932670886073</v>
      </c>
    </row>
    <row r="57" spans="1:4" x14ac:dyDescent="0.25">
      <c r="A57" s="10">
        <v>29281</v>
      </c>
      <c r="B57" s="20">
        <v>0.80100000000000005</v>
      </c>
      <c r="C57" s="9">
        <v>1.006</v>
      </c>
      <c r="D57" s="9">
        <f t="shared" si="0"/>
        <v>4.0299694357053681</v>
      </c>
    </row>
    <row r="58" spans="1:4" x14ac:dyDescent="0.25">
      <c r="A58" s="10">
        <v>29312</v>
      </c>
      <c r="B58" s="20">
        <v>0.80900000000000005</v>
      </c>
      <c r="C58" s="9">
        <v>1.01</v>
      </c>
      <c r="D58" s="9">
        <f t="shared" si="0"/>
        <v>4.0059833498145858</v>
      </c>
    </row>
    <row r="59" spans="1:4" x14ac:dyDescent="0.25">
      <c r="A59" s="10">
        <v>29342</v>
      </c>
      <c r="B59" s="20">
        <v>0.81699999999999995</v>
      </c>
      <c r="C59" s="9">
        <v>1.0109999999999999</v>
      </c>
      <c r="D59" s="9">
        <f t="shared" si="0"/>
        <v>3.9706845569155447</v>
      </c>
    </row>
    <row r="60" spans="1:4" x14ac:dyDescent="0.25">
      <c r="A60" s="10">
        <v>29373</v>
      </c>
      <c r="B60" s="20">
        <v>0.82499999999999996</v>
      </c>
      <c r="C60" s="9">
        <v>1.0169999999999999</v>
      </c>
      <c r="D60" s="9">
        <f t="shared" si="0"/>
        <v>3.9555173345454548</v>
      </c>
    </row>
    <row r="61" spans="1:4" x14ac:dyDescent="0.25">
      <c r="A61" s="10">
        <v>29403</v>
      </c>
      <c r="B61" s="20">
        <v>0.82599999999999996</v>
      </c>
      <c r="C61" s="9">
        <v>1.022</v>
      </c>
      <c r="D61" s="9">
        <f t="shared" si="0"/>
        <v>3.9701520169491533</v>
      </c>
    </row>
    <row r="62" spans="1:4" x14ac:dyDescent="0.25">
      <c r="A62" s="10">
        <v>29434</v>
      </c>
      <c r="B62" s="20">
        <v>0.83199999999999996</v>
      </c>
      <c r="C62" s="9">
        <v>1.0209999999999999</v>
      </c>
      <c r="D62" s="9">
        <f t="shared" si="0"/>
        <v>3.9376644387019231</v>
      </c>
    </row>
    <row r="63" spans="1:4" x14ac:dyDescent="0.25">
      <c r="A63" s="10">
        <v>29465</v>
      </c>
      <c r="B63" s="20">
        <v>0.83899999999999997</v>
      </c>
      <c r="C63" s="9">
        <v>1.0189999999999999</v>
      </c>
      <c r="D63" s="9">
        <f t="shared" si="0"/>
        <v>3.8971624636471991</v>
      </c>
    </row>
    <row r="64" spans="1:4" x14ac:dyDescent="0.25">
      <c r="A64" s="10">
        <v>29495</v>
      </c>
      <c r="B64" s="20">
        <v>0.84699999999999998</v>
      </c>
      <c r="C64" s="9">
        <v>1.0129999999999999</v>
      </c>
      <c r="D64" s="9">
        <f t="shared" si="0"/>
        <v>3.8376231275088548</v>
      </c>
    </row>
    <row r="65" spans="1:4" x14ac:dyDescent="0.25">
      <c r="A65" s="10">
        <v>29526</v>
      </c>
      <c r="B65" s="20">
        <v>0.85599999999999998</v>
      </c>
      <c r="C65" s="9">
        <v>1.0249999999999999</v>
      </c>
      <c r="D65" s="9">
        <f t="shared" si="0"/>
        <v>3.8422568049065422</v>
      </c>
    </row>
    <row r="66" spans="1:4" x14ac:dyDescent="0.25">
      <c r="A66" s="10">
        <v>29556</v>
      </c>
      <c r="B66" s="20">
        <v>0.86399999999999999</v>
      </c>
      <c r="C66" s="9">
        <v>1.0660000000000001</v>
      </c>
      <c r="D66" s="9">
        <f t="shared" si="0"/>
        <v>3.9589475671296301</v>
      </c>
    </row>
    <row r="67" spans="1:4" x14ac:dyDescent="0.25">
      <c r="A67" s="10">
        <v>29587</v>
      </c>
      <c r="B67" s="20">
        <v>0.872</v>
      </c>
      <c r="C67" s="9">
        <v>1.1499999999999999</v>
      </c>
      <c r="D67" s="9">
        <f t="shared" si="0"/>
        <v>4.2317270068807344</v>
      </c>
    </row>
    <row r="68" spans="1:4" x14ac:dyDescent="0.25">
      <c r="A68" s="10">
        <v>29618</v>
      </c>
      <c r="B68" s="20">
        <v>0.88</v>
      </c>
      <c r="C68" s="9">
        <v>1.26</v>
      </c>
      <c r="D68" s="9">
        <f t="shared" si="0"/>
        <v>4.5943508863636362</v>
      </c>
    </row>
    <row r="69" spans="1:4" x14ac:dyDescent="0.25">
      <c r="A69" s="10">
        <v>29646</v>
      </c>
      <c r="B69" s="20">
        <v>0.88600000000000001</v>
      </c>
      <c r="C69" s="9">
        <v>1.29</v>
      </c>
      <c r="D69" s="9">
        <f t="shared" si="0"/>
        <v>4.6718864221218963</v>
      </c>
    </row>
    <row r="70" spans="1:4" x14ac:dyDescent="0.25">
      <c r="A70" s="10">
        <v>29677</v>
      </c>
      <c r="B70" s="20">
        <v>0.89100000000000001</v>
      </c>
      <c r="C70" s="9">
        <v>1.28</v>
      </c>
      <c r="D70" s="9">
        <f t="shared" si="0"/>
        <v>4.6096563860830528</v>
      </c>
    </row>
    <row r="71" spans="1:4" x14ac:dyDescent="0.25">
      <c r="A71" s="10">
        <v>29707</v>
      </c>
      <c r="B71" s="20">
        <v>0.89700000000000002</v>
      </c>
      <c r="C71" s="9">
        <v>1.2669999999999999</v>
      </c>
      <c r="D71" s="9">
        <f t="shared" si="0"/>
        <v>4.5323188974358972</v>
      </c>
    </row>
    <row r="72" spans="1:4" x14ac:dyDescent="0.25">
      <c r="A72" s="10">
        <v>29738</v>
      </c>
      <c r="B72" s="20">
        <v>0.90500000000000003</v>
      </c>
      <c r="C72" s="9">
        <v>1.2589999999999999</v>
      </c>
      <c r="D72" s="9">
        <f t="shared" si="0"/>
        <v>4.463889532596685</v>
      </c>
    </row>
    <row r="73" spans="1:4" x14ac:dyDescent="0.25">
      <c r="A73" s="10">
        <v>29768</v>
      </c>
      <c r="B73" s="20">
        <v>0.91500000000000004</v>
      </c>
      <c r="C73" s="9">
        <v>1.2509999999999999</v>
      </c>
      <c r="D73" s="9">
        <f t="shared" si="0"/>
        <v>4.3870491836065577</v>
      </c>
    </row>
    <row r="74" spans="1:4" x14ac:dyDescent="0.25">
      <c r="A74" s="10">
        <v>29799</v>
      </c>
      <c r="B74" s="20">
        <v>0.92200000000000004</v>
      </c>
      <c r="C74" s="9">
        <v>1.246</v>
      </c>
      <c r="D74" s="9">
        <f t="shared" si="0"/>
        <v>4.3363408221258135</v>
      </c>
    </row>
    <row r="75" spans="1:4" x14ac:dyDescent="0.25">
      <c r="A75" s="10">
        <v>29830</v>
      </c>
      <c r="B75" s="20">
        <v>0.93100000000000005</v>
      </c>
      <c r="C75" s="9">
        <v>1.2390000000000001</v>
      </c>
      <c r="D75" s="9">
        <f t="shared" si="0"/>
        <v>4.2702953458646622</v>
      </c>
    </row>
    <row r="76" spans="1:4" x14ac:dyDescent="0.25">
      <c r="A76" s="10">
        <v>29860</v>
      </c>
      <c r="B76" s="20">
        <v>0.93400000000000005</v>
      </c>
      <c r="C76" s="9">
        <v>1.232</v>
      </c>
      <c r="D76" s="9">
        <f t="shared" si="0"/>
        <v>4.2325307237687362</v>
      </c>
    </row>
    <row r="77" spans="1:4" x14ac:dyDescent="0.25">
      <c r="A77" s="10">
        <v>29891</v>
      </c>
      <c r="B77" s="20">
        <v>0.93799999999999994</v>
      </c>
      <c r="C77" s="9">
        <v>1.2350000000000001</v>
      </c>
      <c r="D77" s="9">
        <f t="shared" si="0"/>
        <v>4.2247440884861414</v>
      </c>
    </row>
    <row r="78" spans="1:4" x14ac:dyDescent="0.25">
      <c r="A78" s="10">
        <v>29921</v>
      </c>
      <c r="B78" s="20">
        <v>0.94099999999999995</v>
      </c>
      <c r="C78" s="9">
        <v>1.2470000000000001</v>
      </c>
      <c r="D78" s="9">
        <f t="shared" si="0"/>
        <v>4.2521944643995759</v>
      </c>
    </row>
    <row r="79" spans="1:4" x14ac:dyDescent="0.25">
      <c r="A79" s="10">
        <v>29952</v>
      </c>
      <c r="B79" s="20">
        <v>0.94399999999999995</v>
      </c>
      <c r="C79" s="9">
        <v>1.254</v>
      </c>
      <c r="D79" s="9">
        <f t="shared" si="0"/>
        <v>4.2624748538135595</v>
      </c>
    </row>
    <row r="80" spans="1:4" x14ac:dyDescent="0.25">
      <c r="A80" s="10">
        <v>29983</v>
      </c>
      <c r="B80" s="20">
        <v>0.94699999999999995</v>
      </c>
      <c r="C80" s="9">
        <v>1.248</v>
      </c>
      <c r="D80" s="9">
        <f t="shared" si="0"/>
        <v>4.2286417571277726</v>
      </c>
    </row>
    <row r="81" spans="1:4" x14ac:dyDescent="0.25">
      <c r="A81" s="10">
        <v>30011</v>
      </c>
      <c r="B81" s="20">
        <v>0.94699999999999995</v>
      </c>
      <c r="C81" s="9">
        <v>1.208</v>
      </c>
      <c r="D81" s="9">
        <f t="shared" si="0"/>
        <v>4.0931083674762414</v>
      </c>
    </row>
    <row r="82" spans="1:4" x14ac:dyDescent="0.25">
      <c r="A82" s="10">
        <v>30042</v>
      </c>
      <c r="B82" s="20">
        <v>0.95</v>
      </c>
      <c r="C82" s="9">
        <v>1.1619999999999999</v>
      </c>
      <c r="D82" s="9">
        <f t="shared" si="0"/>
        <v>3.9248115642105263</v>
      </c>
    </row>
    <row r="83" spans="1:4" x14ac:dyDescent="0.25">
      <c r="A83" s="10">
        <v>30072</v>
      </c>
      <c r="B83" s="20">
        <v>0.95899999999999996</v>
      </c>
      <c r="C83" s="9">
        <v>1.171</v>
      </c>
      <c r="D83" s="9">
        <f t="shared" si="0"/>
        <v>3.9180915151199169</v>
      </c>
    </row>
    <row r="84" spans="1:4" x14ac:dyDescent="0.25">
      <c r="A84" s="10">
        <v>30103</v>
      </c>
      <c r="B84" s="20">
        <v>0.97</v>
      </c>
      <c r="C84" s="9">
        <v>1.194</v>
      </c>
      <c r="D84" s="9">
        <f t="shared" si="0"/>
        <v>3.949743383505155</v>
      </c>
    </row>
    <row r="85" spans="1:4" x14ac:dyDescent="0.25">
      <c r="A85" s="10">
        <v>30133</v>
      </c>
      <c r="B85" s="20">
        <v>0.97499999999999998</v>
      </c>
      <c r="C85" s="9">
        <v>1.2</v>
      </c>
      <c r="D85" s="9">
        <f t="shared" si="0"/>
        <v>3.9492344615384618</v>
      </c>
    </row>
    <row r="86" spans="1:4" x14ac:dyDescent="0.25">
      <c r="A86" s="10">
        <v>30164</v>
      </c>
      <c r="B86" s="20">
        <v>0.97699999999999998</v>
      </c>
      <c r="C86" s="9">
        <v>1.1950000000000001</v>
      </c>
      <c r="D86" s="9">
        <f t="shared" si="0"/>
        <v>3.924728592630502</v>
      </c>
    </row>
    <row r="87" spans="1:4" x14ac:dyDescent="0.25">
      <c r="A87" s="10">
        <v>30195</v>
      </c>
      <c r="B87" s="20">
        <v>0.97699999999999998</v>
      </c>
      <c r="C87" s="9">
        <v>1.1910000000000001</v>
      </c>
      <c r="D87" s="9">
        <f t="shared" si="0"/>
        <v>3.9115914257932451</v>
      </c>
    </row>
    <row r="88" spans="1:4" x14ac:dyDescent="0.25">
      <c r="A88" s="10">
        <v>30225</v>
      </c>
      <c r="B88" s="20">
        <v>0.98099999999999998</v>
      </c>
      <c r="C88" s="9">
        <v>1.214</v>
      </c>
      <c r="D88" s="9">
        <f t="shared" si="0"/>
        <v>3.9708727237512744</v>
      </c>
    </row>
    <row r="89" spans="1:4" x14ac:dyDescent="0.25">
      <c r="A89" s="10">
        <v>30256</v>
      </c>
      <c r="B89" s="20">
        <v>0.98</v>
      </c>
      <c r="C89" s="9">
        <v>1.2370000000000001</v>
      </c>
      <c r="D89" s="9">
        <f t="shared" si="0"/>
        <v>4.0502321030612247</v>
      </c>
    </row>
    <row r="90" spans="1:4" x14ac:dyDescent="0.25">
      <c r="A90" s="10">
        <v>30286</v>
      </c>
      <c r="B90" s="20">
        <v>0.97699999999999998</v>
      </c>
      <c r="C90" s="9">
        <v>1.2290000000000001</v>
      </c>
      <c r="D90" s="9">
        <f t="shared" si="0"/>
        <v>4.0363945107471855</v>
      </c>
    </row>
    <row r="91" spans="1:4" x14ac:dyDescent="0.25">
      <c r="A91" s="10">
        <v>30317</v>
      </c>
      <c r="B91" s="20">
        <v>0.97899999999999998</v>
      </c>
      <c r="C91" s="9">
        <v>1.194</v>
      </c>
      <c r="D91" s="9">
        <f t="shared" si="0"/>
        <v>3.9134331787538308</v>
      </c>
    </row>
    <row r="92" spans="1:4" x14ac:dyDescent="0.25">
      <c r="A92" s="10">
        <v>30348</v>
      </c>
      <c r="B92" s="20">
        <v>0.98</v>
      </c>
      <c r="C92" s="9">
        <v>1.1599999999999999</v>
      </c>
      <c r="D92" s="9">
        <f t="shared" si="0"/>
        <v>3.7981157959183673</v>
      </c>
    </row>
    <row r="93" spans="1:4" x14ac:dyDescent="0.25">
      <c r="A93" s="10">
        <v>30376</v>
      </c>
      <c r="B93" s="20">
        <v>0.98099999999999998</v>
      </c>
      <c r="C93" s="9">
        <v>1.101</v>
      </c>
      <c r="D93" s="9">
        <f t="shared" si="0"/>
        <v>3.601261012232416</v>
      </c>
    </row>
    <row r="94" spans="1:4" x14ac:dyDescent="0.25">
      <c r="A94" s="10">
        <v>30407</v>
      </c>
      <c r="B94" s="20">
        <v>0.98799999999999999</v>
      </c>
      <c r="C94" s="9">
        <v>1.07</v>
      </c>
      <c r="D94" s="9">
        <f t="shared" si="0"/>
        <v>3.4750665080971666</v>
      </c>
    </row>
    <row r="95" spans="1:4" x14ac:dyDescent="0.25">
      <c r="A95" s="10">
        <v>30437</v>
      </c>
      <c r="B95" s="20">
        <v>0.99199999999999999</v>
      </c>
      <c r="C95" s="9">
        <v>1.089</v>
      </c>
      <c r="D95" s="9">
        <f t="shared" si="0"/>
        <v>3.5225121139112905</v>
      </c>
    </row>
    <row r="96" spans="1:4" x14ac:dyDescent="0.25">
      <c r="A96" s="10">
        <v>30468</v>
      </c>
      <c r="B96" s="20">
        <v>0.99399999999999999</v>
      </c>
      <c r="C96" s="9">
        <v>1.087</v>
      </c>
      <c r="D96" s="9">
        <f t="shared" si="0"/>
        <v>3.5089683209255536</v>
      </c>
    </row>
    <row r="97" spans="1:4" x14ac:dyDescent="0.25">
      <c r="A97" s="10">
        <v>30498</v>
      </c>
      <c r="B97" s="20">
        <v>0.998</v>
      </c>
      <c r="C97" s="9">
        <v>1.083</v>
      </c>
      <c r="D97" s="9">
        <f t="shared" si="0"/>
        <v>3.4820435861723449</v>
      </c>
    </row>
    <row r="98" spans="1:4" x14ac:dyDescent="0.25">
      <c r="A98" s="10">
        <v>30529</v>
      </c>
      <c r="B98" s="20">
        <v>1.0009999999999999</v>
      </c>
      <c r="C98" s="9">
        <v>1.083</v>
      </c>
      <c r="D98" s="9">
        <f t="shared" si="0"/>
        <v>3.4716078911088917</v>
      </c>
    </row>
    <row r="99" spans="1:4" x14ac:dyDescent="0.25">
      <c r="A99" s="10">
        <v>30560</v>
      </c>
      <c r="B99" s="20">
        <v>1.004</v>
      </c>
      <c r="C99" s="9">
        <v>1.087</v>
      </c>
      <c r="D99" s="9">
        <f t="shared" si="0"/>
        <v>3.4740184372509959</v>
      </c>
    </row>
    <row r="100" spans="1:4" x14ac:dyDescent="0.25">
      <c r="A100" s="10">
        <v>30590</v>
      </c>
      <c r="B100" s="20">
        <v>1.008</v>
      </c>
      <c r="C100" s="9">
        <v>1.089</v>
      </c>
      <c r="D100" s="9">
        <f t="shared" si="0"/>
        <v>3.4665992232142857</v>
      </c>
    </row>
    <row r="101" spans="1:4" x14ac:dyDescent="0.25">
      <c r="A101" s="10">
        <v>30621</v>
      </c>
      <c r="B101" s="20">
        <v>1.0109999999999999</v>
      </c>
      <c r="C101" s="9">
        <v>1.0860000000000001</v>
      </c>
      <c r="D101" s="9">
        <f t="shared" si="0"/>
        <v>3.4467910563798227</v>
      </c>
    </row>
    <row r="102" spans="1:4" x14ac:dyDescent="0.25">
      <c r="A102" s="10">
        <v>30651</v>
      </c>
      <c r="B102" s="20">
        <v>1.014</v>
      </c>
      <c r="C102" s="9">
        <v>1.085</v>
      </c>
      <c r="D102" s="9">
        <f t="shared" si="0"/>
        <v>3.4334289990138065</v>
      </c>
    </row>
    <row r="103" spans="1:4" x14ac:dyDescent="0.25">
      <c r="A103" s="10">
        <v>30682</v>
      </c>
      <c r="B103" s="20">
        <v>1.0209999999999999</v>
      </c>
      <c r="C103" s="9">
        <v>1.1220000000000001</v>
      </c>
      <c r="D103" s="9">
        <f t="shared" si="0"/>
        <v>3.5261712693437812</v>
      </c>
    </row>
    <row r="104" spans="1:4" x14ac:dyDescent="0.25">
      <c r="A104" s="10">
        <v>30713</v>
      </c>
      <c r="B104" s="20">
        <v>1.026</v>
      </c>
      <c r="C104" s="9">
        <v>1.22</v>
      </c>
      <c r="D104" s="9">
        <f t="shared" si="0"/>
        <v>3.815476276803119</v>
      </c>
    </row>
    <row r="105" spans="1:4" x14ac:dyDescent="0.25">
      <c r="A105" s="10">
        <v>30742</v>
      </c>
      <c r="B105" s="20">
        <v>1.0289999999999999</v>
      </c>
      <c r="C105" s="9">
        <v>1.1579999999999999</v>
      </c>
      <c r="D105" s="9">
        <f t="shared" ref="D105:D168" si="1">C105*$B$619/B105</f>
        <v>3.611016495626822</v>
      </c>
    </row>
    <row r="106" spans="1:4" x14ac:dyDescent="0.25">
      <c r="A106" s="10">
        <v>30773</v>
      </c>
      <c r="B106" s="20">
        <v>1.0329999999999999</v>
      </c>
      <c r="C106" s="9">
        <v>1.137</v>
      </c>
      <c r="D106" s="9">
        <f t="shared" si="1"/>
        <v>3.531802672797677</v>
      </c>
    </row>
    <row r="107" spans="1:4" x14ac:dyDescent="0.25">
      <c r="A107" s="10">
        <v>30803</v>
      </c>
      <c r="B107" s="20">
        <v>1.0349999999999999</v>
      </c>
      <c r="C107" s="9">
        <v>1.1339999999999999</v>
      </c>
      <c r="D107" s="9">
        <f t="shared" si="1"/>
        <v>3.5156772000000003</v>
      </c>
    </row>
    <row r="108" spans="1:4" x14ac:dyDescent="0.25">
      <c r="A108" s="10">
        <v>30834</v>
      </c>
      <c r="B108" s="20">
        <v>1.0369999999999999</v>
      </c>
      <c r="C108" s="9">
        <v>1.127</v>
      </c>
      <c r="D108" s="9">
        <f t="shared" si="1"/>
        <v>3.4872368669238192</v>
      </c>
    </row>
    <row r="109" spans="1:4" x14ac:dyDescent="0.25">
      <c r="A109" s="10">
        <v>30864</v>
      </c>
      <c r="B109" s="20">
        <v>1.0409999999999999</v>
      </c>
      <c r="C109" s="9">
        <v>1.109</v>
      </c>
      <c r="D109" s="9">
        <f t="shared" si="1"/>
        <v>3.4183545408261291</v>
      </c>
    </row>
    <row r="110" spans="1:4" x14ac:dyDescent="0.25">
      <c r="A110" s="10">
        <v>30895</v>
      </c>
      <c r="B110" s="20">
        <v>1.044</v>
      </c>
      <c r="C110" s="9">
        <v>1.0880000000000001</v>
      </c>
      <c r="D110" s="9">
        <f t="shared" si="1"/>
        <v>3.3439878007662838</v>
      </c>
    </row>
    <row r="111" spans="1:4" x14ac:dyDescent="0.25">
      <c r="A111" s="10">
        <v>30926</v>
      </c>
      <c r="B111" s="20">
        <v>1.0469999999999999</v>
      </c>
      <c r="C111" s="9">
        <v>1.081</v>
      </c>
      <c r="D111" s="9">
        <f t="shared" si="1"/>
        <v>3.3129531929321874</v>
      </c>
    </row>
    <row r="112" spans="1:4" x14ac:dyDescent="0.25">
      <c r="A112" s="10">
        <v>30956</v>
      </c>
      <c r="B112" s="20">
        <v>1.0509999999999999</v>
      </c>
      <c r="C112" s="9">
        <v>1.091</v>
      </c>
      <c r="D112" s="9">
        <f t="shared" si="1"/>
        <v>3.3308749029495721</v>
      </c>
    </row>
    <row r="113" spans="1:4" x14ac:dyDescent="0.25">
      <c r="A113" s="10">
        <v>30987</v>
      </c>
      <c r="B113" s="20">
        <v>1.0529999999999999</v>
      </c>
      <c r="C113" s="9">
        <v>1.089</v>
      </c>
      <c r="D113" s="9">
        <f t="shared" si="1"/>
        <v>3.3184539572649574</v>
      </c>
    </row>
    <row r="114" spans="1:4" x14ac:dyDescent="0.25">
      <c r="A114" s="10">
        <v>31017</v>
      </c>
      <c r="B114" s="20">
        <v>1.0549999999999999</v>
      </c>
      <c r="C114" s="9">
        <v>1.085</v>
      </c>
      <c r="D114" s="9">
        <f t="shared" si="1"/>
        <v>3.299997161137441</v>
      </c>
    </row>
    <row r="115" spans="1:4" x14ac:dyDescent="0.25">
      <c r="A115" s="10">
        <v>31048</v>
      </c>
      <c r="B115" s="20">
        <v>1.0569999999999999</v>
      </c>
      <c r="C115" s="9">
        <v>1.0780000000000001</v>
      </c>
      <c r="D115" s="9">
        <f t="shared" si="1"/>
        <v>3.2725030596026494</v>
      </c>
    </row>
    <row r="116" spans="1:4" x14ac:dyDescent="0.25">
      <c r="A116" s="10">
        <v>31079</v>
      </c>
      <c r="B116" s="20">
        <v>1.0629999999999999</v>
      </c>
      <c r="C116" s="9">
        <v>1.085</v>
      </c>
      <c r="D116" s="9">
        <f t="shared" si="1"/>
        <v>3.275161810912512</v>
      </c>
    </row>
    <row r="117" spans="1:4" x14ac:dyDescent="0.25">
      <c r="A117" s="10">
        <v>31107</v>
      </c>
      <c r="B117" s="20">
        <v>1.0680000000000001</v>
      </c>
      <c r="C117" s="9">
        <v>1.081</v>
      </c>
      <c r="D117" s="9">
        <f t="shared" si="1"/>
        <v>3.2478108548689137</v>
      </c>
    </row>
    <row r="118" spans="1:4" x14ac:dyDescent="0.25">
      <c r="A118" s="10">
        <v>31138</v>
      </c>
      <c r="B118" s="20">
        <v>1.07</v>
      </c>
      <c r="C118" s="9">
        <v>1.087</v>
      </c>
      <c r="D118" s="9">
        <f t="shared" si="1"/>
        <v>3.259733187850467</v>
      </c>
    </row>
    <row r="119" spans="1:4" x14ac:dyDescent="0.25">
      <c r="A119" s="10">
        <v>31168</v>
      </c>
      <c r="B119" s="20">
        <v>1.0720000000000001</v>
      </c>
      <c r="C119" s="9">
        <v>1.0820000000000001</v>
      </c>
      <c r="D119" s="9">
        <f t="shared" si="1"/>
        <v>3.23868539738806</v>
      </c>
    </row>
    <row r="120" spans="1:4" x14ac:dyDescent="0.25">
      <c r="A120" s="10">
        <v>31199</v>
      </c>
      <c r="B120" s="20">
        <v>1.075</v>
      </c>
      <c r="C120" s="9">
        <v>1.0629999999999999</v>
      </c>
      <c r="D120" s="9">
        <f t="shared" si="1"/>
        <v>3.1729343618604653</v>
      </c>
    </row>
    <row r="121" spans="1:4" x14ac:dyDescent="0.25">
      <c r="A121" s="10">
        <v>31229</v>
      </c>
      <c r="B121" s="20">
        <v>1.077</v>
      </c>
      <c r="C121" s="9">
        <v>1.04</v>
      </c>
      <c r="D121" s="9">
        <f t="shared" si="1"/>
        <v>3.0985172887650885</v>
      </c>
    </row>
    <row r="122" spans="1:4" x14ac:dyDescent="0.25">
      <c r="A122" s="10">
        <v>31260</v>
      </c>
      <c r="B122" s="20">
        <v>1.079</v>
      </c>
      <c r="C122" s="9">
        <v>1.024</v>
      </c>
      <c r="D122" s="9">
        <f t="shared" si="1"/>
        <v>3.0451928378127899</v>
      </c>
    </row>
    <row r="123" spans="1:4" x14ac:dyDescent="0.25">
      <c r="A123" s="10">
        <v>31291</v>
      </c>
      <c r="B123" s="20">
        <v>1.081</v>
      </c>
      <c r="C123" s="9">
        <v>1.046</v>
      </c>
      <c r="D123" s="9">
        <f t="shared" si="1"/>
        <v>3.1048618297872341</v>
      </c>
    </row>
    <row r="124" spans="1:4" x14ac:dyDescent="0.25">
      <c r="A124" s="10">
        <v>31321</v>
      </c>
      <c r="B124" s="20">
        <v>1.085</v>
      </c>
      <c r="C124" s="9">
        <v>1.0680000000000001</v>
      </c>
      <c r="D124" s="9">
        <f t="shared" si="1"/>
        <v>3.1584776073732721</v>
      </c>
    </row>
    <row r="125" spans="1:4" x14ac:dyDescent="0.25">
      <c r="A125" s="10">
        <v>31352</v>
      </c>
      <c r="B125" s="20">
        <v>1.0900000000000001</v>
      </c>
      <c r="C125" s="9">
        <v>1.119</v>
      </c>
      <c r="D125" s="9">
        <f t="shared" si="1"/>
        <v>3.2941234926605505</v>
      </c>
    </row>
    <row r="126" spans="1:4" x14ac:dyDescent="0.25">
      <c r="A126" s="10">
        <v>31382</v>
      </c>
      <c r="B126" s="20">
        <v>1.095</v>
      </c>
      <c r="C126" s="9">
        <v>1.143</v>
      </c>
      <c r="D126" s="9">
        <f t="shared" si="1"/>
        <v>3.3494106657534246</v>
      </c>
    </row>
    <row r="127" spans="1:4" x14ac:dyDescent="0.25">
      <c r="A127" s="10">
        <v>31413</v>
      </c>
      <c r="B127" s="20">
        <v>1.099</v>
      </c>
      <c r="C127" s="9">
        <v>1.1259999999999999</v>
      </c>
      <c r="D127" s="9">
        <f t="shared" si="1"/>
        <v>3.2875849663330299</v>
      </c>
    </row>
    <row r="128" spans="1:4" x14ac:dyDescent="0.25">
      <c r="A128" s="10">
        <v>31444</v>
      </c>
      <c r="B128" s="20">
        <v>1.097</v>
      </c>
      <c r="C128" s="9">
        <v>1.0109999999999999</v>
      </c>
      <c r="D128" s="9">
        <f t="shared" si="1"/>
        <v>2.957200804922516</v>
      </c>
    </row>
    <row r="129" spans="1:4" x14ac:dyDescent="0.25">
      <c r="A129" s="10">
        <v>31472</v>
      </c>
      <c r="B129" s="20">
        <v>1.091</v>
      </c>
      <c r="C129" s="9">
        <v>0.93700000000000006</v>
      </c>
      <c r="D129" s="9">
        <f t="shared" si="1"/>
        <v>2.7558217791017423</v>
      </c>
    </row>
    <row r="130" spans="1:4" x14ac:dyDescent="0.25">
      <c r="A130" s="10">
        <v>31503</v>
      </c>
      <c r="B130" s="20">
        <v>1.087</v>
      </c>
      <c r="C130" s="9">
        <v>0.875</v>
      </c>
      <c r="D130" s="9">
        <f t="shared" si="1"/>
        <v>2.5829428472861085</v>
      </c>
    </row>
    <row r="131" spans="1:4" x14ac:dyDescent="0.25">
      <c r="A131" s="10">
        <v>31533</v>
      </c>
      <c r="B131" s="20">
        <v>1.0900000000000001</v>
      </c>
      <c r="C131" s="9">
        <v>0.83</v>
      </c>
      <c r="D131" s="9">
        <f t="shared" si="1"/>
        <v>2.4433623761467889</v>
      </c>
    </row>
    <row r="132" spans="1:4" x14ac:dyDescent="0.25">
      <c r="A132" s="10">
        <v>31564</v>
      </c>
      <c r="B132" s="20">
        <v>1.0940000000000001</v>
      </c>
      <c r="C132" s="9">
        <v>0.80600000000000005</v>
      </c>
      <c r="D132" s="9">
        <f t="shared" si="1"/>
        <v>2.3640355740402192</v>
      </c>
    </row>
    <row r="133" spans="1:4" x14ac:dyDescent="0.25">
      <c r="A133" s="10">
        <v>31594</v>
      </c>
      <c r="B133" s="20">
        <v>1.095</v>
      </c>
      <c r="C133" s="9">
        <v>0.751</v>
      </c>
      <c r="D133" s="9">
        <f t="shared" si="1"/>
        <v>2.2007063954337904</v>
      </c>
    </row>
    <row r="134" spans="1:4" x14ac:dyDescent="0.25">
      <c r="A134" s="10">
        <v>31625</v>
      </c>
      <c r="B134" s="20">
        <v>1.0960000000000001</v>
      </c>
      <c r="C134" s="9">
        <v>0.72599999999999998</v>
      </c>
      <c r="D134" s="9">
        <f t="shared" si="1"/>
        <v>2.1255060930656935</v>
      </c>
    </row>
    <row r="135" spans="1:4" x14ac:dyDescent="0.25">
      <c r="A135" s="10">
        <v>31656</v>
      </c>
      <c r="B135" s="20">
        <v>1.1000000000000001</v>
      </c>
      <c r="C135" s="9">
        <v>0.73599999999999999</v>
      </c>
      <c r="D135" s="9">
        <f t="shared" si="1"/>
        <v>2.1469474618181819</v>
      </c>
    </row>
    <row r="136" spans="1:4" x14ac:dyDescent="0.25">
      <c r="A136" s="10">
        <v>31686</v>
      </c>
      <c r="B136" s="20">
        <v>1.1020000000000001</v>
      </c>
      <c r="C136" s="9">
        <v>0.73299999999999998</v>
      </c>
      <c r="D136" s="9">
        <f t="shared" si="1"/>
        <v>2.1343157431941924</v>
      </c>
    </row>
    <row r="137" spans="1:4" x14ac:dyDescent="0.25">
      <c r="A137" s="10">
        <v>31717</v>
      </c>
      <c r="B137" s="20">
        <v>1.1040000000000001</v>
      </c>
      <c r="C137" s="9">
        <v>0.73299999999999998</v>
      </c>
      <c r="D137" s="9">
        <f t="shared" si="1"/>
        <v>2.1304492291666666</v>
      </c>
    </row>
    <row r="138" spans="1:4" x14ac:dyDescent="0.25">
      <c r="A138" s="10">
        <v>31747</v>
      </c>
      <c r="B138" s="20">
        <v>1.1080000000000001</v>
      </c>
      <c r="C138" s="9">
        <v>0.75</v>
      </c>
      <c r="D138" s="9">
        <f t="shared" si="1"/>
        <v>2.1719898465703973</v>
      </c>
    </row>
    <row r="139" spans="1:4" x14ac:dyDescent="0.25">
      <c r="A139" s="10">
        <v>31778</v>
      </c>
      <c r="B139" s="20">
        <v>1.1140000000000001</v>
      </c>
      <c r="C139" s="9">
        <v>0.81699999999999995</v>
      </c>
      <c r="D139" s="9">
        <f t="shared" si="1"/>
        <v>2.35327755924596</v>
      </c>
    </row>
    <row r="140" spans="1:4" x14ac:dyDescent="0.25">
      <c r="A140" s="10">
        <v>31809</v>
      </c>
      <c r="B140" s="20">
        <v>1.1180000000000001</v>
      </c>
      <c r="C140" s="9">
        <v>0.85099999999999998</v>
      </c>
      <c r="D140" s="9">
        <f t="shared" si="1"/>
        <v>2.4424407898032201</v>
      </c>
    </row>
    <row r="141" spans="1:4" x14ac:dyDescent="0.25">
      <c r="A141" s="10">
        <v>31837</v>
      </c>
      <c r="B141" s="20">
        <v>1.1220000000000001</v>
      </c>
      <c r="C141" s="9">
        <v>0.84299999999999997</v>
      </c>
      <c r="D141" s="9">
        <f t="shared" si="1"/>
        <v>2.410854526737968</v>
      </c>
    </row>
    <row r="142" spans="1:4" x14ac:dyDescent="0.25">
      <c r="A142" s="10">
        <v>31868</v>
      </c>
      <c r="B142" s="20">
        <v>1.127</v>
      </c>
      <c r="C142" s="9">
        <v>0.84299999999999997</v>
      </c>
      <c r="D142" s="9">
        <f t="shared" si="1"/>
        <v>2.4001586326530613</v>
      </c>
    </row>
    <row r="143" spans="1:4" x14ac:dyDescent="0.25">
      <c r="A143" s="10">
        <v>31898</v>
      </c>
      <c r="B143" s="20">
        <v>1.1299999999999999</v>
      </c>
      <c r="C143" s="9">
        <v>0.83899999999999997</v>
      </c>
      <c r="D143" s="9">
        <f t="shared" si="1"/>
        <v>2.3824281123893809</v>
      </c>
    </row>
    <row r="144" spans="1:4" x14ac:dyDescent="0.25">
      <c r="A144" s="10">
        <v>31929</v>
      </c>
      <c r="B144" s="20">
        <v>1.135</v>
      </c>
      <c r="C144" s="9">
        <v>0.84099999999999997</v>
      </c>
      <c r="D144" s="9">
        <f t="shared" si="1"/>
        <v>2.3775870246696038</v>
      </c>
    </row>
    <row r="145" spans="1:4" x14ac:dyDescent="0.25">
      <c r="A145" s="10">
        <v>31959</v>
      </c>
      <c r="B145" s="20">
        <v>1.1379999999999999</v>
      </c>
      <c r="C145" s="9">
        <v>0.84199999999999997</v>
      </c>
      <c r="D145" s="9">
        <f t="shared" si="1"/>
        <v>2.3741388629173992</v>
      </c>
    </row>
    <row r="146" spans="1:4" x14ac:dyDescent="0.25">
      <c r="A146" s="10">
        <v>31990</v>
      </c>
      <c r="B146" s="20">
        <v>1.143</v>
      </c>
      <c r="C146" s="9">
        <v>0.85</v>
      </c>
      <c r="D146" s="9">
        <f t="shared" si="1"/>
        <v>2.3862117672790903</v>
      </c>
    </row>
    <row r="147" spans="1:4" x14ac:dyDescent="0.25">
      <c r="A147" s="10">
        <v>32021</v>
      </c>
      <c r="B147" s="20">
        <v>1.147</v>
      </c>
      <c r="C147" s="9">
        <v>0.85199999999999998</v>
      </c>
      <c r="D147" s="9">
        <f t="shared" si="1"/>
        <v>2.383485227550131</v>
      </c>
    </row>
    <row r="148" spans="1:4" x14ac:dyDescent="0.25">
      <c r="A148" s="10">
        <v>32051</v>
      </c>
      <c r="B148" s="20">
        <v>1.1499999999999999</v>
      </c>
      <c r="C148" s="9">
        <v>0.86299999999999999</v>
      </c>
      <c r="D148" s="9">
        <f t="shared" si="1"/>
        <v>2.4079598600000005</v>
      </c>
    </row>
    <row r="149" spans="1:4" x14ac:dyDescent="0.25">
      <c r="A149" s="10">
        <v>32082</v>
      </c>
      <c r="B149" s="20">
        <v>1.1539999999999999</v>
      </c>
      <c r="C149" s="9">
        <v>0.88800000000000001</v>
      </c>
      <c r="D149" s="9">
        <f t="shared" si="1"/>
        <v>2.4691270918544195</v>
      </c>
    </row>
    <row r="150" spans="1:4" x14ac:dyDescent="0.25">
      <c r="A150" s="10">
        <v>32112</v>
      </c>
      <c r="B150" s="20">
        <v>1.1559999999999999</v>
      </c>
      <c r="C150" s="9">
        <v>0.88900000000000001</v>
      </c>
      <c r="D150" s="9">
        <f t="shared" si="1"/>
        <v>2.467630983564014</v>
      </c>
    </row>
    <row r="151" spans="1:4" x14ac:dyDescent="0.25">
      <c r="A151" s="10">
        <v>32143</v>
      </c>
      <c r="B151" s="20">
        <v>1.1599999999999999</v>
      </c>
      <c r="C151" s="9">
        <v>0.89</v>
      </c>
      <c r="D151" s="9">
        <f t="shared" si="1"/>
        <v>2.4618880775862073</v>
      </c>
    </row>
    <row r="152" spans="1:4" x14ac:dyDescent="0.25">
      <c r="A152" s="10">
        <v>32174</v>
      </c>
      <c r="B152" s="20">
        <v>1.1619999999999999</v>
      </c>
      <c r="C152" s="9">
        <v>0.88800000000000001</v>
      </c>
      <c r="D152" s="9">
        <f t="shared" si="1"/>
        <v>2.452127938037866</v>
      </c>
    </row>
    <row r="153" spans="1:4" x14ac:dyDescent="0.25">
      <c r="A153" s="10">
        <v>32203</v>
      </c>
      <c r="B153" s="20">
        <v>1.165</v>
      </c>
      <c r="C153" s="9">
        <v>0.88100000000000001</v>
      </c>
      <c r="D153" s="9">
        <f t="shared" si="1"/>
        <v>2.4265333845493564</v>
      </c>
    </row>
    <row r="154" spans="1:4" x14ac:dyDescent="0.25">
      <c r="A154" s="10">
        <v>32234</v>
      </c>
      <c r="B154" s="20">
        <v>1.1719999999999999</v>
      </c>
      <c r="C154" s="9">
        <v>0.876</v>
      </c>
      <c r="D154" s="9">
        <f t="shared" si="1"/>
        <v>2.3983512184300344</v>
      </c>
    </row>
    <row r="155" spans="1:4" x14ac:dyDescent="0.25">
      <c r="A155" s="10">
        <v>32264</v>
      </c>
      <c r="B155" s="20">
        <v>1.175</v>
      </c>
      <c r="C155" s="9">
        <v>0.874</v>
      </c>
      <c r="D155" s="9">
        <f t="shared" si="1"/>
        <v>2.3867660612765955</v>
      </c>
    </row>
    <row r="156" spans="1:4" x14ac:dyDescent="0.25">
      <c r="A156" s="10">
        <v>32295</v>
      </c>
      <c r="B156" s="20">
        <v>1.18</v>
      </c>
      <c r="C156" s="9">
        <v>0.86199999999999999</v>
      </c>
      <c r="D156" s="9">
        <f t="shared" si="1"/>
        <v>2.3440212593220342</v>
      </c>
    </row>
    <row r="157" spans="1:4" x14ac:dyDescent="0.25">
      <c r="A157" s="10">
        <v>32325</v>
      </c>
      <c r="B157" s="20">
        <v>1.1850000000000001</v>
      </c>
      <c r="C157" s="9">
        <v>0.83199999999999996</v>
      </c>
      <c r="D157" s="9">
        <f t="shared" si="1"/>
        <v>2.2528966210970465</v>
      </c>
    </row>
    <row r="158" spans="1:4" x14ac:dyDescent="0.25">
      <c r="A158" s="10">
        <v>32356</v>
      </c>
      <c r="B158" s="20">
        <v>1.19</v>
      </c>
      <c r="C158" s="9">
        <v>0.82199999999999995</v>
      </c>
      <c r="D158" s="9">
        <f t="shared" si="1"/>
        <v>2.2164663579831934</v>
      </c>
    </row>
    <row r="159" spans="1:4" x14ac:dyDescent="0.25">
      <c r="A159" s="10">
        <v>32387</v>
      </c>
      <c r="B159" s="20">
        <v>1.1950000000000001</v>
      </c>
      <c r="C159" s="9">
        <v>0.81699999999999995</v>
      </c>
      <c r="D159" s="9">
        <f t="shared" si="1"/>
        <v>2.1937666953974895</v>
      </c>
    </row>
    <row r="160" spans="1:4" x14ac:dyDescent="0.25">
      <c r="A160" s="10">
        <v>32417</v>
      </c>
      <c r="B160" s="20">
        <v>1.1990000000000001</v>
      </c>
      <c r="C160" s="9">
        <v>0.79</v>
      </c>
      <c r="D160" s="9">
        <f t="shared" si="1"/>
        <v>2.1141908840700583</v>
      </c>
    </row>
    <row r="161" spans="1:4" x14ac:dyDescent="0.25">
      <c r="A161" s="10">
        <v>32448</v>
      </c>
      <c r="B161" s="20">
        <v>1.2030000000000001</v>
      </c>
      <c r="C161" s="9">
        <v>0.79800000000000004</v>
      </c>
      <c r="D161" s="9">
        <f t="shared" si="1"/>
        <v>2.1284994962593515</v>
      </c>
    </row>
    <row r="162" spans="1:4" x14ac:dyDescent="0.25">
      <c r="A162" s="10">
        <v>32478</v>
      </c>
      <c r="B162" s="20">
        <v>1.2070000000000001</v>
      </c>
      <c r="C162" s="9">
        <v>0.82599999999999996</v>
      </c>
      <c r="D162" s="9">
        <f t="shared" si="1"/>
        <v>2.1958823347141672</v>
      </c>
    </row>
    <row r="163" spans="1:4" x14ac:dyDescent="0.25">
      <c r="A163" s="10">
        <v>32509</v>
      </c>
      <c r="B163" s="20">
        <v>1.212</v>
      </c>
      <c r="C163" s="9">
        <v>0.88300000000000001</v>
      </c>
      <c r="D163" s="9">
        <f t="shared" si="1"/>
        <v>2.3377301146864689</v>
      </c>
    </row>
    <row r="164" spans="1:4" x14ac:dyDescent="0.25">
      <c r="A164" s="10">
        <v>32540</v>
      </c>
      <c r="B164" s="20">
        <v>1.216</v>
      </c>
      <c r="C164" s="9">
        <v>0.88800000000000001</v>
      </c>
      <c r="D164" s="9">
        <f t="shared" si="1"/>
        <v>2.3432340986842108</v>
      </c>
    </row>
    <row r="165" spans="1:4" x14ac:dyDescent="0.25">
      <c r="A165" s="10">
        <v>32568</v>
      </c>
      <c r="B165" s="20">
        <v>1.222</v>
      </c>
      <c r="C165" s="9">
        <v>0.89100000000000001</v>
      </c>
      <c r="D165" s="9">
        <f t="shared" si="1"/>
        <v>2.3396063199672668</v>
      </c>
    </row>
    <row r="166" spans="1:4" x14ac:dyDescent="0.25">
      <c r="A166" s="10">
        <v>32599</v>
      </c>
      <c r="B166" s="20">
        <v>1.2310000000000001</v>
      </c>
      <c r="C166" s="9">
        <v>0.90400000000000003</v>
      </c>
      <c r="D166" s="9">
        <f t="shared" si="1"/>
        <v>2.3563872558895209</v>
      </c>
    </row>
    <row r="167" spans="1:4" x14ac:dyDescent="0.25">
      <c r="A167" s="10">
        <v>32629</v>
      </c>
      <c r="B167" s="20">
        <v>1.2370000000000001</v>
      </c>
      <c r="C167" s="9">
        <v>0.88700000000000001</v>
      </c>
      <c r="D167" s="9">
        <f t="shared" si="1"/>
        <v>2.3008600735650768</v>
      </c>
    </row>
    <row r="168" spans="1:4" x14ac:dyDescent="0.25">
      <c r="A168" s="10">
        <v>32660</v>
      </c>
      <c r="B168" s="20">
        <v>1.2410000000000001</v>
      </c>
      <c r="C168" s="9">
        <v>0.86699999999999999</v>
      </c>
      <c r="D168" s="9">
        <f t="shared" si="1"/>
        <v>2.2417315479452053</v>
      </c>
    </row>
    <row r="169" spans="1:4" x14ac:dyDescent="0.25">
      <c r="A169" s="10">
        <v>32690</v>
      </c>
      <c r="B169" s="20">
        <v>1.2450000000000001</v>
      </c>
      <c r="C169" s="9">
        <v>0.85699999999999998</v>
      </c>
      <c r="D169" s="9">
        <f t="shared" ref="D169:D232" si="2">C169*$B$619/B169</f>
        <v>2.2087560811244979</v>
      </c>
    </row>
    <row r="170" spans="1:4" x14ac:dyDescent="0.25">
      <c r="A170" s="10">
        <v>32721</v>
      </c>
      <c r="B170" s="20">
        <v>1.2450000000000001</v>
      </c>
      <c r="C170" s="9">
        <v>0.84599999999999997</v>
      </c>
      <c r="D170" s="9">
        <f t="shared" si="2"/>
        <v>2.1804056530120484</v>
      </c>
    </row>
    <row r="171" spans="1:4" x14ac:dyDescent="0.25">
      <c r="A171" s="10">
        <v>32752</v>
      </c>
      <c r="B171" s="20">
        <v>1.248</v>
      </c>
      <c r="C171" s="9">
        <v>0.85</v>
      </c>
      <c r="D171" s="9">
        <f t="shared" si="2"/>
        <v>2.1854487580128206</v>
      </c>
    </row>
    <row r="172" spans="1:4" x14ac:dyDescent="0.25">
      <c r="A172" s="10">
        <v>32782</v>
      </c>
      <c r="B172" s="20">
        <v>1.254</v>
      </c>
      <c r="C172" s="9">
        <v>0.88700000000000001</v>
      </c>
      <c r="D172" s="9">
        <f t="shared" si="2"/>
        <v>2.2696681905901119</v>
      </c>
    </row>
    <row r="173" spans="1:4" x14ac:dyDescent="0.25">
      <c r="A173" s="10">
        <v>32813</v>
      </c>
      <c r="B173" s="20">
        <v>1.2589999999999999</v>
      </c>
      <c r="C173" s="9">
        <v>0.91300000000000003</v>
      </c>
      <c r="D173" s="9">
        <f t="shared" si="2"/>
        <v>2.3269193717235908</v>
      </c>
    </row>
    <row r="174" spans="1:4" x14ac:dyDescent="0.25">
      <c r="A174" s="10">
        <v>32843</v>
      </c>
      <c r="B174" s="20">
        <v>1.2629999999999999</v>
      </c>
      <c r="C174" s="9">
        <v>0.97799999999999998</v>
      </c>
      <c r="D174" s="9">
        <f t="shared" si="2"/>
        <v>2.484687596199525</v>
      </c>
    </row>
    <row r="175" spans="1:4" x14ac:dyDescent="0.25">
      <c r="A175" s="10">
        <v>32874</v>
      </c>
      <c r="B175" s="20">
        <v>1.2749999999999999</v>
      </c>
      <c r="C175" s="9">
        <v>1.2589999999999999</v>
      </c>
      <c r="D175" s="9">
        <f t="shared" si="2"/>
        <v>3.1684862956862747</v>
      </c>
    </row>
    <row r="176" spans="1:4" x14ac:dyDescent="0.25">
      <c r="A176" s="10">
        <v>32905</v>
      </c>
      <c r="B176" s="20">
        <v>1.28</v>
      </c>
      <c r="C176" s="9">
        <v>1.0229999999999999</v>
      </c>
      <c r="D176" s="9">
        <f t="shared" si="2"/>
        <v>2.5644955617187497</v>
      </c>
    </row>
    <row r="177" spans="1:4" x14ac:dyDescent="0.25">
      <c r="A177" s="10">
        <v>32933</v>
      </c>
      <c r="B177" s="20">
        <v>1.286</v>
      </c>
      <c r="C177" s="9">
        <v>0.98699999999999999</v>
      </c>
      <c r="D177" s="9">
        <f t="shared" si="2"/>
        <v>2.4627054517884917</v>
      </c>
    </row>
    <row r="178" spans="1:4" x14ac:dyDescent="0.25">
      <c r="A178" s="10">
        <v>32964</v>
      </c>
      <c r="B178" s="20">
        <v>1.2889999999999999</v>
      </c>
      <c r="C178" s="9">
        <v>0.96799999999999997</v>
      </c>
      <c r="D178" s="9">
        <f t="shared" si="2"/>
        <v>2.4096764189294029</v>
      </c>
    </row>
    <row r="179" spans="1:4" x14ac:dyDescent="0.25">
      <c r="A179" s="10">
        <v>32994</v>
      </c>
      <c r="B179" s="20">
        <v>1.2909999999999999</v>
      </c>
      <c r="C179" s="9">
        <v>0.95199999999999996</v>
      </c>
      <c r="D179" s="9">
        <f t="shared" si="2"/>
        <v>2.3661757211463983</v>
      </c>
    </row>
    <row r="180" spans="1:4" x14ac:dyDescent="0.25">
      <c r="A180" s="10">
        <v>33025</v>
      </c>
      <c r="B180" s="20">
        <v>1.2989999999999999</v>
      </c>
      <c r="C180" s="9">
        <v>0.90900000000000003</v>
      </c>
      <c r="D180" s="9">
        <f t="shared" si="2"/>
        <v>2.2453860484988457</v>
      </c>
    </row>
    <row r="181" spans="1:4" x14ac:dyDescent="0.25">
      <c r="A181" s="10">
        <v>33055</v>
      </c>
      <c r="B181" s="20">
        <v>1.3049999999999999</v>
      </c>
      <c r="C181" s="9">
        <v>0.88</v>
      </c>
      <c r="D181" s="9">
        <f t="shared" si="2"/>
        <v>2.1637568122605364</v>
      </c>
    </row>
    <row r="182" spans="1:4" x14ac:dyDescent="0.25">
      <c r="A182" s="10">
        <v>33086</v>
      </c>
      <c r="B182" s="20">
        <v>1.3160000000000001</v>
      </c>
      <c r="C182" s="9">
        <v>0.998</v>
      </c>
      <c r="D182" s="9">
        <f t="shared" si="2"/>
        <v>2.4333856337386019</v>
      </c>
    </row>
    <row r="183" spans="1:4" x14ac:dyDescent="0.25">
      <c r="A183" s="10">
        <v>33117</v>
      </c>
      <c r="B183" s="20">
        <v>1.325</v>
      </c>
      <c r="C183" s="9">
        <v>1.165</v>
      </c>
      <c r="D183" s="9">
        <f t="shared" si="2"/>
        <v>2.8212809396226417</v>
      </c>
    </row>
    <row r="184" spans="1:4" x14ac:dyDescent="0.25">
      <c r="A184" s="10">
        <v>33147</v>
      </c>
      <c r="B184" s="20">
        <v>1.3340000000000001</v>
      </c>
      <c r="C184" s="9">
        <v>1.33</v>
      </c>
      <c r="D184" s="9">
        <f t="shared" si="2"/>
        <v>3.1991315517241383</v>
      </c>
    </row>
    <row r="185" spans="1:4" x14ac:dyDescent="0.25">
      <c r="A185" s="10">
        <v>33178</v>
      </c>
      <c r="B185" s="20">
        <v>1.337</v>
      </c>
      <c r="C185" s="9">
        <v>1.3049999999999999</v>
      </c>
      <c r="D185" s="9">
        <f t="shared" si="2"/>
        <v>3.1319541249065068</v>
      </c>
    </row>
    <row r="186" spans="1:4" x14ac:dyDescent="0.25">
      <c r="A186" s="10">
        <v>33208</v>
      </c>
      <c r="B186" s="20">
        <v>1.3420000000000001</v>
      </c>
      <c r="C186" s="9">
        <v>1.2729999999999999</v>
      </c>
      <c r="D186" s="9">
        <f t="shared" si="2"/>
        <v>3.0437724061102833</v>
      </c>
    </row>
    <row r="187" spans="1:4" x14ac:dyDescent="0.25">
      <c r="A187" s="10">
        <v>33239</v>
      </c>
      <c r="B187" s="20">
        <v>1.347</v>
      </c>
      <c r="C187" s="9">
        <v>1.2350000000000001</v>
      </c>
      <c r="D187" s="9">
        <f t="shared" si="2"/>
        <v>2.9419524536005941</v>
      </c>
    </row>
    <row r="188" spans="1:4" x14ac:dyDescent="0.25">
      <c r="A188" s="10">
        <v>33270</v>
      </c>
      <c r="B188" s="20">
        <v>1.3480000000000001</v>
      </c>
      <c r="C188" s="9">
        <v>1.17</v>
      </c>
      <c r="D188" s="9">
        <f t="shared" si="2"/>
        <v>2.7850452596439168</v>
      </c>
    </row>
    <row r="189" spans="1:4" x14ac:dyDescent="0.25">
      <c r="A189" s="10">
        <v>33298</v>
      </c>
      <c r="B189" s="20">
        <v>1.3480000000000001</v>
      </c>
      <c r="C189" s="9">
        <v>1.0860000000000001</v>
      </c>
      <c r="D189" s="9">
        <f t="shared" si="2"/>
        <v>2.5850932922848666</v>
      </c>
    </row>
    <row r="190" spans="1:4" x14ac:dyDescent="0.25">
      <c r="A190" s="10">
        <v>33329</v>
      </c>
      <c r="B190" s="20">
        <v>1.351</v>
      </c>
      <c r="C190" s="9">
        <v>1.016</v>
      </c>
      <c r="D190" s="9">
        <f t="shared" si="2"/>
        <v>2.4130962605477428</v>
      </c>
    </row>
    <row r="191" spans="1:4" x14ac:dyDescent="0.25">
      <c r="A191" s="10">
        <v>33359</v>
      </c>
      <c r="B191" s="20">
        <v>1.3560000000000001</v>
      </c>
      <c r="C191" s="9">
        <v>0.96799999999999997</v>
      </c>
      <c r="D191" s="9">
        <f t="shared" si="2"/>
        <v>2.2906142359882002</v>
      </c>
    </row>
    <row r="192" spans="1:4" x14ac:dyDescent="0.25">
      <c r="A192" s="10">
        <v>33390</v>
      </c>
      <c r="B192" s="20">
        <v>1.36</v>
      </c>
      <c r="C192" s="9">
        <v>0.94499999999999995</v>
      </c>
      <c r="D192" s="9">
        <f t="shared" si="2"/>
        <v>2.2296114595588237</v>
      </c>
    </row>
    <row r="193" spans="1:4" x14ac:dyDescent="0.25">
      <c r="A193" s="10">
        <v>33420</v>
      </c>
      <c r="B193" s="20">
        <v>1.3620000000000001</v>
      </c>
      <c r="C193" s="9">
        <v>0.92600000000000005</v>
      </c>
      <c r="D193" s="9">
        <f t="shared" si="2"/>
        <v>2.181575093979442</v>
      </c>
    </row>
    <row r="194" spans="1:4" x14ac:dyDescent="0.25">
      <c r="A194" s="10">
        <v>33451</v>
      </c>
      <c r="B194" s="20">
        <v>1.3660000000000001</v>
      </c>
      <c r="C194" s="9">
        <v>0.92700000000000005</v>
      </c>
      <c r="D194" s="9">
        <f t="shared" si="2"/>
        <v>2.177535893850659</v>
      </c>
    </row>
    <row r="195" spans="1:4" x14ac:dyDescent="0.25">
      <c r="A195" s="10">
        <v>33482</v>
      </c>
      <c r="B195" s="20">
        <v>1.37</v>
      </c>
      <c r="C195" s="9">
        <v>0.94199999999999995</v>
      </c>
      <c r="D195" s="9">
        <f t="shared" si="2"/>
        <v>2.2063104569343066</v>
      </c>
    </row>
    <row r="196" spans="1:4" x14ac:dyDescent="0.25">
      <c r="A196" s="10">
        <v>33512</v>
      </c>
      <c r="B196" s="20">
        <v>1.3720000000000001</v>
      </c>
      <c r="C196" s="9">
        <v>0.96599999999999997</v>
      </c>
      <c r="D196" s="9">
        <f t="shared" si="2"/>
        <v>2.259224051020408</v>
      </c>
    </row>
    <row r="197" spans="1:4" x14ac:dyDescent="0.25">
      <c r="A197" s="10">
        <v>33543</v>
      </c>
      <c r="B197" s="20">
        <v>1.3779999999999999</v>
      </c>
      <c r="C197" s="9">
        <v>1.02</v>
      </c>
      <c r="D197" s="9">
        <f t="shared" si="2"/>
        <v>2.3751292162554432</v>
      </c>
    </row>
    <row r="198" spans="1:4" x14ac:dyDescent="0.25">
      <c r="A198" s="10">
        <v>33573</v>
      </c>
      <c r="B198" s="20">
        <v>1.3819999999999999</v>
      </c>
      <c r="C198" s="9">
        <v>1.0169999999999999</v>
      </c>
      <c r="D198" s="9">
        <f t="shared" si="2"/>
        <v>2.3612892916063677</v>
      </c>
    </row>
    <row r="199" spans="1:4" x14ac:dyDescent="0.25">
      <c r="A199" s="10">
        <v>33604</v>
      </c>
      <c r="B199" s="20">
        <v>1.383</v>
      </c>
      <c r="C199" s="9">
        <v>0.98499999999999999</v>
      </c>
      <c r="D199" s="9">
        <f t="shared" si="2"/>
        <v>2.2853374584237165</v>
      </c>
    </row>
    <row r="200" spans="1:4" x14ac:dyDescent="0.25">
      <c r="A200" s="10">
        <v>33635</v>
      </c>
      <c r="B200" s="20">
        <v>1.3859999999999999</v>
      </c>
      <c r="C200" s="9">
        <v>0.97499999999999998</v>
      </c>
      <c r="D200" s="9">
        <f t="shared" si="2"/>
        <v>2.2572396645021646</v>
      </c>
    </row>
    <row r="201" spans="1:4" x14ac:dyDescent="0.25">
      <c r="A201" s="10">
        <v>33664</v>
      </c>
      <c r="B201" s="20">
        <v>1.391</v>
      </c>
      <c r="C201" s="9">
        <v>0.96099999999999997</v>
      </c>
      <c r="D201" s="9">
        <f t="shared" si="2"/>
        <v>2.2168307929547089</v>
      </c>
    </row>
    <row r="202" spans="1:4" x14ac:dyDescent="0.25">
      <c r="A202" s="10">
        <v>33695</v>
      </c>
      <c r="B202" s="20">
        <v>1.3939999999999999</v>
      </c>
      <c r="C202" s="9">
        <v>0.95099999999999996</v>
      </c>
      <c r="D202" s="9">
        <f t="shared" si="2"/>
        <v>2.189041680774749</v>
      </c>
    </row>
    <row r="203" spans="1:4" x14ac:dyDescent="0.25">
      <c r="A203" s="10">
        <v>33725</v>
      </c>
      <c r="B203" s="20">
        <v>1.397</v>
      </c>
      <c r="C203" s="9">
        <v>0.95199999999999996</v>
      </c>
      <c r="D203" s="9">
        <f t="shared" si="2"/>
        <v>2.1866376921975665</v>
      </c>
    </row>
    <row r="204" spans="1:4" x14ac:dyDescent="0.25">
      <c r="A204" s="10">
        <v>33756</v>
      </c>
      <c r="B204" s="20">
        <v>1.401</v>
      </c>
      <c r="C204" s="9">
        <v>0.95399999999999996</v>
      </c>
      <c r="D204" s="9">
        <f t="shared" si="2"/>
        <v>2.1849752762312633</v>
      </c>
    </row>
    <row r="205" spans="1:4" x14ac:dyDescent="0.25">
      <c r="A205" s="10">
        <v>33786</v>
      </c>
      <c r="B205" s="20">
        <v>1.405</v>
      </c>
      <c r="C205" s="9">
        <v>0.94699999999999995</v>
      </c>
      <c r="D205" s="9">
        <f t="shared" si="2"/>
        <v>2.1627680362989326</v>
      </c>
    </row>
    <row r="206" spans="1:4" x14ac:dyDescent="0.25">
      <c r="A206" s="10">
        <v>33817</v>
      </c>
      <c r="B206" s="20">
        <v>1.4079999999999999</v>
      </c>
      <c r="C206" s="9">
        <v>0.94299999999999995</v>
      </c>
      <c r="D206" s="9">
        <f t="shared" si="2"/>
        <v>2.1490440901988639</v>
      </c>
    </row>
    <row r="207" spans="1:4" x14ac:dyDescent="0.25">
      <c r="A207" s="10">
        <v>33848</v>
      </c>
      <c r="B207" s="20">
        <v>1.411</v>
      </c>
      <c r="C207" s="9">
        <v>0.94499999999999995</v>
      </c>
      <c r="D207" s="9">
        <f t="shared" si="2"/>
        <v>2.1490230935506736</v>
      </c>
    </row>
    <row r="208" spans="1:4" x14ac:dyDescent="0.25">
      <c r="A208" s="10">
        <v>33878</v>
      </c>
      <c r="B208" s="20">
        <v>1.417</v>
      </c>
      <c r="C208" s="9">
        <v>0.96899999999999997</v>
      </c>
      <c r="D208" s="9">
        <f t="shared" si="2"/>
        <v>2.194270752999294</v>
      </c>
    </row>
    <row r="209" spans="1:4" x14ac:dyDescent="0.25">
      <c r="A209" s="10">
        <v>33909</v>
      </c>
      <c r="B209" s="20">
        <v>1.421</v>
      </c>
      <c r="C209" s="9">
        <v>0.97799999999999998</v>
      </c>
      <c r="D209" s="9">
        <f t="shared" si="2"/>
        <v>2.2084169134412384</v>
      </c>
    </row>
    <row r="210" spans="1:4" x14ac:dyDescent="0.25">
      <c r="A210" s="10">
        <v>33939</v>
      </c>
      <c r="B210" s="20">
        <v>1.423</v>
      </c>
      <c r="C210" s="9">
        <v>0.97099999999999997</v>
      </c>
      <c r="D210" s="9">
        <f t="shared" si="2"/>
        <v>2.1895285755446241</v>
      </c>
    </row>
    <row r="211" spans="1:4" x14ac:dyDescent="0.25">
      <c r="A211" s="10">
        <v>33970</v>
      </c>
      <c r="B211" s="20">
        <v>1.4279999999999999</v>
      </c>
      <c r="C211" s="9">
        <v>0.96899999999999997</v>
      </c>
      <c r="D211" s="9">
        <f t="shared" si="2"/>
        <v>2.1773681071428572</v>
      </c>
    </row>
    <row r="212" spans="1:4" x14ac:dyDescent="0.25">
      <c r="A212" s="10">
        <v>34001</v>
      </c>
      <c r="B212" s="20">
        <v>1.431</v>
      </c>
      <c r="C212" s="9">
        <v>0.97299999999999998</v>
      </c>
      <c r="D212" s="9">
        <f t="shared" si="2"/>
        <v>2.1817726547868621</v>
      </c>
    </row>
    <row r="213" spans="1:4" x14ac:dyDescent="0.25">
      <c r="A213" s="10">
        <v>34029</v>
      </c>
      <c r="B213" s="20">
        <v>1.4330000000000001</v>
      </c>
      <c r="C213" s="9">
        <v>0.97699999999999998</v>
      </c>
      <c r="D213" s="9">
        <f t="shared" si="2"/>
        <v>2.1876843551988832</v>
      </c>
    </row>
    <row r="214" spans="1:4" x14ac:dyDescent="0.25">
      <c r="A214" s="10">
        <v>34060</v>
      </c>
      <c r="B214" s="20">
        <v>1.4379999999999999</v>
      </c>
      <c r="C214" s="9">
        <v>0.97699999999999998</v>
      </c>
      <c r="D214" s="9">
        <f t="shared" si="2"/>
        <v>2.1800776641168289</v>
      </c>
    </row>
    <row r="215" spans="1:4" x14ac:dyDescent="0.25">
      <c r="A215" s="10">
        <v>34090</v>
      </c>
      <c r="B215" s="20">
        <v>1.4419999999999999</v>
      </c>
      <c r="C215" s="9">
        <v>0.96299999999999997</v>
      </c>
      <c r="D215" s="9">
        <f t="shared" si="2"/>
        <v>2.1428773502080443</v>
      </c>
    </row>
    <row r="216" spans="1:4" x14ac:dyDescent="0.25">
      <c r="A216" s="10">
        <v>34121</v>
      </c>
      <c r="B216" s="20">
        <v>1.4430000000000001</v>
      </c>
      <c r="C216" s="9">
        <v>0.95</v>
      </c>
      <c r="D216" s="9">
        <f t="shared" si="2"/>
        <v>2.1124846500346499</v>
      </c>
    </row>
    <row r="217" spans="1:4" x14ac:dyDescent="0.25">
      <c r="A217" s="10">
        <v>34151</v>
      </c>
      <c r="B217" s="20">
        <v>1.4450000000000001</v>
      </c>
      <c r="C217" s="9">
        <v>0.93700000000000006</v>
      </c>
      <c r="D217" s="9">
        <f t="shared" si="2"/>
        <v>2.0806931217993081</v>
      </c>
    </row>
    <row r="218" spans="1:4" x14ac:dyDescent="0.25">
      <c r="A218" s="10">
        <v>34182</v>
      </c>
      <c r="B218" s="20">
        <v>1.448</v>
      </c>
      <c r="C218" s="9">
        <v>0.90600000000000003</v>
      </c>
      <c r="D218" s="9">
        <f t="shared" si="2"/>
        <v>2.007686614640884</v>
      </c>
    </row>
    <row r="219" spans="1:4" x14ac:dyDescent="0.25">
      <c r="A219" s="10">
        <v>34213</v>
      </c>
      <c r="B219" s="20">
        <v>1.45</v>
      </c>
      <c r="C219" s="9">
        <v>0.90700000000000003</v>
      </c>
      <c r="D219" s="9">
        <f t="shared" si="2"/>
        <v>2.0071303248275862</v>
      </c>
    </row>
    <row r="220" spans="1:4" x14ac:dyDescent="0.25">
      <c r="A220" s="10">
        <v>34243</v>
      </c>
      <c r="B220" s="20">
        <v>1.456</v>
      </c>
      <c r="C220" s="9">
        <v>0.92400000000000004</v>
      </c>
      <c r="D220" s="9">
        <f t="shared" si="2"/>
        <v>2.0363240192307694</v>
      </c>
    </row>
    <row r="221" spans="1:4" x14ac:dyDescent="0.25">
      <c r="A221" s="10">
        <v>34274</v>
      </c>
      <c r="B221" s="20">
        <v>1.46</v>
      </c>
      <c r="C221" s="9">
        <v>0.92700000000000005</v>
      </c>
      <c r="D221" s="9">
        <f t="shared" si="2"/>
        <v>2.0373383773972606</v>
      </c>
    </row>
    <row r="222" spans="1:4" x14ac:dyDescent="0.25">
      <c r="A222" s="10">
        <v>34304</v>
      </c>
      <c r="B222" s="20">
        <v>1.4630000000000001</v>
      </c>
      <c r="C222" s="9">
        <v>0.91400000000000003</v>
      </c>
      <c r="D222" s="9">
        <f t="shared" si="2"/>
        <v>2.0046481490088861</v>
      </c>
    </row>
    <row r="223" spans="1:4" x14ac:dyDescent="0.25">
      <c r="A223" s="10">
        <v>34335</v>
      </c>
      <c r="B223" s="20">
        <v>1.4630000000000001</v>
      </c>
      <c r="C223" s="9">
        <v>0.91900000000000004</v>
      </c>
      <c r="D223" s="9">
        <f t="shared" si="2"/>
        <v>2.0156144955570747</v>
      </c>
    </row>
    <row r="224" spans="1:4" x14ac:dyDescent="0.25">
      <c r="A224" s="10">
        <v>34366</v>
      </c>
      <c r="B224" s="20">
        <v>1.4670000000000001</v>
      </c>
      <c r="C224" s="9">
        <v>0.97799999999999998</v>
      </c>
      <c r="D224" s="9">
        <f t="shared" si="2"/>
        <v>2.1391686666666665</v>
      </c>
    </row>
    <row r="225" spans="1:4" x14ac:dyDescent="0.25">
      <c r="A225" s="10">
        <v>34394</v>
      </c>
      <c r="B225" s="20">
        <v>1.4710000000000001</v>
      </c>
      <c r="C225" s="9">
        <v>0.96599999999999997</v>
      </c>
      <c r="D225" s="9">
        <f t="shared" si="2"/>
        <v>2.1071756614547925</v>
      </c>
    </row>
    <row r="226" spans="1:4" x14ac:dyDescent="0.25">
      <c r="A226" s="10">
        <v>34425</v>
      </c>
      <c r="B226" s="20">
        <v>1.472</v>
      </c>
      <c r="C226" s="9">
        <v>0.93500000000000005</v>
      </c>
      <c r="D226" s="9">
        <f t="shared" si="2"/>
        <v>2.0381685156250002</v>
      </c>
    </row>
    <row r="227" spans="1:4" x14ac:dyDescent="0.25">
      <c r="A227" s="10">
        <v>34455</v>
      </c>
      <c r="B227" s="20">
        <v>1.4750000000000001</v>
      </c>
      <c r="C227" s="9">
        <v>0.91900000000000004</v>
      </c>
      <c r="D227" s="9">
        <f t="shared" si="2"/>
        <v>1.9992162759322036</v>
      </c>
    </row>
    <row r="228" spans="1:4" x14ac:dyDescent="0.25">
      <c r="A228" s="10">
        <v>34486</v>
      </c>
      <c r="B228" s="20">
        <v>1.4790000000000001</v>
      </c>
      <c r="C228" s="9">
        <v>0.90600000000000003</v>
      </c>
      <c r="D228" s="9">
        <f t="shared" si="2"/>
        <v>1.9656052860040569</v>
      </c>
    </row>
    <row r="229" spans="1:4" x14ac:dyDescent="0.25">
      <c r="A229" s="10">
        <v>34516</v>
      </c>
      <c r="B229" s="20">
        <v>1.484</v>
      </c>
      <c r="C229" s="9">
        <v>0.89800000000000002</v>
      </c>
      <c r="D229" s="9">
        <f t="shared" si="2"/>
        <v>1.9416847668463613</v>
      </c>
    </row>
    <row r="230" spans="1:4" x14ac:dyDescent="0.25">
      <c r="A230" s="10">
        <v>34547</v>
      </c>
      <c r="B230" s="20">
        <v>1.49</v>
      </c>
      <c r="C230" s="9">
        <v>0.89400000000000002</v>
      </c>
      <c r="D230" s="9">
        <f t="shared" si="2"/>
        <v>1.9252518000000001</v>
      </c>
    </row>
    <row r="231" spans="1:4" x14ac:dyDescent="0.25">
      <c r="A231" s="10">
        <v>34578</v>
      </c>
      <c r="B231" s="20">
        <v>1.4930000000000001</v>
      </c>
      <c r="C231" s="9">
        <v>0.89400000000000002</v>
      </c>
      <c r="D231" s="9">
        <f t="shared" si="2"/>
        <v>1.9213832431346283</v>
      </c>
    </row>
    <row r="232" spans="1:4" x14ac:dyDescent="0.25">
      <c r="A232" s="10">
        <v>34608</v>
      </c>
      <c r="B232" s="20">
        <v>1.494</v>
      </c>
      <c r="C232" s="9">
        <v>0.89</v>
      </c>
      <c r="D232" s="9">
        <f t="shared" si="2"/>
        <v>1.911506137884873</v>
      </c>
    </row>
    <row r="233" spans="1:4" x14ac:dyDescent="0.25">
      <c r="A233" s="10">
        <v>34639</v>
      </c>
      <c r="B233" s="20">
        <v>1.498</v>
      </c>
      <c r="C233" s="9">
        <v>0.89400000000000002</v>
      </c>
      <c r="D233" s="9">
        <f t="shared" ref="D233:D296" si="3">C233*$B$619/B233</f>
        <v>1.9149700814419226</v>
      </c>
    </row>
    <row r="234" spans="1:4" x14ac:dyDescent="0.25">
      <c r="A234" s="10">
        <v>34669</v>
      </c>
      <c r="B234" s="20">
        <v>1.5009999999999999</v>
      </c>
      <c r="C234" s="9">
        <v>0.9</v>
      </c>
      <c r="D234" s="9">
        <f t="shared" si="3"/>
        <v>1.923969153897402</v>
      </c>
    </row>
    <row r="235" spans="1:4" x14ac:dyDescent="0.25">
      <c r="A235" s="10">
        <v>34700</v>
      </c>
      <c r="B235" s="20">
        <v>1.5049999999999999</v>
      </c>
      <c r="C235" s="9">
        <v>0.91300000000000003</v>
      </c>
      <c r="D235" s="9">
        <f t="shared" si="3"/>
        <v>1.9465724179401998</v>
      </c>
    </row>
    <row r="236" spans="1:4" x14ac:dyDescent="0.25">
      <c r="A236" s="10">
        <v>34731</v>
      </c>
      <c r="B236" s="20">
        <v>1.5089999999999999</v>
      </c>
      <c r="C236" s="9">
        <v>0.91500000000000004</v>
      </c>
      <c r="D236" s="9">
        <f t="shared" si="3"/>
        <v>1.9456653379721673</v>
      </c>
    </row>
    <row r="237" spans="1:4" x14ac:dyDescent="0.25">
      <c r="A237" s="10">
        <v>34759</v>
      </c>
      <c r="B237" s="20">
        <v>1.512</v>
      </c>
      <c r="C237" s="9">
        <v>0.90600000000000003</v>
      </c>
      <c r="D237" s="9">
        <f t="shared" si="3"/>
        <v>1.9227051706349207</v>
      </c>
    </row>
    <row r="238" spans="1:4" x14ac:dyDescent="0.25">
      <c r="A238" s="10">
        <v>34790</v>
      </c>
      <c r="B238" s="20">
        <v>1.518</v>
      </c>
      <c r="C238" s="9">
        <v>0.9</v>
      </c>
      <c r="D238" s="9">
        <f t="shared" si="3"/>
        <v>1.9024227272727274</v>
      </c>
    </row>
    <row r="239" spans="1:4" x14ac:dyDescent="0.25">
      <c r="A239" s="10">
        <v>34820</v>
      </c>
      <c r="B239" s="20">
        <v>1.5209999999999999</v>
      </c>
      <c r="C239" s="9">
        <v>0.90100000000000002</v>
      </c>
      <c r="D239" s="9">
        <f t="shared" si="3"/>
        <v>1.9007800479947405</v>
      </c>
    </row>
    <row r="240" spans="1:4" x14ac:dyDescent="0.25">
      <c r="A240" s="10">
        <v>34851</v>
      </c>
      <c r="B240" s="20">
        <v>1.524</v>
      </c>
      <c r="C240" s="9">
        <v>0.89500000000000002</v>
      </c>
      <c r="D240" s="9">
        <f t="shared" si="3"/>
        <v>1.8844054691601051</v>
      </c>
    </row>
    <row r="241" spans="1:4" x14ac:dyDescent="0.25">
      <c r="A241" s="10">
        <v>34881</v>
      </c>
      <c r="B241" s="20">
        <v>1.526</v>
      </c>
      <c r="C241" s="9">
        <v>0.88500000000000001</v>
      </c>
      <c r="D241" s="9">
        <f t="shared" si="3"/>
        <v>1.8609085222804718</v>
      </c>
    </row>
    <row r="242" spans="1:4" x14ac:dyDescent="0.25">
      <c r="A242" s="10">
        <v>34912</v>
      </c>
      <c r="B242" s="20">
        <v>1.5289999999999999</v>
      </c>
      <c r="C242" s="9">
        <v>0.879</v>
      </c>
      <c r="D242" s="9">
        <f t="shared" si="3"/>
        <v>1.844665720732505</v>
      </c>
    </row>
    <row r="243" spans="1:4" x14ac:dyDescent="0.25">
      <c r="A243" s="10">
        <v>34943</v>
      </c>
      <c r="B243" s="20">
        <v>1.5309999999999999</v>
      </c>
      <c r="C243" s="9">
        <v>0.87</v>
      </c>
      <c r="D243" s="9">
        <f t="shared" si="3"/>
        <v>1.8233932789026781</v>
      </c>
    </row>
    <row r="244" spans="1:4" x14ac:dyDescent="0.25">
      <c r="A244" s="10">
        <v>34973</v>
      </c>
      <c r="B244" s="20">
        <v>1.5349999999999999</v>
      </c>
      <c r="C244" s="9">
        <v>0.873</v>
      </c>
      <c r="D244" s="9">
        <f t="shared" si="3"/>
        <v>1.8249129439739415</v>
      </c>
    </row>
    <row r="245" spans="1:4" x14ac:dyDescent="0.25">
      <c r="A245" s="10">
        <v>35004</v>
      </c>
      <c r="B245" s="20">
        <v>1.5369999999999999</v>
      </c>
      <c r="C245" s="9">
        <v>0.879</v>
      </c>
      <c r="D245" s="9">
        <f t="shared" si="3"/>
        <v>1.8350643376707874</v>
      </c>
    </row>
    <row r="246" spans="1:4" x14ac:dyDescent="0.25">
      <c r="A246" s="10">
        <v>35034</v>
      </c>
      <c r="B246" s="20">
        <v>1.5389999999999999</v>
      </c>
      <c r="C246" s="9">
        <v>0.90500000000000003</v>
      </c>
      <c r="D246" s="9">
        <f t="shared" si="3"/>
        <v>1.8868885412605592</v>
      </c>
    </row>
    <row r="247" spans="1:4" x14ac:dyDescent="0.25">
      <c r="A247" s="10">
        <v>35065</v>
      </c>
      <c r="B247" s="20">
        <v>1.5469999999999999</v>
      </c>
      <c r="C247" s="9">
        <v>1.0069999999999999</v>
      </c>
      <c r="D247" s="9">
        <f t="shared" si="3"/>
        <v>2.0886970077569491</v>
      </c>
    </row>
    <row r="248" spans="1:4" x14ac:dyDescent="0.25">
      <c r="A248" s="10">
        <v>35096</v>
      </c>
      <c r="B248" s="20">
        <v>1.55</v>
      </c>
      <c r="C248" s="9">
        <v>1.0009999999999999</v>
      </c>
      <c r="D248" s="9">
        <f t="shared" si="3"/>
        <v>2.0722333890322577</v>
      </c>
    </row>
    <row r="249" spans="1:4" x14ac:dyDescent="0.25">
      <c r="A249" s="10">
        <v>35125</v>
      </c>
      <c r="B249" s="20">
        <v>1.5549999999999999</v>
      </c>
      <c r="C249" s="9">
        <v>1.02</v>
      </c>
      <c r="D249" s="9">
        <f t="shared" si="3"/>
        <v>2.1047768874598072</v>
      </c>
    </row>
    <row r="250" spans="1:4" x14ac:dyDescent="0.25">
      <c r="A250" s="10">
        <v>35156</v>
      </c>
      <c r="B250" s="20">
        <v>1.5609999999999999</v>
      </c>
      <c r="C250" s="9">
        <v>1.0649999999999999</v>
      </c>
      <c r="D250" s="9">
        <f t="shared" si="3"/>
        <v>2.1891876649583599</v>
      </c>
    </row>
    <row r="251" spans="1:4" x14ac:dyDescent="0.25">
      <c r="A251" s="10">
        <v>35186</v>
      </c>
      <c r="B251" s="20">
        <v>1.5640000000000001</v>
      </c>
      <c r="C251" s="9">
        <v>1.038</v>
      </c>
      <c r="D251" s="9">
        <f t="shared" si="3"/>
        <v>2.1295943823529413</v>
      </c>
    </row>
    <row r="252" spans="1:4" x14ac:dyDescent="0.25">
      <c r="A252" s="10">
        <v>35217</v>
      </c>
      <c r="B252" s="20">
        <v>1.5669999999999999</v>
      </c>
      <c r="C252" s="9">
        <v>0.96899999999999997</v>
      </c>
      <c r="D252" s="9">
        <f t="shared" si="3"/>
        <v>1.9842256904913849</v>
      </c>
    </row>
    <row r="253" spans="1:4" x14ac:dyDescent="0.25">
      <c r="A253" s="10">
        <v>35247</v>
      </c>
      <c r="B253" s="20">
        <v>1.57</v>
      </c>
      <c r="C253" s="9">
        <v>0.93500000000000005</v>
      </c>
      <c r="D253" s="9">
        <f t="shared" si="3"/>
        <v>1.9109452579617836</v>
      </c>
    </row>
    <row r="254" spans="1:4" x14ac:dyDescent="0.25">
      <c r="A254" s="10">
        <v>35278</v>
      </c>
      <c r="B254" s="20">
        <v>1.5720000000000001</v>
      </c>
      <c r="C254" s="9">
        <v>0.93400000000000005</v>
      </c>
      <c r="D254" s="9">
        <f t="shared" si="3"/>
        <v>1.9064728384223921</v>
      </c>
    </row>
    <row r="255" spans="1:4" x14ac:dyDescent="0.25">
      <c r="A255" s="10">
        <v>35309</v>
      </c>
      <c r="B255" s="20">
        <v>1.577</v>
      </c>
      <c r="C255" s="9">
        <v>0.98</v>
      </c>
      <c r="D255" s="9">
        <f t="shared" si="3"/>
        <v>1.9940253265694357</v>
      </c>
    </row>
    <row r="256" spans="1:4" x14ac:dyDescent="0.25">
      <c r="A256" s="10">
        <v>35339</v>
      </c>
      <c r="B256" s="20">
        <v>1.5820000000000001</v>
      </c>
      <c r="C256" s="9">
        <v>1.0629999999999999</v>
      </c>
      <c r="D256" s="9">
        <f t="shared" si="3"/>
        <v>2.1560710739570164</v>
      </c>
    </row>
    <row r="257" spans="1:4" x14ac:dyDescent="0.25">
      <c r="A257" s="10">
        <v>35370</v>
      </c>
      <c r="B257" s="20">
        <v>1.587</v>
      </c>
      <c r="C257" s="9">
        <v>1.097</v>
      </c>
      <c r="D257" s="9">
        <f t="shared" si="3"/>
        <v>2.2180227101449277</v>
      </c>
    </row>
    <row r="258" spans="1:4" x14ac:dyDescent="0.25">
      <c r="A258" s="10">
        <v>35400</v>
      </c>
      <c r="B258" s="20">
        <v>1.591</v>
      </c>
      <c r="C258" s="9">
        <v>1.121</v>
      </c>
      <c r="D258" s="9">
        <f t="shared" si="3"/>
        <v>2.2608498510370838</v>
      </c>
    </row>
    <row r="259" spans="1:4" x14ac:dyDescent="0.25">
      <c r="A259" s="10">
        <v>35431</v>
      </c>
      <c r="B259" s="20">
        <v>1.5940000000000001</v>
      </c>
      <c r="C259" s="9">
        <v>1.1359999999999999</v>
      </c>
      <c r="D259" s="9">
        <f t="shared" si="3"/>
        <v>2.2867900928481806</v>
      </c>
    </row>
    <row r="260" spans="1:4" x14ac:dyDescent="0.25">
      <c r="A260" s="10">
        <v>35462</v>
      </c>
      <c r="B260" s="20">
        <v>1.597</v>
      </c>
      <c r="C260" s="9">
        <v>1.127</v>
      </c>
      <c r="D260" s="9">
        <f t="shared" si="3"/>
        <v>2.2644111653099563</v>
      </c>
    </row>
    <row r="261" spans="1:4" x14ac:dyDescent="0.25">
      <c r="A261" s="10">
        <v>35490</v>
      </c>
      <c r="B261" s="20">
        <v>1.5980000000000001</v>
      </c>
      <c r="C261" s="9">
        <v>1.079</v>
      </c>
      <c r="D261" s="9">
        <f t="shared" si="3"/>
        <v>2.1666110682102628</v>
      </c>
    </row>
    <row r="262" spans="1:4" x14ac:dyDescent="0.25">
      <c r="A262" s="10">
        <v>35521</v>
      </c>
      <c r="B262" s="20">
        <v>1.599</v>
      </c>
      <c r="C262" s="9">
        <v>1.046</v>
      </c>
      <c r="D262" s="9">
        <f t="shared" si="3"/>
        <v>2.0990341701063167</v>
      </c>
    </row>
    <row r="263" spans="1:4" x14ac:dyDescent="0.25">
      <c r="A263" s="10">
        <v>35551</v>
      </c>
      <c r="B263" s="20">
        <v>1.599</v>
      </c>
      <c r="C263" s="9">
        <v>1.0309999999999999</v>
      </c>
      <c r="D263" s="9">
        <f t="shared" si="3"/>
        <v>2.0689332976860539</v>
      </c>
    </row>
    <row r="264" spans="1:4" x14ac:dyDescent="0.25">
      <c r="A264" s="10">
        <v>35582</v>
      </c>
      <c r="B264" s="20">
        <v>1.6020000000000001</v>
      </c>
      <c r="C264" s="9">
        <v>1.0009999999999999</v>
      </c>
      <c r="D264" s="9">
        <f t="shared" si="3"/>
        <v>2.0049698832709111</v>
      </c>
    </row>
    <row r="265" spans="1:4" x14ac:dyDescent="0.25">
      <c r="A265" s="10">
        <v>35612</v>
      </c>
      <c r="B265" s="20">
        <v>1.6040000000000001</v>
      </c>
      <c r="C265" s="9">
        <v>0.95699999999999996</v>
      </c>
      <c r="D265" s="9">
        <f t="shared" si="3"/>
        <v>1.9144492649625935</v>
      </c>
    </row>
    <row r="266" spans="1:4" x14ac:dyDescent="0.25">
      <c r="A266" s="10">
        <v>35643</v>
      </c>
      <c r="B266" s="20">
        <v>1.6080000000000001</v>
      </c>
      <c r="C266" s="9">
        <v>0.94499999999999995</v>
      </c>
      <c r="D266" s="9">
        <f t="shared" si="3"/>
        <v>1.8857410354477613</v>
      </c>
    </row>
    <row r="267" spans="1:4" x14ac:dyDescent="0.25">
      <c r="A267" s="10">
        <v>35674</v>
      </c>
      <c r="B267" s="20">
        <v>1.6120000000000001</v>
      </c>
      <c r="C267" s="9">
        <v>0.94499999999999995</v>
      </c>
      <c r="D267" s="9">
        <f t="shared" si="3"/>
        <v>1.8810617772952853</v>
      </c>
    </row>
    <row r="268" spans="1:4" x14ac:dyDescent="0.25">
      <c r="A268" s="10">
        <v>35704</v>
      </c>
      <c r="B268" s="20">
        <v>1.615</v>
      </c>
      <c r="C268" s="9">
        <v>0.95599999999999996</v>
      </c>
      <c r="D268" s="9">
        <f t="shared" si="3"/>
        <v>1.8994228284829724</v>
      </c>
    </row>
    <row r="269" spans="1:4" x14ac:dyDescent="0.25">
      <c r="A269" s="10">
        <v>35735</v>
      </c>
      <c r="B269" s="20">
        <v>1.617</v>
      </c>
      <c r="C269" s="9">
        <v>0.97</v>
      </c>
      <c r="D269" s="9">
        <f t="shared" si="3"/>
        <v>1.9248549226963512</v>
      </c>
    </row>
    <row r="270" spans="1:4" x14ac:dyDescent="0.25">
      <c r="A270" s="10">
        <v>35765</v>
      </c>
      <c r="B270" s="20">
        <v>1.6180000000000001</v>
      </c>
      <c r="C270" s="9">
        <v>0.97899999999999998</v>
      </c>
      <c r="D270" s="9">
        <f t="shared" si="3"/>
        <v>1.9415137126081581</v>
      </c>
    </row>
    <row r="271" spans="1:4" x14ac:dyDescent="0.25">
      <c r="A271" s="10">
        <v>35796</v>
      </c>
      <c r="B271" s="20">
        <v>1.62</v>
      </c>
      <c r="C271" s="9">
        <v>0.96599999999999997</v>
      </c>
      <c r="D271" s="9">
        <f t="shared" si="3"/>
        <v>1.9133675296296295</v>
      </c>
    </row>
    <row r="272" spans="1:4" x14ac:dyDescent="0.25">
      <c r="A272" s="10">
        <v>35827</v>
      </c>
      <c r="B272" s="20">
        <v>1.62</v>
      </c>
      <c r="C272" s="9">
        <v>0.94799999999999995</v>
      </c>
      <c r="D272" s="9">
        <f t="shared" si="3"/>
        <v>1.8777147185185186</v>
      </c>
    </row>
    <row r="273" spans="1:4" x14ac:dyDescent="0.25">
      <c r="A273" s="10">
        <v>35855</v>
      </c>
      <c r="B273" s="20">
        <v>1.62</v>
      </c>
      <c r="C273" s="9">
        <v>0.93300000000000005</v>
      </c>
      <c r="D273" s="9">
        <f t="shared" si="3"/>
        <v>1.8480040425925928</v>
      </c>
    </row>
    <row r="274" spans="1:4" x14ac:dyDescent="0.25">
      <c r="A274" s="10">
        <v>35886</v>
      </c>
      <c r="B274" s="20">
        <v>1.6220000000000001</v>
      </c>
      <c r="C274" s="9">
        <v>0.91500000000000004</v>
      </c>
      <c r="D274" s="9">
        <f t="shared" si="3"/>
        <v>1.8101165197287301</v>
      </c>
    </row>
    <row r="275" spans="1:4" x14ac:dyDescent="0.25">
      <c r="A275" s="10">
        <v>35916</v>
      </c>
      <c r="B275" s="20">
        <v>1.6259999999999999</v>
      </c>
      <c r="C275" s="9">
        <v>0.90300000000000002</v>
      </c>
      <c r="D275" s="9">
        <f t="shared" si="3"/>
        <v>1.7819827546125464</v>
      </c>
    </row>
    <row r="276" spans="1:4" x14ac:dyDescent="0.25">
      <c r="A276" s="10">
        <v>35947</v>
      </c>
      <c r="B276" s="20">
        <v>1.6279999999999999</v>
      </c>
      <c r="C276" s="9">
        <v>0.874</v>
      </c>
      <c r="D276" s="9">
        <f t="shared" si="3"/>
        <v>1.7226352100737101</v>
      </c>
    </row>
    <row r="277" spans="1:4" x14ac:dyDescent="0.25">
      <c r="A277" s="10">
        <v>35977</v>
      </c>
      <c r="B277" s="20">
        <v>1.6319999999999999</v>
      </c>
      <c r="C277" s="9">
        <v>0.85299999999999998</v>
      </c>
      <c r="D277" s="9">
        <f t="shared" si="3"/>
        <v>1.6771239638480395</v>
      </c>
    </row>
    <row r="278" spans="1:4" x14ac:dyDescent="0.25">
      <c r="A278" s="10">
        <v>36008</v>
      </c>
      <c r="B278" s="20">
        <v>1.6339999999999999</v>
      </c>
      <c r="C278" s="9">
        <v>0.83799999999999997</v>
      </c>
      <c r="D278" s="9">
        <f t="shared" si="3"/>
        <v>1.6456150636474911</v>
      </c>
    </row>
    <row r="279" spans="1:4" x14ac:dyDescent="0.25">
      <c r="A279" s="10">
        <v>36039</v>
      </c>
      <c r="B279" s="20">
        <v>1.635</v>
      </c>
      <c r="C279" s="9">
        <v>0.82699999999999996</v>
      </c>
      <c r="D279" s="9">
        <f t="shared" si="3"/>
        <v>1.6230206305810397</v>
      </c>
    </row>
    <row r="280" spans="1:4" x14ac:dyDescent="0.25">
      <c r="A280" s="10">
        <v>36069</v>
      </c>
      <c r="B280" s="20">
        <v>1.639</v>
      </c>
      <c r="C280" s="9">
        <v>0.83399999999999996</v>
      </c>
      <c r="D280" s="9">
        <f t="shared" si="3"/>
        <v>1.6327638816351435</v>
      </c>
    </row>
    <row r="281" spans="1:4" x14ac:dyDescent="0.25">
      <c r="A281" s="10">
        <v>36100</v>
      </c>
      <c r="B281" s="20">
        <v>1.641</v>
      </c>
      <c r="C281" s="9">
        <v>0.84099999999999997</v>
      </c>
      <c r="D281" s="9">
        <f t="shared" si="3"/>
        <v>1.6444614704448508</v>
      </c>
    </row>
    <row r="282" spans="1:4" x14ac:dyDescent="0.25">
      <c r="A282" s="10">
        <v>36130</v>
      </c>
      <c r="B282" s="20">
        <v>1.6439999999999999</v>
      </c>
      <c r="C282" s="9">
        <v>0.82699999999999996</v>
      </c>
      <c r="D282" s="9">
        <f t="shared" si="3"/>
        <v>1.6141354811435524</v>
      </c>
    </row>
    <row r="283" spans="1:4" x14ac:dyDescent="0.25">
      <c r="A283" s="10">
        <v>36161</v>
      </c>
      <c r="B283" s="20">
        <v>1.647</v>
      </c>
      <c r="C283" s="9">
        <v>0.83399999999999996</v>
      </c>
      <c r="D283" s="9">
        <f t="shared" si="3"/>
        <v>1.6248330309653916</v>
      </c>
    </row>
    <row r="284" spans="1:4" x14ac:dyDescent="0.25">
      <c r="A284" s="10">
        <v>36192</v>
      </c>
      <c r="B284" s="20">
        <v>1.647</v>
      </c>
      <c r="C284" s="9">
        <v>0.82799999999999996</v>
      </c>
      <c r="D284" s="9">
        <f t="shared" si="3"/>
        <v>1.6131435846994535</v>
      </c>
    </row>
    <row r="285" spans="1:4" x14ac:dyDescent="0.25">
      <c r="A285" s="10">
        <v>36220</v>
      </c>
      <c r="B285" s="20">
        <v>1.6479999999999999</v>
      </c>
      <c r="C285" s="9">
        <v>0.82799999999999996</v>
      </c>
      <c r="D285" s="9">
        <f t="shared" si="3"/>
        <v>1.6121647354368933</v>
      </c>
    </row>
    <row r="286" spans="1:4" x14ac:dyDescent="0.25">
      <c r="A286" s="10">
        <v>36251</v>
      </c>
      <c r="B286" s="20">
        <v>1.659</v>
      </c>
      <c r="C286" s="9">
        <v>0.85299999999999998</v>
      </c>
      <c r="D286" s="9">
        <f t="shared" si="3"/>
        <v>1.6498289987944545</v>
      </c>
    </row>
    <row r="287" spans="1:4" x14ac:dyDescent="0.25">
      <c r="A287" s="10">
        <v>36281</v>
      </c>
      <c r="B287" s="20">
        <v>1.66</v>
      </c>
      <c r="C287" s="9">
        <v>0.85199999999999998</v>
      </c>
      <c r="D287" s="9">
        <f t="shared" si="3"/>
        <v>1.6469021421686749</v>
      </c>
    </row>
    <row r="288" spans="1:4" x14ac:dyDescent="0.25">
      <c r="A288" s="10">
        <v>36312</v>
      </c>
      <c r="B288" s="20">
        <v>1.66</v>
      </c>
      <c r="C288" s="9">
        <v>0.84499999999999997</v>
      </c>
      <c r="D288" s="9">
        <f t="shared" si="3"/>
        <v>1.6333712560240965</v>
      </c>
    </row>
    <row r="289" spans="1:4" x14ac:dyDescent="0.25">
      <c r="A289" s="10">
        <v>36342</v>
      </c>
      <c r="B289" s="20">
        <v>1.667</v>
      </c>
      <c r="C289" s="9">
        <v>0.85699999999999998</v>
      </c>
      <c r="D289" s="9">
        <f t="shared" si="3"/>
        <v>1.6496108704259149</v>
      </c>
    </row>
    <row r="290" spans="1:4" x14ac:dyDescent="0.25">
      <c r="A290" s="10">
        <v>36373</v>
      </c>
      <c r="B290" s="20">
        <v>1.671</v>
      </c>
      <c r="C290" s="9">
        <v>0.877</v>
      </c>
      <c r="D290" s="9">
        <f t="shared" si="3"/>
        <v>1.6840672537402752</v>
      </c>
    </row>
    <row r="291" spans="1:4" x14ac:dyDescent="0.25">
      <c r="A291" s="10">
        <v>36404</v>
      </c>
      <c r="B291" s="20">
        <v>1.6779999999999999</v>
      </c>
      <c r="C291" s="9">
        <v>0.93899999999999995</v>
      </c>
      <c r="D291" s="9">
        <f t="shared" si="3"/>
        <v>1.795601351013111</v>
      </c>
    </row>
    <row r="292" spans="1:4" x14ac:dyDescent="0.25">
      <c r="A292" s="10">
        <v>36434</v>
      </c>
      <c r="B292" s="20">
        <v>1.681</v>
      </c>
      <c r="C292" s="9">
        <v>0.97599999999999998</v>
      </c>
      <c r="D292" s="9">
        <f t="shared" si="3"/>
        <v>1.8630237525282569</v>
      </c>
    </row>
    <row r="293" spans="1:4" x14ac:dyDescent="0.25">
      <c r="A293" s="10">
        <v>36465</v>
      </c>
      <c r="B293" s="20">
        <v>1.6839999999999999</v>
      </c>
      <c r="C293" s="9">
        <v>1.018</v>
      </c>
      <c r="D293" s="9">
        <f t="shared" si="3"/>
        <v>1.9397331080760098</v>
      </c>
    </row>
    <row r="294" spans="1:4" x14ac:dyDescent="0.25">
      <c r="A294" s="10">
        <v>36495</v>
      </c>
      <c r="B294" s="20">
        <v>1.6879999999999999</v>
      </c>
      <c r="C294" s="9">
        <v>1.0880000000000001</v>
      </c>
      <c r="D294" s="9">
        <f t="shared" si="3"/>
        <v>2.0682009857819907</v>
      </c>
    </row>
    <row r="295" spans="1:4" x14ac:dyDescent="0.25">
      <c r="A295" s="10">
        <v>36526</v>
      </c>
      <c r="B295" s="20">
        <v>1.6930000000000001</v>
      </c>
      <c r="C295" s="9">
        <v>1.1890000000000001</v>
      </c>
      <c r="D295" s="9">
        <f t="shared" si="3"/>
        <v>2.2535187932663914</v>
      </c>
    </row>
    <row r="296" spans="1:4" x14ac:dyDescent="0.25">
      <c r="A296" s="10">
        <v>36557</v>
      </c>
      <c r="B296" s="20">
        <v>1.7</v>
      </c>
      <c r="C296" s="9">
        <v>1.6140000000000001</v>
      </c>
      <c r="D296" s="9">
        <f t="shared" si="3"/>
        <v>3.0464278482352944</v>
      </c>
    </row>
    <row r="297" spans="1:4" x14ac:dyDescent="0.25">
      <c r="A297" s="10">
        <v>36586</v>
      </c>
      <c r="B297" s="20">
        <v>1.71</v>
      </c>
      <c r="C297" s="9">
        <v>1.359</v>
      </c>
      <c r="D297" s="9">
        <f t="shared" ref="D297:D360" si="4">C297*$B$619/B297</f>
        <v>2.5501142263157894</v>
      </c>
    </row>
    <row r="298" spans="1:4" x14ac:dyDescent="0.25">
      <c r="A298" s="10">
        <v>36617</v>
      </c>
      <c r="B298" s="20">
        <v>1.7090000000000001</v>
      </c>
      <c r="C298" s="9">
        <v>1.286</v>
      </c>
      <c r="D298" s="9">
        <f t="shared" si="4"/>
        <v>2.4145443873610302</v>
      </c>
    </row>
    <row r="299" spans="1:4" x14ac:dyDescent="0.25">
      <c r="A299" s="10">
        <v>36647</v>
      </c>
      <c r="B299" s="20">
        <v>1.712</v>
      </c>
      <c r="C299" s="9">
        <v>1.2629999999999999</v>
      </c>
      <c r="D299" s="9">
        <f t="shared" si="4"/>
        <v>2.3672050461448602</v>
      </c>
    </row>
    <row r="300" spans="1:4" x14ac:dyDescent="0.25">
      <c r="A300" s="10">
        <v>36678</v>
      </c>
      <c r="B300" s="20">
        <v>1.722</v>
      </c>
      <c r="C300" s="9">
        <v>1.2490000000000001</v>
      </c>
      <c r="D300" s="9">
        <f t="shared" si="4"/>
        <v>2.3273707880371668</v>
      </c>
    </row>
    <row r="301" spans="1:4" x14ac:dyDescent="0.25">
      <c r="A301" s="10">
        <v>36708</v>
      </c>
      <c r="B301" s="20">
        <v>1.7270000000000001</v>
      </c>
      <c r="C301" s="9">
        <v>1.25</v>
      </c>
      <c r="D301" s="9">
        <f t="shared" si="4"/>
        <v>2.3224905906195716</v>
      </c>
    </row>
    <row r="302" spans="1:4" x14ac:dyDescent="0.25">
      <c r="A302" s="10">
        <v>36739</v>
      </c>
      <c r="B302" s="20">
        <v>1.7270000000000001</v>
      </c>
      <c r="C302" s="9">
        <v>1.246</v>
      </c>
      <c r="D302" s="9">
        <f t="shared" si="4"/>
        <v>2.3150586207295887</v>
      </c>
    </row>
    <row r="303" spans="1:4" x14ac:dyDescent="0.25">
      <c r="A303" s="10">
        <v>36770</v>
      </c>
      <c r="B303" s="20">
        <v>1.736</v>
      </c>
      <c r="C303" s="9">
        <v>1.407</v>
      </c>
      <c r="D303" s="9">
        <f t="shared" si="4"/>
        <v>2.6006425524193553</v>
      </c>
    </row>
    <row r="304" spans="1:4" x14ac:dyDescent="0.25">
      <c r="A304" s="10">
        <v>36800</v>
      </c>
      <c r="B304" s="20">
        <v>1.7390000000000001</v>
      </c>
      <c r="C304" s="9">
        <v>1.4530000000000001</v>
      </c>
      <c r="D304" s="9">
        <f t="shared" si="4"/>
        <v>2.6810339902242668</v>
      </c>
    </row>
    <row r="305" spans="1:4" x14ac:dyDescent="0.25">
      <c r="A305" s="10">
        <v>36831</v>
      </c>
      <c r="B305" s="20">
        <v>1.742</v>
      </c>
      <c r="C305" s="9">
        <v>1.4770000000000001</v>
      </c>
      <c r="D305" s="9">
        <f t="shared" si="4"/>
        <v>2.7206246733639499</v>
      </c>
    </row>
    <row r="306" spans="1:4" x14ac:dyDescent="0.25">
      <c r="A306" s="10">
        <v>36861</v>
      </c>
      <c r="B306" s="20">
        <v>1.746</v>
      </c>
      <c r="C306" s="9">
        <v>1.528</v>
      </c>
      <c r="D306" s="9">
        <f t="shared" si="4"/>
        <v>2.8081183184421539</v>
      </c>
    </row>
    <row r="307" spans="1:4" x14ac:dyDescent="0.25">
      <c r="A307" s="10">
        <v>36892</v>
      </c>
      <c r="B307" s="20">
        <v>1.756</v>
      </c>
      <c r="C307" s="9">
        <v>1.5089999999999999</v>
      </c>
      <c r="D307" s="9">
        <f t="shared" si="4"/>
        <v>2.7574079026195899</v>
      </c>
    </row>
    <row r="308" spans="1:4" x14ac:dyDescent="0.25">
      <c r="A308" s="10">
        <v>36923</v>
      </c>
      <c r="B308" s="20">
        <v>1.76</v>
      </c>
      <c r="C308" s="9">
        <v>1.4630000000000001</v>
      </c>
      <c r="D308" s="9">
        <f t="shared" si="4"/>
        <v>2.6672759312500003</v>
      </c>
    </row>
    <row r="309" spans="1:4" x14ac:dyDescent="0.25">
      <c r="A309" s="10">
        <v>36951</v>
      </c>
      <c r="B309" s="20">
        <v>1.7609999999999999</v>
      </c>
      <c r="C309" s="9">
        <v>1.3939999999999999</v>
      </c>
      <c r="D309" s="9">
        <f t="shared" si="4"/>
        <v>2.540035026689381</v>
      </c>
    </row>
    <row r="310" spans="1:4" x14ac:dyDescent="0.25">
      <c r="A310" s="10">
        <v>36982</v>
      </c>
      <c r="B310" s="20">
        <v>1.764</v>
      </c>
      <c r="C310" s="9">
        <v>1.367</v>
      </c>
      <c r="D310" s="9">
        <f t="shared" si="4"/>
        <v>2.4866016729024945</v>
      </c>
    </row>
    <row r="311" spans="1:4" x14ac:dyDescent="0.25">
      <c r="A311" s="10">
        <v>37012</v>
      </c>
      <c r="B311" s="20">
        <v>1.7729999999999999</v>
      </c>
      <c r="C311" s="9">
        <v>1.343</v>
      </c>
      <c r="D311" s="9">
        <f t="shared" si="4"/>
        <v>2.4305444326001129</v>
      </c>
    </row>
    <row r="312" spans="1:4" x14ac:dyDescent="0.25">
      <c r="A312" s="10">
        <v>37043</v>
      </c>
      <c r="B312" s="20">
        <v>1.7769999999999999</v>
      </c>
      <c r="C312" s="9">
        <v>1.3220000000000001</v>
      </c>
      <c r="D312" s="9">
        <f t="shared" si="4"/>
        <v>2.3871533292065283</v>
      </c>
    </row>
    <row r="313" spans="1:4" x14ac:dyDescent="0.25">
      <c r="A313" s="10">
        <v>37073</v>
      </c>
      <c r="B313" s="20">
        <v>1.774</v>
      </c>
      <c r="C313" s="9">
        <v>1.2569999999999999</v>
      </c>
      <c r="D313" s="9">
        <f t="shared" si="4"/>
        <v>2.2736203613303272</v>
      </c>
    </row>
    <row r="314" spans="1:4" x14ac:dyDescent="0.25">
      <c r="A314" s="10">
        <v>37104</v>
      </c>
      <c r="B314" s="20">
        <v>1.774</v>
      </c>
      <c r="C314" s="9">
        <v>1.238</v>
      </c>
      <c r="D314" s="9">
        <f t="shared" si="4"/>
        <v>2.2392537846674183</v>
      </c>
    </row>
    <row r="315" spans="1:4" x14ac:dyDescent="0.25">
      <c r="A315" s="10">
        <v>37135</v>
      </c>
      <c r="B315" s="20">
        <v>1.7809999999999999</v>
      </c>
      <c r="C315" s="9">
        <v>1.2849999999999999</v>
      </c>
      <c r="D315" s="9">
        <f t="shared" si="4"/>
        <v>2.3151306035934871</v>
      </c>
    </row>
    <row r="316" spans="1:4" x14ac:dyDescent="0.25">
      <c r="A316" s="10">
        <v>37165</v>
      </c>
      <c r="B316" s="20">
        <v>1.776</v>
      </c>
      <c r="C316" s="9">
        <v>1.2270000000000001</v>
      </c>
      <c r="D316" s="9">
        <f t="shared" si="4"/>
        <v>2.216858069256757</v>
      </c>
    </row>
    <row r="317" spans="1:4" x14ac:dyDescent="0.25">
      <c r="A317" s="10">
        <v>37196</v>
      </c>
      <c r="B317" s="20">
        <v>1.7749999999999999</v>
      </c>
      <c r="C317" s="9">
        <v>1.1930000000000001</v>
      </c>
      <c r="D317" s="9">
        <f t="shared" si="4"/>
        <v>2.1566435656338032</v>
      </c>
    </row>
    <row r="318" spans="1:4" x14ac:dyDescent="0.25">
      <c r="A318" s="10">
        <v>37226</v>
      </c>
      <c r="B318" s="20">
        <v>1.774</v>
      </c>
      <c r="C318" s="9">
        <v>1.117</v>
      </c>
      <c r="D318" s="9">
        <f t="shared" si="4"/>
        <v>2.0203929543404735</v>
      </c>
    </row>
    <row r="319" spans="1:4" x14ac:dyDescent="0.25">
      <c r="A319" s="10">
        <v>37257</v>
      </c>
      <c r="B319" s="20">
        <v>1.7769999999999999</v>
      </c>
      <c r="C319" s="9">
        <v>1.123</v>
      </c>
      <c r="D319" s="9">
        <f t="shared" si="4"/>
        <v>2.0278163303320205</v>
      </c>
    </row>
    <row r="320" spans="1:4" x14ac:dyDescent="0.25">
      <c r="A320" s="10">
        <v>37288</v>
      </c>
      <c r="B320" s="20">
        <v>1.78</v>
      </c>
      <c r="C320" s="9">
        <v>1.1120000000000001</v>
      </c>
      <c r="D320" s="9">
        <f t="shared" si="4"/>
        <v>2.0045692898876406</v>
      </c>
    </row>
    <row r="321" spans="1:4" x14ac:dyDescent="0.25">
      <c r="A321" s="10">
        <v>37316</v>
      </c>
      <c r="B321" s="20">
        <v>1.7849999999999999</v>
      </c>
      <c r="C321" s="9">
        <v>1.119</v>
      </c>
      <c r="D321" s="9">
        <f t="shared" si="4"/>
        <v>2.0115375949579835</v>
      </c>
    </row>
    <row r="322" spans="1:4" x14ac:dyDescent="0.25">
      <c r="A322" s="10">
        <v>37347</v>
      </c>
      <c r="B322" s="20">
        <v>1.7929999999999999</v>
      </c>
      <c r="C322" s="9">
        <v>1.1579999999999999</v>
      </c>
      <c r="D322" s="9">
        <f t="shared" si="4"/>
        <v>2.0723569291689903</v>
      </c>
    </row>
    <row r="323" spans="1:4" x14ac:dyDescent="0.25">
      <c r="A323" s="10">
        <v>37377</v>
      </c>
      <c r="B323" s="20">
        <v>1.7949999999999999</v>
      </c>
      <c r="C323" s="9">
        <v>1.163</v>
      </c>
      <c r="D323" s="9">
        <f t="shared" si="4"/>
        <v>2.0789859270194988</v>
      </c>
    </row>
    <row r="324" spans="1:4" x14ac:dyDescent="0.25">
      <c r="A324" s="10">
        <v>37408</v>
      </c>
      <c r="B324" s="20">
        <v>1.796</v>
      </c>
      <c r="C324" s="9">
        <v>1.1359999999999999</v>
      </c>
      <c r="D324" s="9">
        <f t="shared" si="4"/>
        <v>2.0295898708240534</v>
      </c>
    </row>
    <row r="325" spans="1:4" x14ac:dyDescent="0.25">
      <c r="A325" s="10">
        <v>37438</v>
      </c>
      <c r="B325" s="20">
        <v>1.8</v>
      </c>
      <c r="C325" s="9">
        <v>1.127</v>
      </c>
      <c r="D325" s="9">
        <f t="shared" si="4"/>
        <v>2.0090359061111114</v>
      </c>
    </row>
    <row r="326" spans="1:4" x14ac:dyDescent="0.25">
      <c r="A326" s="10">
        <v>37469</v>
      </c>
      <c r="B326" s="20">
        <v>1.8049999999999999</v>
      </c>
      <c r="C326" s="9">
        <v>1.135</v>
      </c>
      <c r="D326" s="9">
        <f t="shared" si="4"/>
        <v>2.0176923296398894</v>
      </c>
    </row>
    <row r="327" spans="1:4" x14ac:dyDescent="0.25">
      <c r="A327" s="10">
        <v>37500</v>
      </c>
      <c r="B327" s="20">
        <v>1.8080000000000001</v>
      </c>
      <c r="C327" s="9">
        <v>1.1739999999999999</v>
      </c>
      <c r="D327" s="9">
        <f t="shared" si="4"/>
        <v>2.083559746681416</v>
      </c>
    </row>
    <row r="328" spans="1:4" x14ac:dyDescent="0.25">
      <c r="A328" s="10">
        <v>37530</v>
      </c>
      <c r="B328" s="20">
        <v>1.8120000000000001</v>
      </c>
      <c r="C328" s="9">
        <v>1.2030000000000001</v>
      </c>
      <c r="D328" s="9">
        <f t="shared" si="4"/>
        <v>2.1303144917218546</v>
      </c>
    </row>
    <row r="329" spans="1:4" x14ac:dyDescent="0.25">
      <c r="A329" s="10">
        <v>37561</v>
      </c>
      <c r="B329" s="20">
        <v>1.8149999999999999</v>
      </c>
      <c r="C329" s="9">
        <v>1.2210000000000001</v>
      </c>
      <c r="D329" s="9">
        <f t="shared" si="4"/>
        <v>2.1586156545454549</v>
      </c>
    </row>
    <row r="330" spans="1:4" x14ac:dyDescent="0.25">
      <c r="A330" s="10">
        <v>37591</v>
      </c>
      <c r="B330" s="20">
        <v>1.8180000000000001</v>
      </c>
      <c r="C330" s="9">
        <v>1.2669999999999999</v>
      </c>
      <c r="D330" s="9">
        <f t="shared" si="4"/>
        <v>2.2362431523652364</v>
      </c>
    </row>
    <row r="331" spans="1:4" x14ac:dyDescent="0.25">
      <c r="A331" s="10">
        <v>37622</v>
      </c>
      <c r="B331" s="20">
        <v>1.8260000000000001</v>
      </c>
      <c r="C331" s="9">
        <v>1.3959999999999999</v>
      </c>
      <c r="D331" s="9">
        <f t="shared" si="4"/>
        <v>2.4531320854326393</v>
      </c>
    </row>
    <row r="332" spans="1:4" x14ac:dyDescent="0.25">
      <c r="A332" s="10">
        <v>37653</v>
      </c>
      <c r="B332" s="20">
        <v>1.8360000000000001</v>
      </c>
      <c r="C332" s="9">
        <v>1.641</v>
      </c>
      <c r="D332" s="9">
        <f t="shared" si="4"/>
        <v>2.8679540702614377</v>
      </c>
    </row>
    <row r="333" spans="1:4" x14ac:dyDescent="0.25">
      <c r="A333" s="10">
        <v>37681</v>
      </c>
      <c r="B333" s="20">
        <v>1.839</v>
      </c>
      <c r="C333" s="9">
        <v>1.766</v>
      </c>
      <c r="D333" s="9">
        <f t="shared" si="4"/>
        <v>3.0813799880369768</v>
      </c>
    </row>
    <row r="334" spans="1:4" x14ac:dyDescent="0.25">
      <c r="A334" s="10">
        <v>37712</v>
      </c>
      <c r="B334" s="20">
        <v>1.8320000000000001</v>
      </c>
      <c r="C334" s="9">
        <v>1.4910000000000001</v>
      </c>
      <c r="D334" s="9">
        <f t="shared" si="4"/>
        <v>2.6114905693231441</v>
      </c>
    </row>
    <row r="335" spans="1:4" x14ac:dyDescent="0.25">
      <c r="A335" s="10">
        <v>37742</v>
      </c>
      <c r="B335" s="20">
        <v>1.829</v>
      </c>
      <c r="C335" s="9">
        <v>1.3720000000000001</v>
      </c>
      <c r="D335" s="9">
        <f t="shared" si="4"/>
        <v>2.4070033439037726</v>
      </c>
    </row>
    <row r="336" spans="1:4" x14ac:dyDescent="0.25">
      <c r="A336" s="10">
        <v>37773</v>
      </c>
      <c r="B336" s="20">
        <v>1.831</v>
      </c>
      <c r="C336" s="9">
        <v>1.3049999999999999</v>
      </c>
      <c r="D336" s="9">
        <f t="shared" si="4"/>
        <v>2.2869594019661386</v>
      </c>
    </row>
    <row r="337" spans="1:4" x14ac:dyDescent="0.25">
      <c r="A337" s="10">
        <v>37803</v>
      </c>
      <c r="B337" s="20">
        <v>1.837</v>
      </c>
      <c r="C337" s="9">
        <v>1.2789999999999999</v>
      </c>
      <c r="D337" s="9">
        <f t="shared" si="4"/>
        <v>2.2340746254763202</v>
      </c>
    </row>
    <row r="338" spans="1:4" x14ac:dyDescent="0.25">
      <c r="A338" s="10">
        <v>37834</v>
      </c>
      <c r="B338" s="20">
        <v>1.845</v>
      </c>
      <c r="C338" s="9">
        <v>1.2829999999999999</v>
      </c>
      <c r="D338" s="9">
        <f t="shared" si="4"/>
        <v>2.2313442271002715</v>
      </c>
    </row>
    <row r="339" spans="1:4" x14ac:dyDescent="0.25">
      <c r="A339" s="10">
        <v>37865</v>
      </c>
      <c r="B339" s="20">
        <v>1.851</v>
      </c>
      <c r="C339" s="9">
        <v>1.284</v>
      </c>
      <c r="D339" s="9">
        <f t="shared" si="4"/>
        <v>2.2258448687196113</v>
      </c>
    </row>
    <row r="340" spans="1:4" x14ac:dyDescent="0.25">
      <c r="A340" s="10">
        <v>37895</v>
      </c>
      <c r="B340" s="20">
        <v>1.849</v>
      </c>
      <c r="C340" s="9">
        <v>1.2969999999999999</v>
      </c>
      <c r="D340" s="9">
        <f t="shared" si="4"/>
        <v>2.2508126776636019</v>
      </c>
    </row>
    <row r="341" spans="1:4" x14ac:dyDescent="0.25">
      <c r="A341" s="10">
        <v>37926</v>
      </c>
      <c r="B341" s="20">
        <v>1.85</v>
      </c>
      <c r="C341" s="9">
        <v>1.331</v>
      </c>
      <c r="D341" s="9">
        <f t="shared" si="4"/>
        <v>2.3085676989189188</v>
      </c>
    </row>
    <row r="342" spans="1:4" x14ac:dyDescent="0.25">
      <c r="A342" s="10">
        <v>37956</v>
      </c>
      <c r="B342" s="20">
        <v>1.855</v>
      </c>
      <c r="C342" s="9">
        <v>1.36</v>
      </c>
      <c r="D342" s="9">
        <f t="shared" si="4"/>
        <v>2.352508938005391</v>
      </c>
    </row>
    <row r="343" spans="1:4" x14ac:dyDescent="0.25">
      <c r="A343" s="10">
        <v>37987</v>
      </c>
      <c r="B343" s="20">
        <v>1.863</v>
      </c>
      <c r="C343" s="9">
        <v>1.508</v>
      </c>
      <c r="D343" s="9">
        <f t="shared" si="4"/>
        <v>2.5973159012345683</v>
      </c>
    </row>
    <row r="344" spans="1:4" x14ac:dyDescent="0.25">
      <c r="A344" s="10">
        <v>38018</v>
      </c>
      <c r="B344" s="20">
        <v>1.867</v>
      </c>
      <c r="C344" s="9">
        <v>1.5580000000000001</v>
      </c>
      <c r="D344" s="9">
        <f t="shared" si="4"/>
        <v>2.6776846138189612</v>
      </c>
    </row>
    <row r="345" spans="1:4" x14ac:dyDescent="0.25">
      <c r="A345" s="10">
        <v>38047</v>
      </c>
      <c r="B345" s="20">
        <v>1.871</v>
      </c>
      <c r="C345" s="9">
        <v>1.5409999999999999</v>
      </c>
      <c r="D345" s="9">
        <f t="shared" si="4"/>
        <v>2.6428051165152326</v>
      </c>
    </row>
    <row r="346" spans="1:4" x14ac:dyDescent="0.25">
      <c r="A346" s="10">
        <v>38078</v>
      </c>
      <c r="B346" s="20">
        <v>1.8740000000000001</v>
      </c>
      <c r="C346" s="9">
        <v>1.5189999999999999</v>
      </c>
      <c r="D346" s="9">
        <f t="shared" si="4"/>
        <v>2.600904913020277</v>
      </c>
    </row>
    <row r="347" spans="1:4" x14ac:dyDescent="0.25">
      <c r="A347" s="10">
        <v>38108</v>
      </c>
      <c r="B347" s="20">
        <v>1.8819999999999999</v>
      </c>
      <c r="C347" s="9">
        <v>1.5329999999999999</v>
      </c>
      <c r="D347" s="9">
        <f t="shared" si="4"/>
        <v>2.6137185701381509</v>
      </c>
    </row>
    <row r="348" spans="1:4" x14ac:dyDescent="0.25">
      <c r="A348" s="10">
        <v>38139</v>
      </c>
      <c r="B348" s="20">
        <v>1.889</v>
      </c>
      <c r="C348" s="9">
        <v>1.5369999999999999</v>
      </c>
      <c r="D348" s="9">
        <f t="shared" si="4"/>
        <v>2.6108276130227632</v>
      </c>
    </row>
    <row r="349" spans="1:4" x14ac:dyDescent="0.25">
      <c r="A349" s="10">
        <v>38169</v>
      </c>
      <c r="B349" s="20">
        <v>1.891</v>
      </c>
      <c r="C349" s="9">
        <v>1.536</v>
      </c>
      <c r="D349" s="9">
        <f t="shared" si="4"/>
        <v>2.6063694383923854</v>
      </c>
    </row>
    <row r="350" spans="1:4" x14ac:dyDescent="0.25">
      <c r="A350" s="10">
        <v>38200</v>
      </c>
      <c r="B350" s="20">
        <v>1.8919999999999999</v>
      </c>
      <c r="C350" s="9">
        <v>1.607</v>
      </c>
      <c r="D350" s="9">
        <f t="shared" si="4"/>
        <v>2.7254049001057088</v>
      </c>
    </row>
    <row r="351" spans="1:4" x14ac:dyDescent="0.25">
      <c r="A351" s="10">
        <v>38231</v>
      </c>
      <c r="B351" s="20">
        <v>1.8979999999999999</v>
      </c>
      <c r="C351" s="9">
        <v>1.671</v>
      </c>
      <c r="D351" s="9">
        <f t="shared" si="4"/>
        <v>2.8249874936775554</v>
      </c>
    </row>
    <row r="352" spans="1:4" x14ac:dyDescent="0.25">
      <c r="A352" s="10">
        <v>38261</v>
      </c>
      <c r="B352" s="20">
        <v>1.9079999999999999</v>
      </c>
      <c r="C352" s="9">
        <v>1.8819999999999999</v>
      </c>
      <c r="D352" s="9">
        <f t="shared" si="4"/>
        <v>3.1650278542976942</v>
      </c>
    </row>
    <row r="353" spans="1:4" x14ac:dyDescent="0.25">
      <c r="A353" s="10">
        <v>38292</v>
      </c>
      <c r="B353" s="20">
        <v>1.917</v>
      </c>
      <c r="C353" s="9">
        <v>1.958</v>
      </c>
      <c r="D353" s="9">
        <f t="shared" si="4"/>
        <v>3.2773804767866457</v>
      </c>
    </row>
    <row r="354" spans="1:4" x14ac:dyDescent="0.25">
      <c r="A354" s="10">
        <v>38322</v>
      </c>
      <c r="B354" s="20">
        <v>1.917</v>
      </c>
      <c r="C354" s="9">
        <v>1.895</v>
      </c>
      <c r="D354" s="9">
        <f t="shared" si="4"/>
        <v>3.1719285002608242</v>
      </c>
    </row>
    <row r="355" spans="1:4" x14ac:dyDescent="0.25">
      <c r="A355" s="10">
        <v>38353</v>
      </c>
      <c r="B355" s="20">
        <v>1.9159999999999999</v>
      </c>
      <c r="C355" s="9">
        <v>1.859</v>
      </c>
      <c r="D355" s="9">
        <f t="shared" si="4"/>
        <v>3.1132942729645094</v>
      </c>
    </row>
    <row r="356" spans="1:4" x14ac:dyDescent="0.25">
      <c r="A356" s="10">
        <v>38384</v>
      </c>
      <c r="B356" s="20">
        <v>1.9239999999999999</v>
      </c>
      <c r="C356" s="9">
        <v>1.962</v>
      </c>
      <c r="D356" s="9">
        <f t="shared" si="4"/>
        <v>3.2721275395010396</v>
      </c>
    </row>
    <row r="357" spans="1:4" x14ac:dyDescent="0.25">
      <c r="A357" s="10">
        <v>38412</v>
      </c>
      <c r="B357" s="20">
        <v>1.931</v>
      </c>
      <c r="C357" s="9">
        <v>2.0779999999999998</v>
      </c>
      <c r="D357" s="9">
        <f t="shared" si="4"/>
        <v>3.4530236841015016</v>
      </c>
    </row>
    <row r="358" spans="1:4" x14ac:dyDescent="0.25">
      <c r="A358" s="10">
        <v>38443</v>
      </c>
      <c r="B358" s="20">
        <v>1.9370000000000001</v>
      </c>
      <c r="C358" s="9">
        <v>2.12</v>
      </c>
      <c r="D358" s="9">
        <f t="shared" si="4"/>
        <v>3.5119031285493034</v>
      </c>
    </row>
    <row r="359" spans="1:4" x14ac:dyDescent="0.25">
      <c r="A359" s="10">
        <v>38473</v>
      </c>
      <c r="B359" s="20">
        <v>1.9359999999999999</v>
      </c>
      <c r="C359" s="9">
        <v>2.036</v>
      </c>
      <c r="D359" s="9">
        <f t="shared" si="4"/>
        <v>3.3744943739669426</v>
      </c>
    </row>
    <row r="360" spans="1:4" x14ac:dyDescent="0.25">
      <c r="A360" s="10">
        <v>38504</v>
      </c>
      <c r="B360" s="20">
        <v>1.9370000000000001</v>
      </c>
      <c r="C360" s="9">
        <v>2.0590000000000002</v>
      </c>
      <c r="D360" s="9">
        <f t="shared" si="4"/>
        <v>3.4108530856995358</v>
      </c>
    </row>
    <row r="361" spans="1:4" x14ac:dyDescent="0.25">
      <c r="A361" s="10">
        <v>38534</v>
      </c>
      <c r="B361" s="20">
        <v>1.9490000000000001</v>
      </c>
      <c r="C361" s="9">
        <v>2.173</v>
      </c>
      <c r="D361" s="9">
        <f t="shared" ref="D361:D424" si="5">C361*$B$619/B361</f>
        <v>3.5775373365828633</v>
      </c>
    </row>
    <row r="362" spans="1:4" x14ac:dyDescent="0.25">
      <c r="A362" s="10">
        <v>38565</v>
      </c>
      <c r="B362" s="20">
        <v>1.9610000000000001</v>
      </c>
      <c r="C362" s="9">
        <v>2.2759999999999998</v>
      </c>
      <c r="D362" s="9">
        <f t="shared" si="5"/>
        <v>3.724182472208057</v>
      </c>
    </row>
    <row r="363" spans="1:4" x14ac:dyDescent="0.25">
      <c r="A363" s="10">
        <v>38596</v>
      </c>
      <c r="B363" s="20">
        <v>1.988</v>
      </c>
      <c r="C363" s="9">
        <v>2.593</v>
      </c>
      <c r="D363" s="9">
        <f t="shared" si="5"/>
        <v>4.185259823440644</v>
      </c>
    </row>
    <row r="364" spans="1:4" x14ac:dyDescent="0.25">
      <c r="A364" s="10">
        <v>38626</v>
      </c>
      <c r="B364" s="20">
        <v>1.9910000000000001</v>
      </c>
      <c r="C364" s="9">
        <v>2.6259999999999999</v>
      </c>
      <c r="D364" s="9">
        <f t="shared" si="5"/>
        <v>4.232137306880964</v>
      </c>
    </row>
    <row r="365" spans="1:4" x14ac:dyDescent="0.25">
      <c r="A365" s="10">
        <v>38657</v>
      </c>
      <c r="B365" s="20">
        <v>1.9810000000000001</v>
      </c>
      <c r="C365" s="9">
        <v>2.4580000000000002</v>
      </c>
      <c r="D365" s="9">
        <f t="shared" si="5"/>
        <v>3.9813805522463404</v>
      </c>
    </row>
    <row r="366" spans="1:4" x14ac:dyDescent="0.25">
      <c r="A366" s="10">
        <v>38687</v>
      </c>
      <c r="B366" s="20">
        <v>1.9810000000000001</v>
      </c>
      <c r="C366" s="9">
        <v>2.407</v>
      </c>
      <c r="D366" s="9">
        <f t="shared" si="5"/>
        <v>3.8987725749621402</v>
      </c>
    </row>
    <row r="367" spans="1:4" x14ac:dyDescent="0.25">
      <c r="A367" s="10">
        <v>38718</v>
      </c>
      <c r="B367" s="20">
        <v>1.9930000000000001</v>
      </c>
      <c r="C367" s="9">
        <v>2.4180000000000001</v>
      </c>
      <c r="D367" s="9">
        <f t="shared" si="5"/>
        <v>3.8930079046663328</v>
      </c>
    </row>
    <row r="368" spans="1:4" x14ac:dyDescent="0.25">
      <c r="A368" s="10">
        <v>38749</v>
      </c>
      <c r="B368" s="20">
        <v>1.994</v>
      </c>
      <c r="C368" s="9">
        <v>2.423</v>
      </c>
      <c r="D368" s="9">
        <f t="shared" si="5"/>
        <v>3.8991015641925779</v>
      </c>
    </row>
    <row r="369" spans="1:4" x14ac:dyDescent="0.25">
      <c r="A369" s="10">
        <v>38777</v>
      </c>
      <c r="B369" s="20">
        <v>1.9970000000000001</v>
      </c>
      <c r="C369" s="9">
        <v>2.4289999999999998</v>
      </c>
      <c r="D369" s="9">
        <f t="shared" si="5"/>
        <v>3.9028848457686527</v>
      </c>
    </row>
    <row r="370" spans="1:4" x14ac:dyDescent="0.25">
      <c r="A370" s="10">
        <v>38808</v>
      </c>
      <c r="B370" s="20">
        <v>2.0070000000000001</v>
      </c>
      <c r="C370" s="9">
        <v>2.5259999999999998</v>
      </c>
      <c r="D370" s="9">
        <f t="shared" si="5"/>
        <v>4.0385202182361732</v>
      </c>
    </row>
    <row r="371" spans="1:4" x14ac:dyDescent="0.25">
      <c r="A371" s="10">
        <v>38838</v>
      </c>
      <c r="B371" s="20">
        <v>2.0129999999999999</v>
      </c>
      <c r="C371" s="9">
        <v>2.5720000000000001</v>
      </c>
      <c r="D371" s="9">
        <f t="shared" si="5"/>
        <v>4.0998076085444612</v>
      </c>
    </row>
    <row r="372" spans="1:4" x14ac:dyDescent="0.25">
      <c r="A372" s="10">
        <v>38869</v>
      </c>
      <c r="B372" s="20">
        <v>2.0179999999999998</v>
      </c>
      <c r="C372" s="9">
        <v>2.5659999999999998</v>
      </c>
      <c r="D372" s="9">
        <f t="shared" si="5"/>
        <v>4.0801091169474732</v>
      </c>
    </row>
    <row r="373" spans="1:4" x14ac:dyDescent="0.25">
      <c r="A373" s="10">
        <v>38899</v>
      </c>
      <c r="B373" s="20">
        <v>2.0289999999999999</v>
      </c>
      <c r="C373" s="9">
        <v>2.597</v>
      </c>
      <c r="D373" s="9">
        <f t="shared" si="5"/>
        <v>4.107014066535239</v>
      </c>
    </row>
    <row r="374" spans="1:4" x14ac:dyDescent="0.25">
      <c r="A374" s="10">
        <v>38930</v>
      </c>
      <c r="B374" s="20">
        <v>2.0379999999999998</v>
      </c>
      <c r="C374" s="9">
        <v>2.649</v>
      </c>
      <c r="D374" s="9">
        <f t="shared" si="5"/>
        <v>4.1707491153091274</v>
      </c>
    </row>
    <row r="375" spans="1:4" x14ac:dyDescent="0.25">
      <c r="A375" s="10">
        <v>38961</v>
      </c>
      <c r="B375" s="20">
        <v>2.028</v>
      </c>
      <c r="C375" s="9">
        <v>2.5310000000000001</v>
      </c>
      <c r="D375" s="9">
        <f t="shared" si="5"/>
        <v>4.0046123486193297</v>
      </c>
    </row>
    <row r="376" spans="1:4" x14ac:dyDescent="0.25">
      <c r="A376" s="10">
        <v>38991</v>
      </c>
      <c r="B376" s="20">
        <v>2.0190000000000001</v>
      </c>
      <c r="C376" s="9">
        <v>2.3959999999999999</v>
      </c>
      <c r="D376" s="9">
        <f t="shared" si="5"/>
        <v>3.8079109400693412</v>
      </c>
    </row>
    <row r="377" spans="1:4" x14ac:dyDescent="0.25">
      <c r="A377" s="10">
        <v>39022</v>
      </c>
      <c r="B377" s="20">
        <v>2.02</v>
      </c>
      <c r="C377" s="9">
        <v>2.375</v>
      </c>
      <c r="D377" s="9">
        <f t="shared" si="5"/>
        <v>3.7726675123762377</v>
      </c>
    </row>
    <row r="378" spans="1:4" x14ac:dyDescent="0.25">
      <c r="A378" s="10">
        <v>39052</v>
      </c>
      <c r="B378" s="20">
        <v>2.0310000000000001</v>
      </c>
      <c r="C378" s="9">
        <v>2.46</v>
      </c>
      <c r="D378" s="9">
        <f t="shared" si="5"/>
        <v>3.8865250516986709</v>
      </c>
    </row>
    <row r="379" spans="1:4" x14ac:dyDescent="0.25">
      <c r="A379" s="10">
        <v>39083</v>
      </c>
      <c r="B379" s="20">
        <v>2.03437</v>
      </c>
      <c r="C379" s="9">
        <v>2.3679999999999999</v>
      </c>
      <c r="D379" s="9">
        <f t="shared" si="5"/>
        <v>3.7349779558290774</v>
      </c>
    </row>
    <row r="380" spans="1:4" x14ac:dyDescent="0.25">
      <c r="A380" s="10">
        <v>39114</v>
      </c>
      <c r="B380" s="20">
        <v>2.0422600000000002</v>
      </c>
      <c r="C380" s="9">
        <v>2.4249999999999998</v>
      </c>
      <c r="D380" s="9">
        <f t="shared" si="5"/>
        <v>3.810105483630879</v>
      </c>
    </row>
    <row r="381" spans="1:4" x14ac:dyDescent="0.25">
      <c r="A381" s="10">
        <v>39142</v>
      </c>
      <c r="B381" s="20">
        <v>2.05288</v>
      </c>
      <c r="C381" s="9">
        <v>2.5049999999999999</v>
      </c>
      <c r="D381" s="9">
        <f t="shared" si="5"/>
        <v>3.9154389272631618</v>
      </c>
    </row>
    <row r="382" spans="1:4" x14ac:dyDescent="0.25">
      <c r="A382" s="10">
        <v>39173</v>
      </c>
      <c r="B382" s="20">
        <v>2.05904</v>
      </c>
      <c r="C382" s="9">
        <v>2.5550000000000002</v>
      </c>
      <c r="D382" s="9">
        <f t="shared" si="5"/>
        <v>3.981643831591422</v>
      </c>
    </row>
    <row r="383" spans="1:4" x14ac:dyDescent="0.25">
      <c r="A383" s="10">
        <v>39203</v>
      </c>
      <c r="B383" s="20">
        <v>2.0675500000000002</v>
      </c>
      <c r="C383" s="9">
        <v>2.5670000000000002</v>
      </c>
      <c r="D383" s="9">
        <f t="shared" si="5"/>
        <v>3.9838789635075336</v>
      </c>
    </row>
    <row r="384" spans="1:4" x14ac:dyDescent="0.25">
      <c r="A384" s="10">
        <v>39234</v>
      </c>
      <c r="B384" s="20">
        <v>2.0723400000000001</v>
      </c>
      <c r="C384" s="9">
        <v>2.5609999999999999</v>
      </c>
      <c r="D384" s="9">
        <f t="shared" si="5"/>
        <v>3.9653804071725682</v>
      </c>
    </row>
    <row r="385" spans="1:4" x14ac:dyDescent="0.25">
      <c r="A385" s="10">
        <v>39264</v>
      </c>
      <c r="B385" s="20">
        <v>2.0760299999999998</v>
      </c>
      <c r="C385" s="9">
        <v>2.621</v>
      </c>
      <c r="D385" s="9">
        <f t="shared" si="5"/>
        <v>4.051069403139647</v>
      </c>
    </row>
    <row r="386" spans="1:4" x14ac:dyDescent="0.25">
      <c r="A386" s="10">
        <v>39295</v>
      </c>
      <c r="B386" s="20">
        <v>2.07667</v>
      </c>
      <c r="C386" s="9">
        <v>2.6339999999999999</v>
      </c>
      <c r="D386" s="9">
        <f t="shared" si="5"/>
        <v>4.0699077860228154</v>
      </c>
    </row>
    <row r="387" spans="1:4" x14ac:dyDescent="0.25">
      <c r="A387" s="10">
        <v>39326</v>
      </c>
      <c r="B387" s="20">
        <v>2.0854699999999999</v>
      </c>
      <c r="C387" s="9">
        <v>2.706</v>
      </c>
      <c r="D387" s="9">
        <f t="shared" si="5"/>
        <v>4.1635149956604511</v>
      </c>
    </row>
    <row r="388" spans="1:4" x14ac:dyDescent="0.25">
      <c r="A388" s="10">
        <v>39356</v>
      </c>
      <c r="B388" s="20">
        <v>2.0918999999999999</v>
      </c>
      <c r="C388" s="9">
        <v>2.8079999999999998</v>
      </c>
      <c r="D388" s="9">
        <f t="shared" si="5"/>
        <v>4.3071745418041019</v>
      </c>
    </row>
    <row r="389" spans="1:4" x14ac:dyDescent="0.25">
      <c r="A389" s="10">
        <v>39387</v>
      </c>
      <c r="B389" s="20">
        <v>2.1083400000000001</v>
      </c>
      <c r="C389" s="9">
        <v>3.169</v>
      </c>
      <c r="D389" s="9">
        <f t="shared" si="5"/>
        <v>4.8230068475672807</v>
      </c>
    </row>
    <row r="390" spans="1:4" x14ac:dyDescent="0.25">
      <c r="A390" s="10">
        <v>39417</v>
      </c>
      <c r="B390" s="20">
        <v>2.1144500000000002</v>
      </c>
      <c r="C390" s="9">
        <v>3.2469999999999999</v>
      </c>
      <c r="D390" s="9">
        <f t="shared" si="5"/>
        <v>4.9274378637470733</v>
      </c>
    </row>
    <row r="391" spans="1:4" x14ac:dyDescent="0.25">
      <c r="A391" s="10">
        <v>39448</v>
      </c>
      <c r="B391" s="20">
        <v>2.12174</v>
      </c>
      <c r="C391" s="9">
        <v>3.3370000000000002</v>
      </c>
      <c r="D391" s="9">
        <f t="shared" si="5"/>
        <v>5.0466168149726176</v>
      </c>
    </row>
    <row r="392" spans="1:4" x14ac:dyDescent="0.25">
      <c r="A392" s="10">
        <v>39479</v>
      </c>
      <c r="B392" s="20">
        <v>2.1268699999999998</v>
      </c>
      <c r="C392" s="9">
        <v>3.3380000000000001</v>
      </c>
      <c r="D392" s="9">
        <f t="shared" si="5"/>
        <v>5.0359530737656755</v>
      </c>
    </row>
    <row r="393" spans="1:4" x14ac:dyDescent="0.25">
      <c r="A393" s="10">
        <v>39508</v>
      </c>
      <c r="B393" s="20">
        <v>2.1344799999999999</v>
      </c>
      <c r="C393" s="9">
        <v>3.6989999999999998</v>
      </c>
      <c r="D393" s="9">
        <f t="shared" si="5"/>
        <v>5.5606880116000159</v>
      </c>
    </row>
    <row r="394" spans="1:4" x14ac:dyDescent="0.25">
      <c r="A394" s="10">
        <v>39539</v>
      </c>
      <c r="B394" s="20">
        <v>2.1394199999999999</v>
      </c>
      <c r="C394" s="9">
        <v>3.875</v>
      </c>
      <c r="D394" s="9">
        <f t="shared" si="5"/>
        <v>5.8118171630628872</v>
      </c>
    </row>
    <row r="395" spans="1:4" x14ac:dyDescent="0.25">
      <c r="A395" s="10">
        <v>39569</v>
      </c>
      <c r="B395" s="20">
        <v>2.1520800000000002</v>
      </c>
      <c r="C395" s="9">
        <v>4.1849999999999996</v>
      </c>
      <c r="D395" s="9">
        <f t="shared" si="5"/>
        <v>6.2398383447641343</v>
      </c>
    </row>
    <row r="396" spans="1:4" x14ac:dyDescent="0.25">
      <c r="A396" s="10">
        <v>39600</v>
      </c>
      <c r="B396" s="20">
        <v>2.1746300000000001</v>
      </c>
      <c r="C396" s="9">
        <v>4.5890000000000004</v>
      </c>
      <c r="D396" s="9">
        <f t="shared" si="5"/>
        <v>6.7712518989437287</v>
      </c>
    </row>
    <row r="397" spans="1:4" x14ac:dyDescent="0.25">
      <c r="A397" s="10">
        <v>39630</v>
      </c>
      <c r="B397" s="20">
        <v>2.1901600000000001</v>
      </c>
      <c r="C397" s="9">
        <v>4.649</v>
      </c>
      <c r="D397" s="9">
        <f t="shared" si="5"/>
        <v>6.8111428831683529</v>
      </c>
    </row>
    <row r="398" spans="1:4" x14ac:dyDescent="0.25">
      <c r="A398" s="10">
        <v>39661</v>
      </c>
      <c r="B398" s="20">
        <v>2.1869000000000001</v>
      </c>
      <c r="C398" s="9">
        <v>4.2169999999999996</v>
      </c>
      <c r="D398" s="9">
        <f t="shared" si="5"/>
        <v>6.1874394810005029</v>
      </c>
    </row>
    <row r="399" spans="1:4" x14ac:dyDescent="0.25">
      <c r="A399" s="10">
        <v>39692</v>
      </c>
      <c r="B399" s="20">
        <v>2.1887699999999999</v>
      </c>
      <c r="C399" s="9">
        <v>3.952</v>
      </c>
      <c r="D399" s="9">
        <f t="shared" si="5"/>
        <v>5.7936612142893047</v>
      </c>
    </row>
    <row r="400" spans="1:4" x14ac:dyDescent="0.25">
      <c r="A400" s="10">
        <v>39722</v>
      </c>
      <c r="B400" s="20">
        <v>2.16995</v>
      </c>
      <c r="C400" s="9">
        <v>3.544</v>
      </c>
      <c r="D400" s="9">
        <f t="shared" si="5"/>
        <v>5.2405910882739235</v>
      </c>
    </row>
    <row r="401" spans="1:4" x14ac:dyDescent="0.25">
      <c r="A401" s="10">
        <v>39753</v>
      </c>
      <c r="B401" s="20">
        <v>2.1315300000000001</v>
      </c>
      <c r="C401" s="9">
        <v>3.0030000000000001</v>
      </c>
      <c r="D401" s="9">
        <f t="shared" si="5"/>
        <v>4.5206425708294038</v>
      </c>
    </row>
    <row r="402" spans="1:4" x14ac:dyDescent="0.25">
      <c r="A402" s="10">
        <v>39783</v>
      </c>
      <c r="B402" s="20">
        <v>2.1139800000000002</v>
      </c>
      <c r="C402" s="9">
        <v>2.637</v>
      </c>
      <c r="D402" s="9">
        <f t="shared" si="5"/>
        <v>4.0026308957511425</v>
      </c>
    </row>
    <row r="403" spans="1:4" x14ac:dyDescent="0.25">
      <c r="A403" s="10">
        <v>39814</v>
      </c>
      <c r="B403" s="20">
        <v>2.1193300000000002</v>
      </c>
      <c r="C403" s="9">
        <v>2.5089999999999999</v>
      </c>
      <c r="D403" s="9">
        <f t="shared" si="5"/>
        <v>3.7987294460985308</v>
      </c>
    </row>
    <row r="404" spans="1:4" x14ac:dyDescent="0.25">
      <c r="A404" s="10">
        <v>39845</v>
      </c>
      <c r="B404" s="20">
        <v>2.1270500000000001</v>
      </c>
      <c r="C404" s="9">
        <v>2.4510000000000001</v>
      </c>
      <c r="D404" s="9">
        <f t="shared" si="5"/>
        <v>3.6974465118356412</v>
      </c>
    </row>
    <row r="405" spans="1:4" x14ac:dyDescent="0.25">
      <c r="A405" s="10">
        <v>39873</v>
      </c>
      <c r="B405" s="20">
        <v>2.1249500000000001</v>
      </c>
      <c r="C405" s="9">
        <v>2.319</v>
      </c>
      <c r="D405" s="9">
        <f t="shared" si="5"/>
        <v>3.5017756686039672</v>
      </c>
    </row>
    <row r="406" spans="1:4" x14ac:dyDescent="0.25">
      <c r="A406" s="10">
        <v>39904</v>
      </c>
      <c r="B406" s="20">
        <v>2.1270899999999999</v>
      </c>
      <c r="C406" s="9">
        <v>2.3540000000000001</v>
      </c>
      <c r="D406" s="9">
        <f t="shared" si="5"/>
        <v>3.5510507604285673</v>
      </c>
    </row>
    <row r="407" spans="1:4" x14ac:dyDescent="0.25">
      <c r="A407" s="10">
        <v>39934</v>
      </c>
      <c r="B407" s="20">
        <v>2.13022</v>
      </c>
      <c r="C407" s="9">
        <v>2.3439999999999999</v>
      </c>
      <c r="D407" s="9">
        <f t="shared" si="5"/>
        <v>3.5307700763301444</v>
      </c>
    </row>
    <row r="408" spans="1:4" x14ac:dyDescent="0.25">
      <c r="A408" s="10">
        <v>39965</v>
      </c>
      <c r="B408" s="20">
        <v>2.1478999999999999</v>
      </c>
      <c r="C408" s="9">
        <v>2.4489999999999998</v>
      </c>
      <c r="D408" s="9">
        <f t="shared" si="5"/>
        <v>3.6585670175520275</v>
      </c>
    </row>
    <row r="409" spans="1:4" x14ac:dyDescent="0.25">
      <c r="A409" s="10">
        <v>39995</v>
      </c>
      <c r="B409" s="20">
        <v>2.1472600000000002</v>
      </c>
      <c r="C409" s="9">
        <v>2.452</v>
      </c>
      <c r="D409" s="9">
        <f t="shared" si="5"/>
        <v>3.6641405120944834</v>
      </c>
    </row>
    <row r="410" spans="1:4" x14ac:dyDescent="0.25">
      <c r="A410" s="10">
        <v>40026</v>
      </c>
      <c r="B410" s="20">
        <v>2.1544500000000002</v>
      </c>
      <c r="C410" s="9">
        <v>2.5590000000000002</v>
      </c>
      <c r="D410" s="9">
        <f t="shared" si="5"/>
        <v>3.8112738411195437</v>
      </c>
    </row>
    <row r="411" spans="1:4" x14ac:dyDescent="0.25">
      <c r="A411" s="10">
        <v>40057</v>
      </c>
      <c r="B411" s="20">
        <v>2.1586099999999999</v>
      </c>
      <c r="C411" s="9">
        <v>2.5529999999999999</v>
      </c>
      <c r="D411" s="9">
        <f t="shared" si="5"/>
        <v>3.7950099411195168</v>
      </c>
    </row>
    <row r="412" spans="1:4" x14ac:dyDescent="0.25">
      <c r="A412" s="10">
        <v>40087</v>
      </c>
      <c r="B412" s="20">
        <v>2.1650900000000002</v>
      </c>
      <c r="C412" s="9">
        <v>2.6030000000000002</v>
      </c>
      <c r="D412" s="9">
        <f t="shared" si="5"/>
        <v>3.8577537464955274</v>
      </c>
    </row>
    <row r="413" spans="1:4" x14ac:dyDescent="0.25">
      <c r="A413" s="10">
        <v>40118</v>
      </c>
      <c r="B413" s="20">
        <v>2.1723400000000002</v>
      </c>
      <c r="C413" s="9">
        <v>2.79</v>
      </c>
      <c r="D413" s="9">
        <f t="shared" si="5"/>
        <v>4.1210956249942461</v>
      </c>
    </row>
    <row r="414" spans="1:4" x14ac:dyDescent="0.25">
      <c r="A414" s="10">
        <v>40148</v>
      </c>
      <c r="B414" s="20">
        <v>2.17347</v>
      </c>
      <c r="C414" s="9">
        <v>2.7879999999999998</v>
      </c>
      <c r="D414" s="9">
        <f t="shared" si="5"/>
        <v>4.1160003883191392</v>
      </c>
    </row>
    <row r="415" spans="1:4" x14ac:dyDescent="0.25">
      <c r="A415" s="10">
        <v>40179</v>
      </c>
      <c r="B415" s="20">
        <v>2.1748799999999999</v>
      </c>
      <c r="C415" s="9">
        <v>2.9670000000000001</v>
      </c>
      <c r="D415" s="9">
        <f t="shared" si="5"/>
        <v>4.3774231916243664</v>
      </c>
    </row>
    <row r="416" spans="1:4" x14ac:dyDescent="0.25">
      <c r="A416" s="10">
        <v>40210</v>
      </c>
      <c r="B416" s="20">
        <v>2.1728100000000001</v>
      </c>
      <c r="C416" s="9">
        <v>2.89</v>
      </c>
      <c r="D416" s="9">
        <f t="shared" si="5"/>
        <v>4.2678817614057367</v>
      </c>
    </row>
    <row r="417" spans="1:4" x14ac:dyDescent="0.25">
      <c r="A417" s="10">
        <v>40238</v>
      </c>
      <c r="B417" s="20">
        <v>2.17353</v>
      </c>
      <c r="C417" s="9">
        <v>2.9079999999999999</v>
      </c>
      <c r="D417" s="9">
        <f t="shared" si="5"/>
        <v>4.293041146890082</v>
      </c>
    </row>
    <row r="418" spans="1:4" x14ac:dyDescent="0.25">
      <c r="A418" s="10">
        <v>40269</v>
      </c>
      <c r="B418" s="20">
        <v>2.1740300000000001</v>
      </c>
      <c r="C418" s="9">
        <v>2.9809999999999999</v>
      </c>
      <c r="D418" s="9">
        <f t="shared" si="5"/>
        <v>4.3997979296513847</v>
      </c>
    </row>
    <row r="419" spans="1:4" x14ac:dyDescent="0.25">
      <c r="A419" s="10">
        <v>40299</v>
      </c>
      <c r="B419" s="20">
        <v>2.1728999999999998</v>
      </c>
      <c r="C419" s="9">
        <v>2.9129999999999998</v>
      </c>
      <c r="D419" s="9">
        <f t="shared" si="5"/>
        <v>4.3016694228910675</v>
      </c>
    </row>
    <row r="420" spans="1:4" x14ac:dyDescent="0.25">
      <c r="A420" s="10">
        <v>40330</v>
      </c>
      <c r="B420" s="20">
        <v>2.1719900000000001</v>
      </c>
      <c r="C420" s="9">
        <v>2.8279999999999998</v>
      </c>
      <c r="D420" s="9">
        <f t="shared" si="5"/>
        <v>4.1778983715394631</v>
      </c>
    </row>
    <row r="421" spans="1:4" x14ac:dyDescent="0.25">
      <c r="A421" s="10">
        <v>40360</v>
      </c>
      <c r="B421" s="20">
        <v>2.17605</v>
      </c>
      <c r="C421" s="9">
        <v>2.8</v>
      </c>
      <c r="D421" s="9">
        <f t="shared" si="5"/>
        <v>4.1288152386204358</v>
      </c>
    </row>
    <row r="422" spans="1:4" x14ac:dyDescent="0.25">
      <c r="A422" s="10">
        <v>40391</v>
      </c>
      <c r="B422" s="20">
        <v>2.17923</v>
      </c>
      <c r="C422" s="9">
        <v>2.8140000000000001</v>
      </c>
      <c r="D422" s="9">
        <f t="shared" si="5"/>
        <v>4.1434042950950571</v>
      </c>
    </row>
    <row r="423" spans="1:4" x14ac:dyDescent="0.25">
      <c r="A423" s="10">
        <v>40422</v>
      </c>
      <c r="B423" s="20">
        <v>2.18275</v>
      </c>
      <c r="C423" s="9">
        <v>2.83</v>
      </c>
      <c r="D423" s="9">
        <f t="shared" si="5"/>
        <v>4.16024326652159</v>
      </c>
    </row>
    <row r="424" spans="1:4" x14ac:dyDescent="0.25">
      <c r="A424" s="10">
        <v>40452</v>
      </c>
      <c r="B424" s="20">
        <v>2.19035</v>
      </c>
      <c r="C424" s="9">
        <v>2.9359999999999999</v>
      </c>
      <c r="D424" s="9">
        <f t="shared" si="5"/>
        <v>4.3010928883511772</v>
      </c>
    </row>
    <row r="425" spans="1:4" x14ac:dyDescent="0.25">
      <c r="A425" s="10">
        <v>40483</v>
      </c>
      <c r="B425" s="20">
        <v>2.1959</v>
      </c>
      <c r="C425" s="9">
        <v>3.044</v>
      </c>
      <c r="D425" s="9">
        <f t="shared" ref="D425:D488" si="6">C425*$B$619/B425</f>
        <v>4.4480368559588328</v>
      </c>
    </row>
    <row r="426" spans="1:4" x14ac:dyDescent="0.25">
      <c r="A426" s="10">
        <v>40513</v>
      </c>
      <c r="B426" s="20">
        <v>2.20472</v>
      </c>
      <c r="C426" s="9">
        <v>3.1930000000000001</v>
      </c>
      <c r="D426" s="9">
        <f t="shared" si="6"/>
        <v>4.6470972862767157</v>
      </c>
    </row>
    <row r="427" spans="1:4" x14ac:dyDescent="0.25">
      <c r="A427" s="10">
        <v>40544</v>
      </c>
      <c r="B427" s="20">
        <v>2.2118699999999998</v>
      </c>
      <c r="C427" s="9">
        <v>3.415</v>
      </c>
      <c r="D427" s="9">
        <f t="shared" si="6"/>
        <v>4.9541299872958184</v>
      </c>
    </row>
    <row r="428" spans="1:4" x14ac:dyDescent="0.25">
      <c r="A428" s="10">
        <v>40575</v>
      </c>
      <c r="B428" s="20">
        <v>2.2189800000000002</v>
      </c>
      <c r="C428" s="9">
        <v>3.6070000000000002</v>
      </c>
      <c r="D428" s="9">
        <f t="shared" si="6"/>
        <v>5.2158974262949647</v>
      </c>
    </row>
    <row r="429" spans="1:4" x14ac:dyDescent="0.25">
      <c r="A429" s="10">
        <v>40603</v>
      </c>
      <c r="B429" s="20">
        <v>2.2304599999999999</v>
      </c>
      <c r="C429" s="9">
        <v>3.827</v>
      </c>
      <c r="D429" s="9">
        <f t="shared" si="6"/>
        <v>5.5055449239170402</v>
      </c>
    </row>
    <row r="430" spans="1:4" x14ac:dyDescent="0.25">
      <c r="A430" s="10">
        <v>40634</v>
      </c>
      <c r="B430" s="20">
        <v>2.2409300000000001</v>
      </c>
      <c r="C430" s="9">
        <v>3.9750000000000001</v>
      </c>
      <c r="D430" s="9">
        <f t="shared" si="6"/>
        <v>5.6917410070818812</v>
      </c>
    </row>
    <row r="431" spans="1:4" x14ac:dyDescent="0.25">
      <c r="A431" s="10">
        <v>40664</v>
      </c>
      <c r="B431" s="20">
        <v>2.2480600000000002</v>
      </c>
      <c r="C431" s="9">
        <v>3.9140000000000001</v>
      </c>
      <c r="D431" s="9">
        <f t="shared" si="6"/>
        <v>5.5866210163429804</v>
      </c>
    </row>
    <row r="432" spans="1:4" x14ac:dyDescent="0.25">
      <c r="A432" s="10">
        <v>40695</v>
      </c>
      <c r="B432" s="20">
        <v>2.2480600000000002</v>
      </c>
      <c r="C432" s="9">
        <v>3.8239999999999998</v>
      </c>
      <c r="D432" s="9">
        <f t="shared" si="6"/>
        <v>5.4581601345159827</v>
      </c>
    </row>
    <row r="433" spans="1:4" x14ac:dyDescent="0.25">
      <c r="A433" s="10">
        <v>40725</v>
      </c>
      <c r="B433" s="20">
        <v>2.2539500000000001</v>
      </c>
      <c r="C433" s="9">
        <v>3.6890000000000001</v>
      </c>
      <c r="D433" s="9">
        <f t="shared" si="6"/>
        <v>5.2517091403979679</v>
      </c>
    </row>
    <row r="434" spans="1:4" x14ac:dyDescent="0.25">
      <c r="A434" s="10">
        <v>40756</v>
      </c>
      <c r="B434" s="20">
        <v>2.2610600000000001</v>
      </c>
      <c r="C434" s="9">
        <v>3.6709999999999998</v>
      </c>
      <c r="D434" s="9">
        <f t="shared" si="6"/>
        <v>5.2096504573076343</v>
      </c>
    </row>
    <row r="435" spans="1:4" x14ac:dyDescent="0.25">
      <c r="A435" s="10">
        <v>40787</v>
      </c>
      <c r="B435" s="20">
        <v>2.2659699999999998</v>
      </c>
      <c r="C435" s="9">
        <v>3.6539999999999999</v>
      </c>
      <c r="D435" s="9">
        <f t="shared" si="6"/>
        <v>5.1742889190942511</v>
      </c>
    </row>
    <row r="436" spans="1:4" x14ac:dyDescent="0.25">
      <c r="A436" s="10">
        <v>40817</v>
      </c>
      <c r="B436" s="20">
        <v>2.2675000000000001</v>
      </c>
      <c r="C436" s="9">
        <v>3.6419999999999999</v>
      </c>
      <c r="D436" s="9">
        <f t="shared" si="6"/>
        <v>5.1538162848952593</v>
      </c>
    </row>
    <row r="437" spans="1:4" x14ac:dyDescent="0.25">
      <c r="A437" s="10">
        <v>40848</v>
      </c>
      <c r="B437" s="20">
        <v>2.27169</v>
      </c>
      <c r="C437" s="9">
        <v>3.6819999999999999</v>
      </c>
      <c r="D437" s="9">
        <f t="shared" si="6"/>
        <v>5.2008102100198528</v>
      </c>
    </row>
    <row r="438" spans="1:4" x14ac:dyDescent="0.25">
      <c r="A438" s="10">
        <v>40878</v>
      </c>
      <c r="B438" s="20">
        <v>2.27223</v>
      </c>
      <c r="C438" s="9">
        <v>3.6459999999999999</v>
      </c>
      <c r="D438" s="9">
        <f t="shared" si="6"/>
        <v>5.1487364562566293</v>
      </c>
    </row>
    <row r="439" spans="1:4" x14ac:dyDescent="0.25">
      <c r="A439" s="10">
        <v>40909</v>
      </c>
      <c r="B439" s="20">
        <v>2.2784200000000001</v>
      </c>
      <c r="C439" s="9">
        <v>3.6970000000000001</v>
      </c>
      <c r="D439" s="9">
        <f t="shared" si="6"/>
        <v>5.2065729062244888</v>
      </c>
    </row>
    <row r="440" spans="1:4" x14ac:dyDescent="0.25">
      <c r="A440" s="10">
        <v>40940</v>
      </c>
      <c r="B440" s="20">
        <v>2.28329</v>
      </c>
      <c r="C440" s="9">
        <v>3.8039999999999998</v>
      </c>
      <c r="D440" s="9">
        <f t="shared" si="6"/>
        <v>5.3458371087334511</v>
      </c>
    </row>
    <row r="441" spans="1:4" x14ac:dyDescent="0.25">
      <c r="A441" s="10">
        <v>40969</v>
      </c>
      <c r="B441" s="20">
        <v>2.2880699999999998</v>
      </c>
      <c r="C441" s="9">
        <v>3.9089999999999998</v>
      </c>
      <c r="D441" s="9">
        <f t="shared" si="6"/>
        <v>5.4819194679358594</v>
      </c>
    </row>
    <row r="442" spans="1:4" x14ac:dyDescent="0.25">
      <c r="A442" s="10">
        <v>41000</v>
      </c>
      <c r="B442" s="20">
        <v>2.2918699999999999</v>
      </c>
      <c r="C442" s="9">
        <v>3.8580000000000001</v>
      </c>
      <c r="D442" s="9">
        <f t="shared" si="6"/>
        <v>5.4014272511093573</v>
      </c>
    </row>
    <row r="443" spans="1:4" x14ac:dyDescent="0.25">
      <c r="A443" s="10">
        <v>41030</v>
      </c>
      <c r="B443" s="20">
        <v>2.2871299999999999</v>
      </c>
      <c r="C443" s="9">
        <v>3.7490000000000001</v>
      </c>
      <c r="D443" s="9">
        <f t="shared" si="6"/>
        <v>5.2596988352214353</v>
      </c>
    </row>
    <row r="444" spans="1:4" x14ac:dyDescent="0.25">
      <c r="A444" s="10">
        <v>41061</v>
      </c>
      <c r="B444" s="20">
        <v>2.2852399999999999</v>
      </c>
      <c r="C444" s="9">
        <v>3.5129999999999999</v>
      </c>
      <c r="D444" s="9">
        <f t="shared" si="6"/>
        <v>4.9326763442789385</v>
      </c>
    </row>
    <row r="445" spans="1:4" x14ac:dyDescent="0.25">
      <c r="A445" s="10">
        <v>41091</v>
      </c>
      <c r="B445" s="20">
        <v>2.2858999999999998</v>
      </c>
      <c r="C445" s="9">
        <v>3.492</v>
      </c>
      <c r="D445" s="9">
        <f t="shared" si="6"/>
        <v>4.9017741266022137</v>
      </c>
    </row>
    <row r="446" spans="1:4" x14ac:dyDescent="0.25">
      <c r="A446" s="10">
        <v>41122</v>
      </c>
      <c r="B446" s="20">
        <v>2.2991799999999998</v>
      </c>
      <c r="C446" s="9">
        <v>3.66</v>
      </c>
      <c r="D446" s="9">
        <f t="shared" si="6"/>
        <v>5.1079236858358206</v>
      </c>
    </row>
    <row r="447" spans="1:4" x14ac:dyDescent="0.25">
      <c r="A447" s="10">
        <v>41153</v>
      </c>
      <c r="B447" s="20">
        <v>2.3101500000000001</v>
      </c>
      <c r="C447" s="9">
        <v>3.8170000000000002</v>
      </c>
      <c r="D447" s="9">
        <f t="shared" si="6"/>
        <v>5.301738069389434</v>
      </c>
    </row>
    <row r="448" spans="1:4" x14ac:dyDescent="0.25">
      <c r="A448" s="10">
        <v>41183</v>
      </c>
      <c r="B448" s="20">
        <v>2.3163800000000001</v>
      </c>
      <c r="C448" s="9">
        <v>3.847</v>
      </c>
      <c r="D448" s="9">
        <f t="shared" si="6"/>
        <v>5.3290361646189313</v>
      </c>
    </row>
    <row r="449" spans="1:4" x14ac:dyDescent="0.25">
      <c r="A449" s="10">
        <v>41214</v>
      </c>
      <c r="B449" s="20">
        <v>2.3124899999999999</v>
      </c>
      <c r="C449" s="9">
        <v>3.847</v>
      </c>
      <c r="D449" s="9">
        <f t="shared" si="6"/>
        <v>5.3380005063805687</v>
      </c>
    </row>
    <row r="450" spans="1:4" x14ac:dyDescent="0.25">
      <c r="A450" s="10">
        <v>41244</v>
      </c>
      <c r="B450" s="20">
        <v>2.3122099999999999</v>
      </c>
      <c r="C450" s="9">
        <v>3.8439999999999999</v>
      </c>
      <c r="D450" s="9">
        <f t="shared" si="6"/>
        <v>5.3344836896302672</v>
      </c>
    </row>
    <row r="451" spans="1:4" x14ac:dyDescent="0.25">
      <c r="A451" s="10">
        <v>41275</v>
      </c>
      <c r="B451" s="20">
        <v>2.3167900000000001</v>
      </c>
      <c r="C451" s="9">
        <v>3.8410000000000002</v>
      </c>
      <c r="D451" s="9">
        <f t="shared" si="6"/>
        <v>5.3197830934180486</v>
      </c>
    </row>
    <row r="452" spans="1:4" x14ac:dyDescent="0.25">
      <c r="A452" s="10">
        <v>41306</v>
      </c>
      <c r="B452" s="20">
        <v>2.3293699999999999</v>
      </c>
      <c r="C452" s="9">
        <v>3.9649999999999999</v>
      </c>
      <c r="D452" s="9">
        <f t="shared" si="6"/>
        <v>5.4618655022602676</v>
      </c>
    </row>
    <row r="453" spans="1:4" x14ac:dyDescent="0.25">
      <c r="A453" s="10">
        <v>41334</v>
      </c>
      <c r="B453" s="20">
        <v>2.3228200000000001</v>
      </c>
      <c r="C453" s="9">
        <v>3.879</v>
      </c>
      <c r="D453" s="9">
        <f t="shared" si="6"/>
        <v>5.3584663843948306</v>
      </c>
    </row>
    <row r="454" spans="1:4" x14ac:dyDescent="0.25">
      <c r="A454" s="10">
        <v>41365</v>
      </c>
      <c r="B454" s="20">
        <v>2.3179699999999999</v>
      </c>
      <c r="C454" s="9">
        <v>3.7010000000000001</v>
      </c>
      <c r="D454" s="9">
        <f t="shared" si="6"/>
        <v>5.1232737494445582</v>
      </c>
    </row>
    <row r="455" spans="1:4" x14ac:dyDescent="0.25">
      <c r="A455" s="10">
        <v>41395</v>
      </c>
      <c r="B455" s="20">
        <v>2.3189299999999999</v>
      </c>
      <c r="C455" s="9">
        <v>3.5990000000000002</v>
      </c>
      <c r="D455" s="9">
        <f t="shared" si="6"/>
        <v>4.9800132160091088</v>
      </c>
    </row>
    <row r="456" spans="1:4" x14ac:dyDescent="0.25">
      <c r="A456" s="10">
        <v>41426</v>
      </c>
      <c r="B456" s="20">
        <v>2.3244500000000001</v>
      </c>
      <c r="C456" s="9">
        <v>3.569</v>
      </c>
      <c r="D456" s="9">
        <f t="shared" si="6"/>
        <v>4.9267738419841249</v>
      </c>
    </row>
    <row r="457" spans="1:4" x14ac:dyDescent="0.25">
      <c r="A457" s="10">
        <v>41456</v>
      </c>
      <c r="B457" s="20">
        <v>2.3290000000000002</v>
      </c>
      <c r="C457" s="9">
        <v>3.6040000000000001</v>
      </c>
      <c r="D457" s="9">
        <f t="shared" si="6"/>
        <v>4.9653696058394159</v>
      </c>
    </row>
    <row r="458" spans="1:4" x14ac:dyDescent="0.25">
      <c r="A458" s="10">
        <v>41487</v>
      </c>
      <c r="B458" s="20">
        <v>2.3345600000000002</v>
      </c>
      <c r="C458" s="9">
        <v>3.6509999999999998</v>
      </c>
      <c r="D458" s="9">
        <f t="shared" si="6"/>
        <v>5.0181435486772665</v>
      </c>
    </row>
    <row r="459" spans="1:4" x14ac:dyDescent="0.25">
      <c r="A459" s="10">
        <v>41518</v>
      </c>
      <c r="B459" s="20">
        <v>2.3354400000000002</v>
      </c>
      <c r="C459" s="9">
        <v>3.694</v>
      </c>
      <c r="D459" s="9">
        <f t="shared" si="6"/>
        <v>5.07533209245367</v>
      </c>
    </row>
    <row r="460" spans="1:4" x14ac:dyDescent="0.25">
      <c r="A460" s="10">
        <v>41548</v>
      </c>
      <c r="B460" s="20">
        <v>2.3366899999999999</v>
      </c>
      <c r="C460" s="9">
        <v>3.6840000000000002</v>
      </c>
      <c r="D460" s="9">
        <f t="shared" si="6"/>
        <v>5.058885026255088</v>
      </c>
    </row>
    <row r="461" spans="1:4" x14ac:dyDescent="0.25">
      <c r="A461" s="10">
        <v>41579</v>
      </c>
      <c r="B461" s="20">
        <v>2.3410000000000002</v>
      </c>
      <c r="C461" s="9">
        <v>3.6829999999999998</v>
      </c>
      <c r="D461" s="9">
        <f t="shared" si="6"/>
        <v>5.0482004694574965</v>
      </c>
    </row>
    <row r="462" spans="1:4" x14ac:dyDescent="0.25">
      <c r="A462" s="10">
        <v>41609</v>
      </c>
      <c r="B462" s="20">
        <v>2.3471899999999999</v>
      </c>
      <c r="C462" s="9">
        <v>3.7719999999999998</v>
      </c>
      <c r="D462" s="9">
        <f t="shared" si="6"/>
        <v>5.1565558459264063</v>
      </c>
    </row>
    <row r="463" spans="1:4" x14ac:dyDescent="0.25">
      <c r="A463" s="10">
        <v>41640</v>
      </c>
      <c r="B463" s="20">
        <v>2.3528799999999999</v>
      </c>
      <c r="C463" s="9">
        <v>3.9039999999999999</v>
      </c>
      <c r="D463" s="9">
        <f t="shared" si="6"/>
        <v>5.3241014042365107</v>
      </c>
    </row>
    <row r="464" spans="1:4" x14ac:dyDescent="0.25">
      <c r="A464" s="10">
        <v>41671</v>
      </c>
      <c r="B464" s="20">
        <v>2.35547</v>
      </c>
      <c r="C464" s="9">
        <v>4.0720000000000001</v>
      </c>
      <c r="D464" s="9">
        <f t="shared" si="6"/>
        <v>5.5471061894229186</v>
      </c>
    </row>
    <row r="465" spans="1:4" x14ac:dyDescent="0.25">
      <c r="A465" s="10">
        <v>41699</v>
      </c>
      <c r="B465" s="20">
        <v>2.3602799999999999</v>
      </c>
      <c r="C465" s="9">
        <v>3.952</v>
      </c>
      <c r="D465" s="9">
        <f t="shared" si="6"/>
        <v>5.3726641991628119</v>
      </c>
    </row>
    <row r="466" spans="1:4" x14ac:dyDescent="0.25">
      <c r="A466" s="10">
        <v>41730</v>
      </c>
      <c r="B466" s="20">
        <v>2.3646799999999999</v>
      </c>
      <c r="C466" s="9">
        <v>3.83</v>
      </c>
      <c r="D466" s="9">
        <f t="shared" si="6"/>
        <v>5.1971192677233287</v>
      </c>
    </row>
    <row r="467" spans="1:4" x14ac:dyDescent="0.25">
      <c r="A467" s="10">
        <v>41760</v>
      </c>
      <c r="B467" s="20">
        <v>2.3691800000000001</v>
      </c>
      <c r="C467" s="9">
        <v>3.8149999999999999</v>
      </c>
      <c r="D467" s="9">
        <f t="shared" si="6"/>
        <v>5.1669323120235688</v>
      </c>
    </row>
    <row r="468" spans="1:4" x14ac:dyDescent="0.25">
      <c r="A468" s="10">
        <v>41791</v>
      </c>
      <c r="B468" s="20">
        <v>2.3723100000000001</v>
      </c>
      <c r="C468" s="9">
        <v>3.7789999999999999</v>
      </c>
      <c r="D468" s="9">
        <f t="shared" si="6"/>
        <v>5.1114220262107395</v>
      </c>
    </row>
    <row r="469" spans="1:4" x14ac:dyDescent="0.25">
      <c r="A469" s="10">
        <v>41821</v>
      </c>
      <c r="B469" s="20">
        <v>2.3749799999999999</v>
      </c>
      <c r="C469" s="9">
        <v>3.7530000000000001</v>
      </c>
      <c r="D469" s="9">
        <f t="shared" si="6"/>
        <v>5.0705479662986646</v>
      </c>
    </row>
    <row r="470" spans="1:4" x14ac:dyDescent="0.25">
      <c r="A470" s="10">
        <v>41852</v>
      </c>
      <c r="B470" s="20">
        <v>2.3746</v>
      </c>
      <c r="C470" s="9">
        <v>3.7050000000000001</v>
      </c>
      <c r="D470" s="9">
        <f t="shared" si="6"/>
        <v>5.0064978796428878</v>
      </c>
    </row>
    <row r="471" spans="1:4" x14ac:dyDescent="0.25">
      <c r="A471" s="10">
        <v>41883</v>
      </c>
      <c r="B471" s="20">
        <v>2.3747699999999998</v>
      </c>
      <c r="C471" s="9">
        <v>3.6419999999999999</v>
      </c>
      <c r="D471" s="9">
        <f t="shared" si="6"/>
        <v>4.9210148460693048</v>
      </c>
    </row>
    <row r="472" spans="1:4" x14ac:dyDescent="0.25">
      <c r="A472" s="10">
        <v>41913</v>
      </c>
      <c r="B472" s="20">
        <v>2.3742999999999999</v>
      </c>
      <c r="C472" s="9">
        <v>3.5150000000000001</v>
      </c>
      <c r="D472" s="9">
        <f t="shared" si="6"/>
        <v>4.7503545444973261</v>
      </c>
    </row>
    <row r="473" spans="1:4" x14ac:dyDescent="0.25">
      <c r="A473" s="10">
        <v>41944</v>
      </c>
      <c r="B473" s="20">
        <v>2.3698299999999999</v>
      </c>
      <c r="C473" s="9">
        <v>3.3839999999999999</v>
      </c>
      <c r="D473" s="9">
        <f t="shared" si="6"/>
        <v>4.5819405408826803</v>
      </c>
    </row>
    <row r="474" spans="1:4" x14ac:dyDescent="0.25">
      <c r="A474" s="10">
        <v>41974</v>
      </c>
      <c r="B474" s="20">
        <v>2.36252</v>
      </c>
      <c r="C474" s="9">
        <v>3.1379999999999999</v>
      </c>
      <c r="D474" s="9">
        <f t="shared" si="6"/>
        <v>4.2620028249496302</v>
      </c>
    </row>
    <row r="475" spans="1:4" x14ac:dyDescent="0.25">
      <c r="A475" s="10">
        <v>42005</v>
      </c>
      <c r="B475" s="20">
        <v>2.3474699999999999</v>
      </c>
      <c r="C475" s="9">
        <v>2.8109999999999999</v>
      </c>
      <c r="D475" s="9">
        <f t="shared" si="6"/>
        <v>3.8423514179094944</v>
      </c>
    </row>
    <row r="476" spans="1:4" x14ac:dyDescent="0.25">
      <c r="A476" s="10">
        <v>42036</v>
      </c>
      <c r="B476" s="20">
        <v>2.3534199999999998</v>
      </c>
      <c r="C476" s="9">
        <v>2.8639999999999999</v>
      </c>
      <c r="D476" s="9">
        <f t="shared" si="6"/>
        <v>3.9048995045508241</v>
      </c>
    </row>
    <row r="477" spans="1:4" x14ac:dyDescent="0.25">
      <c r="A477" s="10">
        <v>42064</v>
      </c>
      <c r="B477" s="20">
        <v>2.3597600000000001</v>
      </c>
      <c r="C477" s="9">
        <v>3.0190000000000001</v>
      </c>
      <c r="D477" s="9">
        <f t="shared" si="6"/>
        <v>4.1051739613350513</v>
      </c>
    </row>
    <row r="478" spans="1:4" x14ac:dyDescent="0.25">
      <c r="A478" s="10">
        <v>42095</v>
      </c>
      <c r="B478" s="20">
        <v>2.3622200000000002</v>
      </c>
      <c r="C478" s="9">
        <v>2.7549999999999999</v>
      </c>
      <c r="D478" s="9">
        <f t="shared" si="6"/>
        <v>3.7422909445352248</v>
      </c>
    </row>
    <row r="479" spans="1:4" x14ac:dyDescent="0.25">
      <c r="A479" s="10">
        <v>42125</v>
      </c>
      <c r="B479" s="20">
        <v>2.3700100000000002</v>
      </c>
      <c r="C479" s="9">
        <v>2.7879999999999998</v>
      </c>
      <c r="D479" s="9">
        <f t="shared" si="6"/>
        <v>3.7746690368395064</v>
      </c>
    </row>
    <row r="480" spans="1:4" x14ac:dyDescent="0.25">
      <c r="A480" s="10">
        <v>42156</v>
      </c>
      <c r="B480" s="20">
        <v>2.3765700000000001</v>
      </c>
      <c r="C480" s="9">
        <v>2.7429999999999999</v>
      </c>
      <c r="D480" s="9">
        <f t="shared" si="6"/>
        <v>3.7034926297142516</v>
      </c>
    </row>
    <row r="481" spans="1:4" x14ac:dyDescent="0.25">
      <c r="A481" s="10">
        <v>42186</v>
      </c>
      <c r="B481" s="20">
        <v>2.3803399999999999</v>
      </c>
      <c r="C481" s="9">
        <v>2.6509999999999998</v>
      </c>
      <c r="D481" s="9">
        <f t="shared" si="6"/>
        <v>3.5736088974684295</v>
      </c>
    </row>
    <row r="482" spans="1:4" x14ac:dyDescent="0.25">
      <c r="A482" s="10">
        <v>42217</v>
      </c>
      <c r="B482" s="20">
        <v>2.3803299999999998</v>
      </c>
      <c r="C482" s="9">
        <v>2.4369999999999998</v>
      </c>
      <c r="D482" s="9">
        <f t="shared" si="6"/>
        <v>3.2851457827276049</v>
      </c>
    </row>
    <row r="483" spans="1:4" x14ac:dyDescent="0.25">
      <c r="A483" s="10">
        <v>42248</v>
      </c>
      <c r="B483" s="20">
        <v>2.3749799999999999</v>
      </c>
      <c r="C483" s="9">
        <v>2.3759999999999999</v>
      </c>
      <c r="D483" s="9">
        <f t="shared" si="6"/>
        <v>3.2101310865775714</v>
      </c>
    </row>
    <row r="484" spans="1:4" x14ac:dyDescent="0.25">
      <c r="A484" s="10">
        <v>42278</v>
      </c>
      <c r="B484" s="20">
        <v>2.3773300000000002</v>
      </c>
      <c r="C484" s="9">
        <v>2.35</v>
      </c>
      <c r="D484" s="9">
        <f t="shared" si="6"/>
        <v>3.1718648862379224</v>
      </c>
    </row>
    <row r="485" spans="1:4" x14ac:dyDescent="0.25">
      <c r="A485" s="10">
        <v>42309</v>
      </c>
      <c r="B485" s="20">
        <v>2.3801700000000001</v>
      </c>
      <c r="C485" s="9">
        <v>2.302</v>
      </c>
      <c r="D485" s="9">
        <f t="shared" si="6"/>
        <v>3.1033705180722384</v>
      </c>
    </row>
    <row r="486" spans="1:4" x14ac:dyDescent="0.25">
      <c r="A486" s="10">
        <v>42339</v>
      </c>
      <c r="B486" s="20">
        <v>2.3776099999999998</v>
      </c>
      <c r="C486" s="9">
        <v>2.1139999999999999</v>
      </c>
      <c r="D486" s="9">
        <f t="shared" si="6"/>
        <v>2.8529926447146505</v>
      </c>
    </row>
    <row r="487" spans="1:4" x14ac:dyDescent="0.25">
      <c r="A487" s="10">
        <v>42370</v>
      </c>
      <c r="B487" s="20">
        <v>2.3765200000000002</v>
      </c>
      <c r="C487" s="9">
        <v>1.97</v>
      </c>
      <c r="D487" s="9">
        <f t="shared" si="6"/>
        <v>2.6598738533654247</v>
      </c>
    </row>
    <row r="488" spans="1:4" x14ac:dyDescent="0.25">
      <c r="A488" s="10">
        <v>42401</v>
      </c>
      <c r="B488" s="20">
        <v>2.3733599999999999</v>
      </c>
      <c r="C488" s="9">
        <v>1.923</v>
      </c>
      <c r="D488" s="9">
        <f t="shared" si="6"/>
        <v>2.5998719195570841</v>
      </c>
    </row>
    <row r="489" spans="1:4" x14ac:dyDescent="0.25">
      <c r="A489" s="10">
        <v>42430</v>
      </c>
      <c r="B489" s="20">
        <v>2.3807999999999998</v>
      </c>
      <c r="C489" s="9">
        <v>1.9470000000000001</v>
      </c>
      <c r="D489" s="9">
        <f t="shared" ref="D489:D522" si="7">C489*$B$619/B489</f>
        <v>2.6240936202116942</v>
      </c>
    </row>
    <row r="490" spans="1:4" x14ac:dyDescent="0.25">
      <c r="A490" s="10">
        <v>42461</v>
      </c>
      <c r="B490" s="20">
        <v>2.38992</v>
      </c>
      <c r="C490" s="9">
        <v>1.9890000000000001</v>
      </c>
      <c r="D490" s="9">
        <f t="shared" si="7"/>
        <v>2.670470022845953</v>
      </c>
    </row>
    <row r="491" spans="1:4" x14ac:dyDescent="0.25">
      <c r="A491" s="10">
        <v>42491</v>
      </c>
      <c r="B491" s="20">
        <v>2.3955700000000002</v>
      </c>
      <c r="C491" s="9">
        <v>2.097</v>
      </c>
      <c r="D491" s="9">
        <f t="shared" si="7"/>
        <v>2.8088325705364485</v>
      </c>
    </row>
    <row r="492" spans="1:4" x14ac:dyDescent="0.25">
      <c r="A492" s="10">
        <v>42522</v>
      </c>
      <c r="B492" s="20">
        <v>2.4022199999999998</v>
      </c>
      <c r="C492" s="9">
        <v>2.1549999999999998</v>
      </c>
      <c r="D492" s="9">
        <f t="shared" si="7"/>
        <v>2.8785301575209599</v>
      </c>
    </row>
    <row r="493" spans="1:4" x14ac:dyDescent="0.25">
      <c r="A493" s="10">
        <v>42552</v>
      </c>
      <c r="B493" s="20">
        <v>2.4010099999999999</v>
      </c>
      <c r="C493" s="9">
        <v>2.13</v>
      </c>
      <c r="D493" s="9">
        <f t="shared" si="7"/>
        <v>2.8465703558085971</v>
      </c>
    </row>
    <row r="494" spans="1:4" x14ac:dyDescent="0.25">
      <c r="A494" s="10">
        <v>42583</v>
      </c>
      <c r="B494" s="20">
        <v>2.4054500000000001</v>
      </c>
      <c r="C494" s="9">
        <v>2.073</v>
      </c>
      <c r="D494" s="9">
        <f t="shared" si="7"/>
        <v>2.7652809116797274</v>
      </c>
    </row>
    <row r="495" spans="1:4" x14ac:dyDescent="0.25">
      <c r="A495" s="10">
        <v>42614</v>
      </c>
      <c r="B495" s="20">
        <v>2.4117600000000001</v>
      </c>
      <c r="C495" s="9">
        <v>2.1219999999999999</v>
      </c>
      <c r="D495" s="9">
        <f t="shared" si="7"/>
        <v>2.823238575148439</v>
      </c>
    </row>
    <row r="496" spans="1:4" x14ac:dyDescent="0.25">
      <c r="A496" s="10">
        <v>42644</v>
      </c>
      <c r="B496" s="20">
        <v>2.4174099999999998</v>
      </c>
      <c r="C496" s="9">
        <v>2.2879999999999998</v>
      </c>
      <c r="D496" s="9">
        <f t="shared" si="7"/>
        <v>3.0369804311225654</v>
      </c>
    </row>
    <row r="497" spans="1:4" x14ac:dyDescent="0.25">
      <c r="A497" s="10">
        <v>42675</v>
      </c>
      <c r="B497" s="20">
        <v>2.4202599999999999</v>
      </c>
      <c r="C497" s="9">
        <v>2.2559999999999998</v>
      </c>
      <c r="D497" s="9">
        <f t="shared" si="7"/>
        <v>2.9909789725070861</v>
      </c>
    </row>
    <row r="498" spans="1:4" x14ac:dyDescent="0.25">
      <c r="A498" s="10">
        <v>42705</v>
      </c>
      <c r="B498" s="20">
        <v>2.4263699999999999</v>
      </c>
      <c r="C498" s="9">
        <v>2.3940000000000001</v>
      </c>
      <c r="D498" s="9">
        <f t="shared" si="7"/>
        <v>3.1659452935867165</v>
      </c>
    </row>
    <row r="499" spans="1:4" x14ac:dyDescent="0.25">
      <c r="A499" s="10">
        <v>42736</v>
      </c>
      <c r="B499" s="20">
        <v>2.4361799999999998</v>
      </c>
      <c r="C499" s="9">
        <v>2.4820000000000002</v>
      </c>
      <c r="D499" s="9">
        <f t="shared" si="7"/>
        <v>3.2691036565442624</v>
      </c>
    </row>
    <row r="500" spans="1:4" x14ac:dyDescent="0.25">
      <c r="A500" s="10">
        <v>42767</v>
      </c>
      <c r="B500" s="20">
        <v>2.4400599999999999</v>
      </c>
      <c r="C500" s="9">
        <v>2.4740000000000002</v>
      </c>
      <c r="D500" s="9">
        <f t="shared" si="7"/>
        <v>3.2533851306935082</v>
      </c>
    </row>
    <row r="501" spans="1:4" x14ac:dyDescent="0.25">
      <c r="A501" s="10">
        <v>42795</v>
      </c>
      <c r="B501" s="20">
        <v>2.43892</v>
      </c>
      <c r="C501" s="9">
        <v>2.4489999999999998</v>
      </c>
      <c r="D501" s="9">
        <f t="shared" si="7"/>
        <v>3.2220147019992456</v>
      </c>
    </row>
    <row r="502" spans="1:4" x14ac:dyDescent="0.25">
      <c r="A502" s="10">
        <v>42826</v>
      </c>
      <c r="B502" s="20">
        <v>2.4419300000000002</v>
      </c>
      <c r="C502" s="9">
        <v>2.4380000000000002</v>
      </c>
      <c r="D502" s="9">
        <f t="shared" si="7"/>
        <v>3.2035888882973715</v>
      </c>
    </row>
    <row r="503" spans="1:4" x14ac:dyDescent="0.25">
      <c r="A503" s="10">
        <v>42856</v>
      </c>
      <c r="B503" s="20">
        <v>2.4400400000000002</v>
      </c>
      <c r="C503" s="9">
        <v>2.3780000000000001</v>
      </c>
      <c r="D503" s="9">
        <f t="shared" si="7"/>
        <v>3.1271678472484057</v>
      </c>
    </row>
    <row r="504" spans="1:4" x14ac:dyDescent="0.25">
      <c r="A504" s="10">
        <v>42887</v>
      </c>
      <c r="B504" s="20">
        <v>2.44163</v>
      </c>
      <c r="C504" s="9">
        <v>2.2839999999999998</v>
      </c>
      <c r="D504" s="9">
        <f t="shared" si="7"/>
        <v>3.0015980521209191</v>
      </c>
    </row>
    <row r="505" spans="1:4" x14ac:dyDescent="0.25">
      <c r="A505" s="10">
        <v>42917</v>
      </c>
      <c r="B505" s="20">
        <v>2.4424299999999999</v>
      </c>
      <c r="C505" s="9">
        <v>2.2149999999999999</v>
      </c>
      <c r="D505" s="9">
        <f t="shared" si="7"/>
        <v>2.9099658516313669</v>
      </c>
    </row>
    <row r="506" spans="1:4" x14ac:dyDescent="0.25">
      <c r="A506" s="10">
        <v>42948</v>
      </c>
      <c r="B506" s="20">
        <v>2.4518300000000002</v>
      </c>
      <c r="C506" s="9">
        <v>2.2919999999999998</v>
      </c>
      <c r="D506" s="9">
        <f t="shared" si="7"/>
        <v>2.9995806707642862</v>
      </c>
    </row>
    <row r="507" spans="1:4" x14ac:dyDescent="0.25">
      <c r="A507" s="10">
        <v>42979</v>
      </c>
      <c r="B507" s="20">
        <v>2.46435</v>
      </c>
      <c r="C507" s="9">
        <v>2.4809999999999999</v>
      </c>
      <c r="D507" s="9">
        <f t="shared" si="7"/>
        <v>3.2304324438492911</v>
      </c>
    </row>
    <row r="508" spans="1:4" x14ac:dyDescent="0.25">
      <c r="A508" s="10">
        <v>43009</v>
      </c>
      <c r="B508" s="20">
        <v>2.4662600000000001</v>
      </c>
      <c r="C508" s="9">
        <v>2.52</v>
      </c>
      <c r="D508" s="9">
        <f t="shared" si="7"/>
        <v>3.2786719810563363</v>
      </c>
    </row>
    <row r="509" spans="1:4" x14ac:dyDescent="0.25">
      <c r="A509" s="10">
        <v>43040</v>
      </c>
      <c r="B509" s="20">
        <v>2.4728400000000001</v>
      </c>
      <c r="C509" s="9">
        <v>2.633</v>
      </c>
      <c r="D509" s="9">
        <f t="shared" si="7"/>
        <v>3.4165763450122126</v>
      </c>
    </row>
    <row r="510" spans="1:4" x14ac:dyDescent="0.25">
      <c r="A510" s="10">
        <v>43070</v>
      </c>
      <c r="B510" s="20">
        <v>2.4780500000000001</v>
      </c>
      <c r="C510" s="9">
        <v>2.7029999999999998</v>
      </c>
      <c r="D510" s="9">
        <f t="shared" si="7"/>
        <v>3.5000340424930889</v>
      </c>
    </row>
    <row r="511" spans="1:4" x14ac:dyDescent="0.25">
      <c r="A511" s="10">
        <v>43101</v>
      </c>
      <c r="B511" s="20">
        <v>2.4885899999999999</v>
      </c>
      <c r="C511" s="9">
        <v>2.9020000000000001</v>
      </c>
      <c r="D511" s="9">
        <f t="shared" si="7"/>
        <v>3.7417980486942408</v>
      </c>
    </row>
    <row r="512" spans="1:4" x14ac:dyDescent="0.25">
      <c r="A512" s="10">
        <v>43132</v>
      </c>
      <c r="B512" s="20">
        <v>2.4952899999999998</v>
      </c>
      <c r="C512" s="9">
        <v>2.8559999999999999</v>
      </c>
      <c r="D512" s="9">
        <f t="shared" si="7"/>
        <v>3.6725986029679918</v>
      </c>
    </row>
    <row r="513" spans="1:4" x14ac:dyDescent="0.25">
      <c r="A513" s="10">
        <v>43160</v>
      </c>
      <c r="B513" s="20">
        <v>2.4957699999999998</v>
      </c>
      <c r="C513" s="9">
        <v>2.827</v>
      </c>
      <c r="D513" s="9">
        <f t="shared" si="7"/>
        <v>3.6346076485413326</v>
      </c>
    </row>
    <row r="514" spans="1:4" x14ac:dyDescent="0.25">
      <c r="A514" s="10">
        <v>43191</v>
      </c>
      <c r="B514" s="20">
        <v>2.5022700000000002</v>
      </c>
      <c r="C514" s="9">
        <v>2.875</v>
      </c>
      <c r="D514" s="9">
        <f t="shared" si="7"/>
        <v>3.6867184096840071</v>
      </c>
    </row>
    <row r="515" spans="1:4" x14ac:dyDescent="0.25">
      <c r="A515" s="10">
        <v>43221</v>
      </c>
      <c r="B515" s="20">
        <v>2.5079199999999999</v>
      </c>
      <c r="C515" s="9">
        <v>3.1320000000000001</v>
      </c>
      <c r="D515" s="9">
        <f t="shared" si="7"/>
        <v>4.0072308510638299</v>
      </c>
    </row>
    <row r="516" spans="1:4" x14ac:dyDescent="0.25">
      <c r="A516" s="10">
        <v>43252</v>
      </c>
      <c r="B516" s="20">
        <v>2.5101800000000001</v>
      </c>
      <c r="C516" s="9">
        <v>3.1320000000000001</v>
      </c>
      <c r="D516" s="9">
        <f t="shared" si="7"/>
        <v>4.0036230055215167</v>
      </c>
    </row>
    <row r="517" spans="1:4" x14ac:dyDescent="0.25">
      <c r="A517" s="10">
        <v>43282</v>
      </c>
      <c r="B517" s="20">
        <v>2.51214</v>
      </c>
      <c r="C517" s="9">
        <v>3.22</v>
      </c>
      <c r="D517" s="9">
        <f t="shared" si="7"/>
        <v>4.1129016137635643</v>
      </c>
    </row>
    <row r="518" spans="1:4" x14ac:dyDescent="0.25">
      <c r="A518" s="10">
        <v>43313</v>
      </c>
      <c r="B518" s="20">
        <v>2.5166300000000001</v>
      </c>
      <c r="C518" s="9">
        <v>3.2290000000000001</v>
      </c>
      <c r="D518" s="9">
        <f t="shared" si="7"/>
        <v>4.1170388324863012</v>
      </c>
    </row>
    <row r="519" spans="1:4" x14ac:dyDescent="0.25">
      <c r="A519" s="10">
        <v>43344</v>
      </c>
      <c r="B519" s="20">
        <v>2.52182</v>
      </c>
      <c r="C519" s="9">
        <v>3.2789999999999999</v>
      </c>
      <c r="D519" s="9">
        <f t="shared" si="7"/>
        <v>4.1721855988928631</v>
      </c>
    </row>
    <row r="520" spans="1:4" x14ac:dyDescent="0.25">
      <c r="A520" s="10">
        <v>43374</v>
      </c>
      <c r="B520" s="20">
        <v>2.52772</v>
      </c>
      <c r="C520" s="9">
        <v>3.3809999999999998</v>
      </c>
      <c r="D520" s="9">
        <f t="shared" si="7"/>
        <v>4.2919286523032616</v>
      </c>
    </row>
    <row r="521" spans="1:4" x14ac:dyDescent="0.25">
      <c r="A521" s="10">
        <v>43405</v>
      </c>
      <c r="B521" s="20">
        <v>2.5259399999999999</v>
      </c>
      <c r="C521" s="9">
        <v>3.286</v>
      </c>
      <c r="D521" s="9">
        <f t="shared" si="7"/>
        <v>4.1742726897709366</v>
      </c>
    </row>
    <row r="522" spans="1:4" x14ac:dyDescent="0.25">
      <c r="A522" s="10">
        <v>43435</v>
      </c>
      <c r="B522" s="20">
        <v>2.5276700000000001</v>
      </c>
      <c r="C522" s="9">
        <v>2.9510000000000001</v>
      </c>
      <c r="D522" s="9">
        <f t="shared" si="7"/>
        <v>3.7461496567985542</v>
      </c>
    </row>
    <row r="523" spans="1:4" x14ac:dyDescent="0.25">
      <c r="A523" s="10">
        <v>43466</v>
      </c>
      <c r="B523" s="20">
        <v>2.5256099999999999</v>
      </c>
      <c r="C523" s="9">
        <v>2.9340000000000002</v>
      </c>
      <c r="D523" s="9">
        <f t="shared" ref="D523:D586" si="8">C523*$B$619/B523</f>
        <v>3.7276069155570339</v>
      </c>
    </row>
    <row r="524" spans="1:4" x14ac:dyDescent="0.25">
      <c r="A524" s="10">
        <v>43497</v>
      </c>
      <c r="B524" s="20">
        <v>2.5331899999999998</v>
      </c>
      <c r="C524" s="9">
        <v>3.03</v>
      </c>
      <c r="D524" s="9">
        <f t="shared" si="8"/>
        <v>3.8380546228273444</v>
      </c>
    </row>
    <row r="525" spans="1:4" x14ac:dyDescent="0.25">
      <c r="A525" s="10">
        <v>43525</v>
      </c>
      <c r="B525" s="20">
        <v>2.54277</v>
      </c>
      <c r="C525" s="9">
        <v>3.05</v>
      </c>
      <c r="D525" s="9">
        <f t="shared" si="8"/>
        <v>3.8488328279789363</v>
      </c>
    </row>
    <row r="526" spans="1:4" x14ac:dyDescent="0.25">
      <c r="A526" s="10">
        <v>43556</v>
      </c>
      <c r="B526" s="20">
        <v>2.55233</v>
      </c>
      <c r="C526" s="9">
        <v>3.1030000000000002</v>
      </c>
      <c r="D526" s="9">
        <f t="shared" si="8"/>
        <v>3.9010474973847429</v>
      </c>
    </row>
    <row r="527" spans="1:4" x14ac:dyDescent="0.25">
      <c r="A527" s="10">
        <v>43586</v>
      </c>
      <c r="B527" s="20">
        <v>2.5529600000000001</v>
      </c>
      <c r="C527" s="9">
        <v>3.03</v>
      </c>
      <c r="D527" s="9">
        <f t="shared" si="8"/>
        <v>3.8083329116006515</v>
      </c>
    </row>
    <row r="528" spans="1:4" x14ac:dyDescent="0.25">
      <c r="A528" s="10">
        <v>43617</v>
      </c>
      <c r="B528" s="20">
        <v>2.55213</v>
      </c>
      <c r="C528" s="9">
        <v>2.9460000000000002</v>
      </c>
      <c r="D528" s="9">
        <f t="shared" si="8"/>
        <v>3.7039595702413282</v>
      </c>
    </row>
    <row r="529" spans="1:4" x14ac:dyDescent="0.25">
      <c r="A529" s="10">
        <v>43647</v>
      </c>
      <c r="B529" s="20">
        <v>2.55802</v>
      </c>
      <c r="C529" s="9">
        <v>2.9319999999999999</v>
      </c>
      <c r="D529" s="9">
        <f t="shared" si="8"/>
        <v>3.6778695225213252</v>
      </c>
    </row>
    <row r="530" spans="1:4" x14ac:dyDescent="0.25">
      <c r="A530" s="10">
        <v>43678</v>
      </c>
      <c r="B530" s="20">
        <v>2.5603600000000002</v>
      </c>
      <c r="C530" s="9">
        <v>2.87</v>
      </c>
      <c r="D530" s="9">
        <f t="shared" si="8"/>
        <v>3.5968071325907296</v>
      </c>
    </row>
    <row r="531" spans="1:4" x14ac:dyDescent="0.25">
      <c r="A531" s="10">
        <v>43709</v>
      </c>
      <c r="B531" s="20">
        <v>2.5642999999999998</v>
      </c>
      <c r="C531" s="9">
        <v>2.8940000000000001</v>
      </c>
      <c r="D531" s="9">
        <f t="shared" si="8"/>
        <v>3.6213123199313655</v>
      </c>
    </row>
    <row r="532" spans="1:4" x14ac:dyDescent="0.25">
      <c r="A532" s="10">
        <v>43739</v>
      </c>
      <c r="B532" s="20">
        <v>2.5715499999999998</v>
      </c>
      <c r="C532" s="9">
        <v>3.008</v>
      </c>
      <c r="D532" s="9">
        <f t="shared" si="8"/>
        <v>3.7533507122163683</v>
      </c>
    </row>
    <row r="533" spans="1:4" x14ac:dyDescent="0.25">
      <c r="A533" s="10">
        <v>43770</v>
      </c>
      <c r="B533" s="20">
        <v>2.5787900000000001</v>
      </c>
      <c r="C533" s="9">
        <v>2.984</v>
      </c>
      <c r="D533" s="9">
        <f t="shared" si="8"/>
        <v>3.7129502410045023</v>
      </c>
    </row>
    <row r="534" spans="1:4" x14ac:dyDescent="0.25">
      <c r="A534" s="10">
        <v>43800</v>
      </c>
      <c r="B534" s="20">
        <v>2.5863</v>
      </c>
      <c r="C534" s="9">
        <v>3.0350000000000001</v>
      </c>
      <c r="D534" s="9">
        <f t="shared" si="8"/>
        <v>3.7654430479836059</v>
      </c>
    </row>
    <row r="535" spans="1:4" x14ac:dyDescent="0.25">
      <c r="A535" s="10">
        <v>43831</v>
      </c>
      <c r="B535" s="20">
        <v>2.5912700000000002</v>
      </c>
      <c r="C535" s="9">
        <v>3.052</v>
      </c>
      <c r="D535" s="9">
        <f t="shared" si="8"/>
        <v>3.7792720002161104</v>
      </c>
    </row>
    <row r="536" spans="1:4" x14ac:dyDescent="0.25">
      <c r="A536" s="10">
        <v>43862</v>
      </c>
      <c r="B536" s="20">
        <v>2.5924999999999998</v>
      </c>
      <c r="C536" s="9">
        <v>2.8119999999999998</v>
      </c>
      <c r="D536" s="9">
        <f t="shared" si="8"/>
        <v>3.4804294835101253</v>
      </c>
    </row>
    <row r="537" spans="1:4" x14ac:dyDescent="0.25">
      <c r="A537" s="10">
        <v>43891</v>
      </c>
      <c r="B537" s="20">
        <v>2.5807600000000002</v>
      </c>
      <c r="C537" s="9">
        <v>2.4049999999999998</v>
      </c>
      <c r="D537" s="9">
        <f t="shared" si="8"/>
        <v>2.9902241839613133</v>
      </c>
    </row>
    <row r="538" spans="1:4" x14ac:dyDescent="0.25">
      <c r="A538" s="10">
        <v>43922</v>
      </c>
      <c r="B538" s="20">
        <v>2.5603199999999999</v>
      </c>
      <c r="C538" s="9">
        <v>2.044</v>
      </c>
      <c r="D538" s="9">
        <f t="shared" si="8"/>
        <v>2.5616685148731411</v>
      </c>
    </row>
    <row r="539" spans="1:4" x14ac:dyDescent="0.25">
      <c r="A539" s="10">
        <v>43952</v>
      </c>
      <c r="B539" s="20">
        <v>2.55802</v>
      </c>
      <c r="C539" s="9">
        <v>1.905</v>
      </c>
      <c r="D539" s="9">
        <f t="shared" si="8"/>
        <v>2.3896116781729622</v>
      </c>
    </row>
    <row r="540" spans="1:4" x14ac:dyDescent="0.25">
      <c r="A540" s="10">
        <v>43983</v>
      </c>
      <c r="B540" s="20">
        <v>2.5704199999999999</v>
      </c>
      <c r="C540" s="9">
        <v>2.0569999999999999</v>
      </c>
      <c r="D540" s="9">
        <f t="shared" si="8"/>
        <v>2.5678312964418266</v>
      </c>
    </row>
    <row r="541" spans="1:4" x14ac:dyDescent="0.25">
      <c r="A541" s="10">
        <v>44013</v>
      </c>
      <c r="B541" s="20">
        <v>2.58352</v>
      </c>
      <c r="C541" s="9">
        <v>2.1339999999999999</v>
      </c>
      <c r="D541" s="9">
        <f t="shared" si="8"/>
        <v>2.6504454782622155</v>
      </c>
    </row>
    <row r="542" spans="1:4" x14ac:dyDescent="0.25">
      <c r="A542" s="10">
        <v>44044</v>
      </c>
      <c r="B542" s="20">
        <v>2.5931600000000001</v>
      </c>
      <c r="C542" s="9">
        <v>2.161</v>
      </c>
      <c r="D542" s="9">
        <f t="shared" si="8"/>
        <v>2.6740020797019852</v>
      </c>
    </row>
    <row r="543" spans="1:4" x14ac:dyDescent="0.25">
      <c r="A543" s="10">
        <v>44075</v>
      </c>
      <c r="B543" s="20">
        <v>2.5999699999999999</v>
      </c>
      <c r="C543" s="9">
        <v>2.1230000000000002</v>
      </c>
      <c r="D543" s="9">
        <f t="shared" si="8"/>
        <v>2.6201004700054238</v>
      </c>
    </row>
    <row r="544" spans="1:4" x14ac:dyDescent="0.25">
      <c r="A544" s="10">
        <v>44105</v>
      </c>
      <c r="B544" s="20">
        <v>2.6031900000000001</v>
      </c>
      <c r="C544" s="9">
        <v>2.1389999999999998</v>
      </c>
      <c r="D544" s="9">
        <f t="shared" si="8"/>
        <v>2.6365815276641351</v>
      </c>
    </row>
    <row r="545" spans="1:4" x14ac:dyDescent="0.25">
      <c r="A545" s="10">
        <v>44136</v>
      </c>
      <c r="B545" s="20">
        <v>2.6091099999999998</v>
      </c>
      <c r="C545" s="9">
        <v>2.2080000000000002</v>
      </c>
      <c r="D545" s="9">
        <f t="shared" si="8"/>
        <v>2.7154572340759882</v>
      </c>
    </row>
    <row r="546" spans="1:4" x14ac:dyDescent="0.25">
      <c r="A546" s="10">
        <v>44166</v>
      </c>
      <c r="B546" s="20">
        <v>2.6204499999999999</v>
      </c>
      <c r="C546" s="9">
        <v>2.419</v>
      </c>
      <c r="D546" s="9">
        <f t="shared" si="8"/>
        <v>2.9620765544085943</v>
      </c>
    </row>
    <row r="547" spans="1:4" x14ac:dyDescent="0.25">
      <c r="A547" s="10">
        <v>44197</v>
      </c>
      <c r="B547" s="20">
        <v>2.6263899999999998</v>
      </c>
      <c r="C547" s="9">
        <v>2.5489999999999999</v>
      </c>
      <c r="D547" s="9">
        <f t="shared" si="8"/>
        <v>3.1142029161701044</v>
      </c>
    </row>
    <row r="548" spans="1:4" x14ac:dyDescent="0.25">
      <c r="A548" s="10">
        <v>44228</v>
      </c>
      <c r="B548" s="20">
        <v>2.6357300000000001</v>
      </c>
      <c r="C548" s="9">
        <v>2.79</v>
      </c>
      <c r="D548" s="9">
        <f t="shared" si="8"/>
        <v>3.3965621933961372</v>
      </c>
    </row>
    <row r="549" spans="1:4" x14ac:dyDescent="0.25">
      <c r="A549" s="10">
        <v>44256</v>
      </c>
      <c r="B549" s="20">
        <v>2.6484700000000001</v>
      </c>
      <c r="C549" s="9">
        <v>2.8730000000000002</v>
      </c>
      <c r="D549" s="9">
        <f t="shared" si="8"/>
        <v>3.4807822512620494</v>
      </c>
    </row>
    <row r="550" spans="1:4" x14ac:dyDescent="0.25">
      <c r="A550" s="10">
        <v>44287</v>
      </c>
      <c r="B550" s="20">
        <v>2.6662499999999998</v>
      </c>
      <c r="C550" s="9">
        <v>2.7850000000000001</v>
      </c>
      <c r="D550" s="9">
        <f t="shared" si="8"/>
        <v>3.3516651120487584</v>
      </c>
    </row>
    <row r="551" spans="1:4" x14ac:dyDescent="0.25">
      <c r="A551" s="10">
        <v>44317</v>
      </c>
      <c r="B551" s="20">
        <v>2.68404</v>
      </c>
      <c r="C551" s="9">
        <v>2.8250000000000002</v>
      </c>
      <c r="D551" s="9">
        <f t="shared" si="8"/>
        <v>3.3772697966498266</v>
      </c>
    </row>
    <row r="552" spans="1:4" x14ac:dyDescent="0.25">
      <c r="A552" s="10">
        <v>44348</v>
      </c>
      <c r="B552" s="20">
        <v>2.7071000000000001</v>
      </c>
      <c r="C552" s="9">
        <v>2.952</v>
      </c>
      <c r="D552" s="9">
        <f t="shared" si="8"/>
        <v>3.4990354460492781</v>
      </c>
    </row>
    <row r="553" spans="1:4" x14ac:dyDescent="0.25">
      <c r="A553" s="10">
        <v>44378</v>
      </c>
      <c r="B553" s="20">
        <v>2.7196500000000001</v>
      </c>
      <c r="C553" s="9">
        <v>2.98</v>
      </c>
      <c r="D553" s="9">
        <f t="shared" si="8"/>
        <v>3.5159244535142391</v>
      </c>
    </row>
    <row r="554" spans="1:4" x14ac:dyDescent="0.25">
      <c r="A554" s="10">
        <v>44409</v>
      </c>
      <c r="B554" s="20">
        <v>2.7275200000000002</v>
      </c>
      <c r="C554" s="9">
        <v>2.9319999999999999</v>
      </c>
      <c r="D554" s="9">
        <f t="shared" si="8"/>
        <v>3.4493106543673373</v>
      </c>
    </row>
    <row r="555" spans="1:4" x14ac:dyDescent="0.25">
      <c r="A555" s="10">
        <v>44440</v>
      </c>
      <c r="B555" s="20">
        <v>2.73942</v>
      </c>
      <c r="C555" s="9">
        <v>2.9990000000000001</v>
      </c>
      <c r="D555" s="9">
        <f t="shared" si="8"/>
        <v>3.512805720553986</v>
      </c>
    </row>
    <row r="556" spans="1:4" x14ac:dyDescent="0.25">
      <c r="A556" s="10">
        <v>44470</v>
      </c>
      <c r="B556" s="20">
        <v>2.7652800000000002</v>
      </c>
      <c r="C556" s="9">
        <v>3.4220000000000002</v>
      </c>
      <c r="D556" s="9">
        <f t="shared" si="8"/>
        <v>3.9707923848579529</v>
      </c>
    </row>
    <row r="557" spans="1:4" x14ac:dyDescent="0.25">
      <c r="A557" s="10">
        <v>44501</v>
      </c>
      <c r="B557" s="20">
        <v>2.7882400000000001</v>
      </c>
      <c r="C557" s="9">
        <v>3.512</v>
      </c>
      <c r="D557" s="9">
        <f t="shared" si="8"/>
        <v>4.0416680543999082</v>
      </c>
    </row>
    <row r="558" spans="1:4" x14ac:dyDescent="0.25">
      <c r="A558" s="10">
        <v>44531</v>
      </c>
      <c r="B558" s="20">
        <v>2.8080599999999998</v>
      </c>
      <c r="C558" s="9">
        <v>3.4430000000000001</v>
      </c>
      <c r="D558" s="9">
        <f t="shared" si="8"/>
        <v>3.9342950574417932</v>
      </c>
    </row>
    <row r="559" spans="1:4" x14ac:dyDescent="0.25">
      <c r="A559" s="10">
        <v>44562</v>
      </c>
      <c r="B559" s="20">
        <v>2.8254199999999998</v>
      </c>
      <c r="C559" s="9">
        <v>3.7759999999999998</v>
      </c>
      <c r="D559" s="9">
        <f t="shared" si="8"/>
        <v>4.2883009704751869</v>
      </c>
    </row>
    <row r="560" spans="1:4" x14ac:dyDescent="0.25">
      <c r="A560" s="10">
        <v>44593</v>
      </c>
      <c r="B560" s="20">
        <v>2.8452500000000001</v>
      </c>
      <c r="C560" s="9">
        <v>4.0579999999999998</v>
      </c>
      <c r="D560" s="9">
        <f t="shared" si="8"/>
        <v>4.5764413229065983</v>
      </c>
    </row>
    <row r="561" spans="1:4" x14ac:dyDescent="0.25">
      <c r="A561" s="10">
        <v>44621</v>
      </c>
      <c r="B561" s="20">
        <v>2.8746700000000001</v>
      </c>
      <c r="C561" s="9">
        <v>4.9279999999999999</v>
      </c>
      <c r="D561" s="9">
        <f t="shared" si="8"/>
        <v>5.5007130501935873</v>
      </c>
    </row>
    <row r="562" spans="1:4" x14ac:dyDescent="0.25">
      <c r="A562" s="10">
        <v>44652</v>
      </c>
      <c r="B562" s="20">
        <v>2.8858199999999998</v>
      </c>
      <c r="C562" s="9">
        <v>5.1429999999999998</v>
      </c>
      <c r="D562" s="9">
        <f t="shared" si="8"/>
        <v>5.7185190618264476</v>
      </c>
    </row>
    <row r="563" spans="1:4" x14ac:dyDescent="0.25">
      <c r="A563" s="10">
        <v>44682</v>
      </c>
      <c r="B563" s="20">
        <v>2.9129900000000002</v>
      </c>
      <c r="C563" s="9">
        <v>5.9729999999999999</v>
      </c>
      <c r="D563" s="9">
        <f t="shared" si="8"/>
        <v>6.5794533002173026</v>
      </c>
    </row>
    <row r="564" spans="1:4" x14ac:dyDescent="0.25">
      <c r="A564" s="10">
        <v>44713</v>
      </c>
      <c r="B564" s="20">
        <v>2.95072</v>
      </c>
      <c r="C564" s="9">
        <v>5.8630000000000004</v>
      </c>
      <c r="D564" s="9">
        <f t="shared" si="8"/>
        <v>6.3757045192359838</v>
      </c>
    </row>
    <row r="565" spans="1:4" x14ac:dyDescent="0.25">
      <c r="A565" s="10">
        <v>44743</v>
      </c>
      <c r="B565" s="20">
        <v>2.9493999999999998</v>
      </c>
      <c r="C565" s="9">
        <v>5.2560000000000002</v>
      </c>
      <c r="D565" s="9">
        <f t="shared" si="8"/>
        <v>5.7181819244592136</v>
      </c>
    </row>
    <row r="566" spans="1:4" x14ac:dyDescent="0.25">
      <c r="A566" s="10">
        <v>44774</v>
      </c>
      <c r="B566" s="20">
        <v>2.9516200000000001</v>
      </c>
      <c r="C566" s="9">
        <v>4.9530000000000003</v>
      </c>
      <c r="D566" s="9">
        <f t="shared" si="8"/>
        <v>5.38448499773006</v>
      </c>
    </row>
    <row r="567" spans="1:4" x14ac:dyDescent="0.25">
      <c r="A567" s="10">
        <v>44805</v>
      </c>
      <c r="B567" s="20">
        <v>2.96421</v>
      </c>
      <c r="C567" s="9">
        <v>4.8150000000000004</v>
      </c>
      <c r="D567" s="9">
        <f t="shared" si="8"/>
        <v>5.2122304745615198</v>
      </c>
    </row>
    <row r="568" spans="1:4" x14ac:dyDescent="0.25">
      <c r="A568" s="10">
        <v>44835</v>
      </c>
      <c r="B568" s="20">
        <v>2.9797899999999999</v>
      </c>
      <c r="C568" s="9">
        <v>5.7859999999999996</v>
      </c>
      <c r="D568" s="9">
        <f t="shared" si="8"/>
        <v>6.2305883495145631</v>
      </c>
    </row>
    <row r="569" spans="1:4" x14ac:dyDescent="0.25">
      <c r="A569" s="10">
        <v>44866</v>
      </c>
      <c r="B569" s="20">
        <v>2.9870800000000002</v>
      </c>
      <c r="C569" s="9">
        <v>5.24</v>
      </c>
      <c r="D569" s="9">
        <f t="shared" si="8"/>
        <v>5.6288635456700193</v>
      </c>
    </row>
    <row r="570" spans="1:4" x14ac:dyDescent="0.25">
      <c r="A570" s="10">
        <v>44896</v>
      </c>
      <c r="B570" s="20">
        <v>2.9880800000000001</v>
      </c>
      <c r="C570" s="9">
        <v>4.3440000000000003</v>
      </c>
      <c r="D570" s="9">
        <f t="shared" si="8"/>
        <v>4.6648091858317056</v>
      </c>
    </row>
    <row r="571" spans="1:4" x14ac:dyDescent="0.25">
      <c r="A571" s="10">
        <v>44927</v>
      </c>
      <c r="B571" s="20">
        <v>3.0045600000000001</v>
      </c>
      <c r="C571" s="9">
        <v>4.3129999999999997</v>
      </c>
      <c r="D571" s="9">
        <f t="shared" si="8"/>
        <v>4.6061159334478257</v>
      </c>
    </row>
    <row r="572" spans="1:4" x14ac:dyDescent="0.25">
      <c r="A572" s="10">
        <v>44958</v>
      </c>
      <c r="B572" s="20">
        <v>3.0147599999999999</v>
      </c>
      <c r="C572" s="9">
        <v>3.988</v>
      </c>
      <c r="D572" s="9">
        <f t="shared" si="8"/>
        <v>4.2446187968528175</v>
      </c>
    </row>
    <row r="573" spans="1:4" x14ac:dyDescent="0.25">
      <c r="A573" s="10">
        <v>44986</v>
      </c>
      <c r="B573" s="20">
        <v>3.0164300000000002</v>
      </c>
      <c r="C573" s="9">
        <v>3.8660000000000001</v>
      </c>
      <c r="D573" s="9">
        <f t="shared" si="8"/>
        <v>4.1124902941556742</v>
      </c>
    </row>
    <row r="574" spans="1:4" x14ac:dyDescent="0.25">
      <c r="A574" s="10">
        <v>45017</v>
      </c>
      <c r="B574" s="20">
        <v>3.0285799999999998</v>
      </c>
      <c r="C574" s="9">
        <v>3.7090000000000001</v>
      </c>
      <c r="D574" s="9">
        <f t="shared" si="8"/>
        <v>3.929651809428842</v>
      </c>
    </row>
    <row r="575" spans="1:4" x14ac:dyDescent="0.25">
      <c r="A575" s="10">
        <v>45047</v>
      </c>
      <c r="B575" s="20">
        <v>3.0331600000000001</v>
      </c>
      <c r="C575" s="9">
        <v>3.423</v>
      </c>
      <c r="D575" s="9">
        <f t="shared" si="8"/>
        <v>3.6211612704242442</v>
      </c>
    </row>
    <row r="576" spans="1:4" x14ac:dyDescent="0.25">
      <c r="A576" s="10">
        <v>45078</v>
      </c>
      <c r="B576" s="20">
        <v>3.0409899999999999</v>
      </c>
      <c r="C576" s="9">
        <v>3.395</v>
      </c>
      <c r="D576" s="9">
        <f t="shared" si="8"/>
        <v>3.5822927517025707</v>
      </c>
    </row>
    <row r="577" spans="1:5" x14ac:dyDescent="0.25">
      <c r="A577" s="10">
        <v>45108</v>
      </c>
      <c r="B577" s="20">
        <v>3.0461499999999999</v>
      </c>
      <c r="C577" s="9">
        <v>3.472</v>
      </c>
      <c r="D577" s="9">
        <f t="shared" si="8"/>
        <v>3.6573348049176828</v>
      </c>
    </row>
    <row r="578" spans="1:5" x14ac:dyDescent="0.25">
      <c r="A578" s="10">
        <v>45139</v>
      </c>
      <c r="B578" s="20">
        <v>3.0613800000000002</v>
      </c>
      <c r="C578" s="9">
        <v>3.819</v>
      </c>
      <c r="D578" s="9">
        <f t="shared" si="8"/>
        <v>4.0028443731258445</v>
      </c>
    </row>
    <row r="579" spans="1:5" x14ac:dyDescent="0.25">
      <c r="A579" s="10">
        <v>45170</v>
      </c>
      <c r="B579" s="20">
        <v>3.0737399999999999</v>
      </c>
      <c r="C579" s="9">
        <v>4.1509999999999998</v>
      </c>
      <c r="D579" s="9">
        <f t="shared" si="8"/>
        <v>4.3333312846890104</v>
      </c>
    </row>
    <row r="580" spans="1:5" x14ac:dyDescent="0.25">
      <c r="A580" s="10">
        <v>45200</v>
      </c>
      <c r="B580" s="20">
        <v>3.07653</v>
      </c>
      <c r="C580" s="9">
        <v>4.0890000000000004</v>
      </c>
      <c r="D580" s="9">
        <f t="shared" si="8"/>
        <v>4.2647369006640607</v>
      </c>
    </row>
    <row r="581" spans="1:5" x14ac:dyDescent="0.25">
      <c r="A581" s="10">
        <v>45231</v>
      </c>
      <c r="B581" s="20">
        <v>3.08087</v>
      </c>
      <c r="C581" s="9">
        <v>4.0110000000000001</v>
      </c>
      <c r="D581" s="9">
        <f t="shared" si="8"/>
        <v>4.1774915147344753</v>
      </c>
      <c r="E581" s="8" t="s">
        <v>182</v>
      </c>
    </row>
    <row r="582" spans="1:5" x14ac:dyDescent="0.25">
      <c r="A582" s="10">
        <v>45261</v>
      </c>
      <c r="B582" s="20">
        <v>3.0873499999999998</v>
      </c>
      <c r="C582" s="9">
        <v>3.8210000000000002</v>
      </c>
      <c r="D582" s="9">
        <f t="shared" si="8"/>
        <v>3.9712521136249541</v>
      </c>
      <c r="E582" s="8" t="s">
        <v>183</v>
      </c>
    </row>
    <row r="583" spans="1:5" x14ac:dyDescent="0.25">
      <c r="A583" s="10">
        <v>45292</v>
      </c>
      <c r="B583" s="20">
        <v>3.0979399999999999</v>
      </c>
      <c r="C583" s="9">
        <v>3.766</v>
      </c>
      <c r="D583" s="9">
        <f t="shared" si="8"/>
        <v>3.9007094385301202</v>
      </c>
      <c r="E583">
        <f t="shared" ref="E583:E618" si="9">IF($A583&gt;=DATE(YEAR($C$1),MONTH($C$1)-1,1),1,0)</f>
        <v>0</v>
      </c>
    </row>
    <row r="584" spans="1:5" x14ac:dyDescent="0.25">
      <c r="A584" s="10">
        <v>45323</v>
      </c>
      <c r="B584" s="20">
        <v>3.11022</v>
      </c>
      <c r="C584" s="9">
        <v>3.8279999999999998</v>
      </c>
      <c r="D584" s="9">
        <f t="shared" si="8"/>
        <v>3.9492725543530685</v>
      </c>
      <c r="E584">
        <f t="shared" si="9"/>
        <v>0</v>
      </c>
    </row>
    <row r="585" spans="1:5" x14ac:dyDescent="0.25">
      <c r="A585" s="10">
        <v>45352</v>
      </c>
      <c r="B585" s="20">
        <v>3.12107</v>
      </c>
      <c r="C585" s="9">
        <v>3.774</v>
      </c>
      <c r="D585" s="9">
        <f t="shared" si="8"/>
        <v>3.880026344170429</v>
      </c>
      <c r="E585">
        <f t="shared" si="9"/>
        <v>0</v>
      </c>
    </row>
    <row r="586" spans="1:5" x14ac:dyDescent="0.25">
      <c r="A586" s="10">
        <v>45383</v>
      </c>
      <c r="B586" s="20">
        <v>3.1301600000000001</v>
      </c>
      <c r="C586" s="9">
        <v>3.706</v>
      </c>
      <c r="D586" s="9">
        <f t="shared" si="8"/>
        <v>3.7990513641475196</v>
      </c>
      <c r="E586">
        <f t="shared" si="9"/>
        <v>0</v>
      </c>
    </row>
    <row r="587" spans="1:5" x14ac:dyDescent="0.25">
      <c r="A587" s="10">
        <v>45413</v>
      </c>
      <c r="B587" s="20">
        <v>3.1314000000000002</v>
      </c>
      <c r="C587" s="9">
        <v>3.694</v>
      </c>
      <c r="D587" s="9">
        <f t="shared" ref="D587:D606" si="10">C587*$B$619/B587</f>
        <v>3.785250553107236</v>
      </c>
      <c r="E587">
        <f t="shared" si="9"/>
        <v>0</v>
      </c>
    </row>
    <row r="588" spans="1:5" x14ac:dyDescent="0.25">
      <c r="A588" s="10">
        <v>45444</v>
      </c>
      <c r="B588" s="20">
        <v>3.13131</v>
      </c>
      <c r="C588" s="9">
        <v>3.5760000000000001</v>
      </c>
      <c r="D588" s="9">
        <f t="shared" si="10"/>
        <v>3.6644409937055098</v>
      </c>
      <c r="E588">
        <f t="shared" si="9"/>
        <v>0</v>
      </c>
    </row>
    <row r="589" spans="1:5" x14ac:dyDescent="0.25">
      <c r="A589" s="10">
        <v>45474</v>
      </c>
      <c r="B589" s="20">
        <v>3.1356600000000001</v>
      </c>
      <c r="C589" s="9">
        <v>3.6829999999999998</v>
      </c>
      <c r="D589" s="9">
        <f t="shared" si="10"/>
        <v>3.7688516290031444</v>
      </c>
      <c r="E589">
        <f t="shared" si="9"/>
        <v>0</v>
      </c>
    </row>
    <row r="590" spans="1:5" x14ac:dyDescent="0.25">
      <c r="A590" s="10">
        <v>45505</v>
      </c>
      <c r="B590" s="20">
        <v>3.1413099999999998</v>
      </c>
      <c r="C590" s="9">
        <v>3.5449999999999999</v>
      </c>
      <c r="D590" s="9">
        <f t="shared" si="10"/>
        <v>3.6211101053382193</v>
      </c>
      <c r="E590">
        <f t="shared" si="9"/>
        <v>0</v>
      </c>
    </row>
    <row r="591" spans="1:5" x14ac:dyDescent="0.25">
      <c r="A591" s="10">
        <v>45536</v>
      </c>
      <c r="B591" s="20">
        <v>3.1485099999999999</v>
      </c>
      <c r="C591" s="9">
        <v>3.3940000000000001</v>
      </c>
      <c r="D591" s="9">
        <f t="shared" si="10"/>
        <v>3.458940159631064</v>
      </c>
      <c r="E591">
        <f t="shared" si="9"/>
        <v>0</v>
      </c>
    </row>
    <row r="592" spans="1:5" x14ac:dyDescent="0.25">
      <c r="A592" s="10">
        <v>45566</v>
      </c>
      <c r="B592" s="20">
        <v>3.15564</v>
      </c>
      <c r="C592" s="9">
        <v>3.427</v>
      </c>
      <c r="D592" s="9">
        <f t="shared" si="10"/>
        <v>3.4846802965484023</v>
      </c>
      <c r="E592">
        <f t="shared" si="9"/>
        <v>0</v>
      </c>
    </row>
    <row r="593" spans="1:5" x14ac:dyDescent="0.25">
      <c r="A593" s="10">
        <v>45597</v>
      </c>
      <c r="B593" s="20">
        <v>3.1644899999999998</v>
      </c>
      <c r="C593" s="9">
        <v>3.41</v>
      </c>
      <c r="D593" s="9">
        <f t="shared" si="10"/>
        <v>3.4576970475495266</v>
      </c>
      <c r="E593">
        <f t="shared" si="9"/>
        <v>0</v>
      </c>
    </row>
    <row r="594" spans="1:5" x14ac:dyDescent="0.25">
      <c r="A594" s="10">
        <v>45627</v>
      </c>
      <c r="B594" s="20">
        <v>3.1760299999999999</v>
      </c>
      <c r="C594" s="9">
        <v>3.4580000000000002</v>
      </c>
      <c r="D594" s="9">
        <f t="shared" si="10"/>
        <v>3.4936281691293853</v>
      </c>
      <c r="E594">
        <f t="shared" si="9"/>
        <v>0</v>
      </c>
    </row>
    <row r="595" spans="1:5" x14ac:dyDescent="0.25">
      <c r="A595" s="10">
        <v>45658</v>
      </c>
      <c r="B595" s="20">
        <v>3.1908599999999998</v>
      </c>
      <c r="C595" s="9">
        <v>3.7930000000000001</v>
      </c>
      <c r="D595" s="9">
        <f t="shared" si="10"/>
        <v>3.8142695477081423</v>
      </c>
      <c r="E595">
        <f t="shared" si="9"/>
        <v>0</v>
      </c>
    </row>
    <row r="596" spans="1:5" x14ac:dyDescent="0.25">
      <c r="A596" s="10">
        <v>45689</v>
      </c>
      <c r="B596" s="20">
        <v>3.1977500000000001</v>
      </c>
      <c r="C596" s="9">
        <v>3.827</v>
      </c>
      <c r="D596" s="9">
        <f t="shared" si="10"/>
        <v>3.8401681591744197</v>
      </c>
      <c r="E596">
        <f t="shared" si="9"/>
        <v>0</v>
      </c>
    </row>
    <row r="597" spans="1:5" x14ac:dyDescent="0.25">
      <c r="A597" s="10">
        <v>45717</v>
      </c>
      <c r="B597" s="20">
        <v>3.1991684197999999</v>
      </c>
      <c r="C597" s="9">
        <v>3.604752</v>
      </c>
      <c r="D597" s="9">
        <f t="shared" si="10"/>
        <v>3.6155516923298183</v>
      </c>
      <c r="E597">
        <f t="shared" si="9"/>
        <v>1</v>
      </c>
    </row>
    <row r="598" spans="1:5" x14ac:dyDescent="0.25">
      <c r="A598" s="10">
        <v>45748</v>
      </c>
      <c r="B598" s="20">
        <v>3.2087530000000002</v>
      </c>
      <c r="C598" s="9">
        <v>3.3793829999999998</v>
      </c>
      <c r="D598" s="9">
        <f t="shared" si="10"/>
        <v>3.3793829999999998</v>
      </c>
      <c r="E598">
        <f t="shared" si="9"/>
        <v>1</v>
      </c>
    </row>
    <row r="599" spans="1:5" x14ac:dyDescent="0.25">
      <c r="A599" s="10">
        <v>45778</v>
      </c>
      <c r="B599" s="20">
        <v>3.2177090000000002</v>
      </c>
      <c r="C599" s="9">
        <v>3.31359</v>
      </c>
      <c r="D599" s="9">
        <f t="shared" si="10"/>
        <v>3.3043671299269137</v>
      </c>
      <c r="E599">
        <f t="shared" si="9"/>
        <v>1</v>
      </c>
    </row>
    <row r="600" spans="1:5" x14ac:dyDescent="0.25">
      <c r="A600" s="10">
        <v>45809</v>
      </c>
      <c r="B600" s="20">
        <v>3.2265359999999998</v>
      </c>
      <c r="C600" s="9">
        <v>3.2724510000000002</v>
      </c>
      <c r="D600" s="9">
        <f t="shared" si="10"/>
        <v>3.2544149402340468</v>
      </c>
      <c r="E600">
        <f t="shared" si="9"/>
        <v>1</v>
      </c>
    </row>
    <row r="601" spans="1:5" x14ac:dyDescent="0.25">
      <c r="A601" s="10">
        <v>45839</v>
      </c>
      <c r="B601" s="20">
        <v>3.2359439999999999</v>
      </c>
      <c r="C601" s="9">
        <v>3.2075559999999999</v>
      </c>
      <c r="D601" s="9">
        <f t="shared" si="10"/>
        <v>3.1806035387719938</v>
      </c>
      <c r="E601">
        <f t="shared" si="9"/>
        <v>1</v>
      </c>
    </row>
    <row r="602" spans="1:5" x14ac:dyDescent="0.25">
      <c r="A602" s="10">
        <v>45870</v>
      </c>
      <c r="B602" s="20">
        <v>3.2439849999999999</v>
      </c>
      <c r="C602" s="9">
        <v>3.2307800000000002</v>
      </c>
      <c r="D602" s="9">
        <f t="shared" si="10"/>
        <v>3.1956914157556224</v>
      </c>
      <c r="E602">
        <f t="shared" si="9"/>
        <v>1</v>
      </c>
    </row>
    <row r="603" spans="1:5" x14ac:dyDescent="0.25">
      <c r="A603" s="10">
        <v>45901</v>
      </c>
      <c r="B603" s="20">
        <v>3.251366</v>
      </c>
      <c r="C603" s="9">
        <v>3.315744</v>
      </c>
      <c r="D603" s="9">
        <f t="shared" si="10"/>
        <v>3.2722872501071856</v>
      </c>
      <c r="E603">
        <f t="shared" si="9"/>
        <v>1</v>
      </c>
    </row>
    <row r="604" spans="1:5" x14ac:dyDescent="0.25">
      <c r="A604" s="10">
        <v>45931</v>
      </c>
      <c r="B604" s="20">
        <v>3.2575530000000001</v>
      </c>
      <c r="C604" s="9">
        <v>3.3400099999999999</v>
      </c>
      <c r="D604" s="9">
        <f t="shared" si="10"/>
        <v>3.2899747471583733</v>
      </c>
      <c r="E604">
        <f t="shared" si="9"/>
        <v>1</v>
      </c>
    </row>
    <row r="605" spans="1:5" x14ac:dyDescent="0.25">
      <c r="A605" s="10">
        <v>45962</v>
      </c>
      <c r="B605" s="20">
        <v>3.2640169999999999</v>
      </c>
      <c r="C605" s="9">
        <v>3.3895010000000001</v>
      </c>
      <c r="D605" s="9">
        <f t="shared" si="10"/>
        <v>3.3321123947127118</v>
      </c>
      <c r="E605">
        <f t="shared" si="9"/>
        <v>1</v>
      </c>
    </row>
    <row r="606" spans="1:5" x14ac:dyDescent="0.25">
      <c r="A606" s="10">
        <v>45992</v>
      </c>
      <c r="B606" s="20">
        <v>3.2702230000000001</v>
      </c>
      <c r="C606" s="9">
        <v>3.421665</v>
      </c>
      <c r="D606" s="9">
        <f t="shared" si="10"/>
        <v>3.3573483624037257</v>
      </c>
      <c r="E606">
        <f t="shared" si="9"/>
        <v>1</v>
      </c>
    </row>
    <row r="607" spans="1:5" x14ac:dyDescent="0.25">
      <c r="A607" s="10">
        <v>46023</v>
      </c>
      <c r="B607" s="20">
        <v>3.2767230000000001</v>
      </c>
      <c r="C607" s="9">
        <v>3.4125260000000002</v>
      </c>
      <c r="D607" s="9">
        <f t="shared" ref="D607:D618" si="11">C607*$B$619/B607</f>
        <v>3.3417389996279825</v>
      </c>
      <c r="E607">
        <f t="shared" si="9"/>
        <v>1</v>
      </c>
    </row>
    <row r="608" spans="1:5" x14ac:dyDescent="0.25">
      <c r="A608" s="10">
        <v>46054</v>
      </c>
      <c r="B608" s="20">
        <v>3.2819989999999999</v>
      </c>
      <c r="C608" s="9">
        <v>3.3658000000000001</v>
      </c>
      <c r="D608" s="9">
        <f t="shared" si="11"/>
        <v>3.2906837715063291</v>
      </c>
      <c r="E608">
        <f t="shared" si="9"/>
        <v>1</v>
      </c>
    </row>
    <row r="609" spans="1:5" x14ac:dyDescent="0.25">
      <c r="A609" s="10">
        <v>46082</v>
      </c>
      <c r="B609" s="20">
        <v>3.2866029999999999</v>
      </c>
      <c r="C609" s="9">
        <v>3.3740009999999998</v>
      </c>
      <c r="D609" s="9">
        <f t="shared" si="11"/>
        <v>3.2940807973317741</v>
      </c>
      <c r="E609">
        <f t="shared" si="9"/>
        <v>1</v>
      </c>
    </row>
    <row r="610" spans="1:5" x14ac:dyDescent="0.25">
      <c r="A610" s="10">
        <v>46113</v>
      </c>
      <c r="B610" s="20">
        <v>3.2891170000000001</v>
      </c>
      <c r="C610" s="9">
        <v>3.3043610000000001</v>
      </c>
      <c r="D610" s="9">
        <f t="shared" si="11"/>
        <v>3.2236245386932119</v>
      </c>
      <c r="E610">
        <f t="shared" si="9"/>
        <v>1</v>
      </c>
    </row>
    <row r="611" spans="1:5" x14ac:dyDescent="0.25">
      <c r="A611" s="10">
        <v>46143</v>
      </c>
      <c r="B611" s="20">
        <v>3.2934399999999999</v>
      </c>
      <c r="C611" s="9">
        <v>3.3467419999999999</v>
      </c>
      <c r="D611" s="9">
        <f t="shared" si="11"/>
        <v>3.2606844007256854</v>
      </c>
      <c r="E611">
        <f t="shared" si="9"/>
        <v>1</v>
      </c>
    </row>
    <row r="612" spans="1:5" x14ac:dyDescent="0.25">
      <c r="A612" s="10">
        <v>46174</v>
      </c>
      <c r="B612" s="20">
        <v>3.2981560000000001</v>
      </c>
      <c r="C612" s="9">
        <v>3.3251729999999999</v>
      </c>
      <c r="D612" s="9">
        <f t="shared" si="11"/>
        <v>3.2350376511205052</v>
      </c>
      <c r="E612">
        <f t="shared" si="9"/>
        <v>1</v>
      </c>
    </row>
    <row r="613" spans="1:5" x14ac:dyDescent="0.25">
      <c r="A613" s="10">
        <v>46204</v>
      </c>
      <c r="B613" s="20">
        <v>3.3035100000000002</v>
      </c>
      <c r="C613" s="9">
        <v>3.2796530000000002</v>
      </c>
      <c r="D613" s="9">
        <f t="shared" si="11"/>
        <v>3.185580307826827</v>
      </c>
      <c r="E613">
        <f t="shared" si="9"/>
        <v>1</v>
      </c>
    </row>
    <row r="614" spans="1:5" x14ac:dyDescent="0.25">
      <c r="A614" s="10">
        <v>46235</v>
      </c>
      <c r="B614" s="20">
        <v>3.3088229999999998</v>
      </c>
      <c r="C614" s="9">
        <v>3.3339539999999999</v>
      </c>
      <c r="D614" s="9">
        <f t="shared" si="11"/>
        <v>3.2331239535514595</v>
      </c>
      <c r="E614">
        <f t="shared" si="9"/>
        <v>1</v>
      </c>
    </row>
    <row r="615" spans="1:5" x14ac:dyDescent="0.25">
      <c r="A615" s="10">
        <v>46266</v>
      </c>
      <c r="B615" s="20">
        <v>3.3143400000000001</v>
      </c>
      <c r="C615" s="9">
        <v>3.4160599999999999</v>
      </c>
      <c r="D615" s="9">
        <f t="shared" si="11"/>
        <v>3.3072324424108572</v>
      </c>
      <c r="E615">
        <f t="shared" si="9"/>
        <v>1</v>
      </c>
    </row>
    <row r="616" spans="1:5" x14ac:dyDescent="0.25">
      <c r="A616" s="10">
        <v>46296</v>
      </c>
      <c r="B616" s="20">
        <v>3.321504</v>
      </c>
      <c r="C616" s="9">
        <v>3.414317</v>
      </c>
      <c r="D616" s="9">
        <f t="shared" si="11"/>
        <v>3.2984153915518393</v>
      </c>
      <c r="E616">
        <f t="shared" si="9"/>
        <v>1</v>
      </c>
    </row>
    <row r="617" spans="1:5" x14ac:dyDescent="0.25">
      <c r="A617" s="10">
        <v>46327</v>
      </c>
      <c r="B617" s="20">
        <v>3.326352</v>
      </c>
      <c r="C617" s="9">
        <v>3.425198</v>
      </c>
      <c r="D617" s="9">
        <f t="shared" si="11"/>
        <v>3.3041044237332668</v>
      </c>
      <c r="E617">
        <f t="shared" si="9"/>
        <v>1</v>
      </c>
    </row>
    <row r="618" spans="1:5" x14ac:dyDescent="0.25">
      <c r="A618" s="10">
        <v>46357</v>
      </c>
      <c r="B618" s="20">
        <v>3.3303240000000001</v>
      </c>
      <c r="C618" s="9">
        <v>3.3728609999999999</v>
      </c>
      <c r="D618" s="9">
        <f t="shared" si="11"/>
        <v>3.2497372184607261</v>
      </c>
      <c r="E618">
        <f t="shared" si="9"/>
        <v>1</v>
      </c>
    </row>
    <row r="619" spans="1:5" x14ac:dyDescent="0.25">
      <c r="A619" s="12" t="str">
        <f>"Base CPI ("&amp;TEXT('Notes and Sources'!$G$7,"m/yyyy")&amp;")"</f>
        <v>Base CPI (4/2025)</v>
      </c>
      <c r="B619" s="22">
        <v>3.2087530000000002</v>
      </c>
      <c r="C619" s="13"/>
      <c r="D619" s="13"/>
      <c r="E619" s="15"/>
    </row>
    <row r="620" spans="1:5" x14ac:dyDescent="0.25">
      <c r="A620" s="34" t="str">
        <f>A1&amp;" "&amp;TEXT(C1,"Mmmm yyyy")</f>
        <v>EIA Short-Term Energy Outlook, April 2025</v>
      </c>
      <c r="B620" s="34"/>
      <c r="C620" s="34"/>
      <c r="D620" s="34"/>
      <c r="E620" s="34"/>
    </row>
    <row r="621" spans="1:5" x14ac:dyDescent="0.25">
      <c r="A621" s="29" t="s">
        <v>184</v>
      </c>
      <c r="B621" s="29"/>
      <c r="C621" s="29"/>
      <c r="D621" s="29"/>
      <c r="E621" s="29"/>
    </row>
    <row r="622" spans="1:5" x14ac:dyDescent="0.25">
      <c r="A622" s="29" t="s">
        <v>207</v>
      </c>
      <c r="B622" s="29"/>
      <c r="C622" s="29"/>
      <c r="D622" s="29"/>
      <c r="E622" s="29"/>
    </row>
    <row r="623" spans="1:5" x14ac:dyDescent="0.25">
      <c r="A623" t="str">
        <f>"Real Price ("&amp;TEXT($C$1,"mmm yyyy")&amp;" $)"</f>
        <v>Real Price (Apr 2025 $)</v>
      </c>
    </row>
    <row r="624" spans="1:5" x14ac:dyDescent="0.25">
      <c r="A624" s="30" t="s">
        <v>167</v>
      </c>
      <c r="B624" s="30"/>
      <c r="C624" s="30"/>
      <c r="D624" s="30"/>
      <c r="E624" s="30"/>
    </row>
  </sheetData>
  <mergeCells count="7">
    <mergeCell ref="A622:E622"/>
    <mergeCell ref="A624:E624"/>
    <mergeCell ref="C39:D39"/>
    <mergeCell ref="A1:B1"/>
    <mergeCell ref="C1:D1"/>
    <mergeCell ref="A620:E620"/>
    <mergeCell ref="A621:E621"/>
  </mergeCells>
  <phoneticPr fontId="3" type="noConversion"/>
  <conditionalFormatting sqref="B427:D436 B439:D447 B451:D460 B463:D472 B487:D498 B511:D520 B523:D532 B535:D544 B547:D556 B559:D568 B571:D580 B583:D618">
    <cfRule type="expression" dxfId="57" priority="7" stopIfTrue="1">
      <formula>$E427=1</formula>
    </cfRule>
  </conditionalFormatting>
  <conditionalFormatting sqref="B437:D438 B448:D450 B461:D462">
    <cfRule type="expression" dxfId="56" priority="8" stopIfTrue="1">
      <formula>#REF!=1</formula>
    </cfRule>
  </conditionalFormatting>
  <conditionalFormatting sqref="B473:D474">
    <cfRule type="expression" dxfId="55" priority="42" stopIfTrue="1">
      <formula>#REF!=1</formula>
    </cfRule>
  </conditionalFormatting>
  <conditionalFormatting sqref="B475:D484">
    <cfRule type="expression" dxfId="54" priority="115" stopIfTrue="1">
      <formula>$E499=1</formula>
    </cfRule>
  </conditionalFormatting>
  <conditionalFormatting sqref="B485:D486">
    <cfRule type="expression" dxfId="53" priority="69" stopIfTrue="1">
      <formula>#REF!=1</formula>
    </cfRule>
  </conditionalFormatting>
  <conditionalFormatting sqref="B499:D510">
    <cfRule type="expression" dxfId="52" priority="117" stopIfTrue="1">
      <formula>#REF!=1</formula>
    </cfRule>
  </conditionalFormatting>
  <conditionalFormatting sqref="B521:D522">
    <cfRule type="expression" dxfId="51" priority="146" stopIfTrue="1">
      <formula>#REF!=1</formula>
    </cfRule>
  </conditionalFormatting>
  <conditionalFormatting sqref="B533:D534">
    <cfRule type="expression" dxfId="50" priority="168" stopIfTrue="1">
      <formula>#REF!=1</formula>
    </cfRule>
  </conditionalFormatting>
  <conditionalFormatting sqref="B545:D546">
    <cfRule type="expression" dxfId="49" priority="189" stopIfTrue="1">
      <formula>#REF!=1</formula>
    </cfRule>
  </conditionalFormatting>
  <conditionalFormatting sqref="B557:D558">
    <cfRule type="expression" dxfId="48" priority="213" stopIfTrue="1">
      <formula>#REF!=1</formula>
    </cfRule>
  </conditionalFormatting>
  <conditionalFormatting sqref="B569:D570">
    <cfRule type="expression" dxfId="47" priority="240" stopIfTrue="1">
      <formula>#REF!=1</formula>
    </cfRule>
  </conditionalFormatting>
  <conditionalFormatting sqref="B581:D582">
    <cfRule type="expression" dxfId="46" priority="260" stopIfTrue="1">
      <formula>#REF!=1</formula>
    </cfRule>
  </conditionalFormatting>
  <hyperlinks>
    <hyperlink ref="A3" location="Contents!B4" display="Return to Contents" xr:uid="{00000000-0004-0000-0C00-000000000000}"/>
    <hyperlink ref="A624" location="'Notes and Sources'!A7" display="See Notes and Sources for more information" xr:uid="{00000000-0004-0000-0C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5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185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186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1967</v>
      </c>
      <c r="B41" s="20">
        <v>0.33400000000000002</v>
      </c>
      <c r="C41" s="9">
        <v>1.04</v>
      </c>
      <c r="D41" s="9">
        <f t="shared" ref="D41:D100" si="0">C41*$B$101/B41</f>
        <v>9.9913267065868254</v>
      </c>
    </row>
    <row r="42" spans="1:4" x14ac:dyDescent="0.25">
      <c r="A42" s="11">
        <v>1968</v>
      </c>
      <c r="B42" s="20">
        <v>0.34799999999999998</v>
      </c>
      <c r="C42" s="9">
        <v>1.04</v>
      </c>
      <c r="D42" s="9">
        <f t="shared" ref="D42" si="1">C42*$B$101/B42</f>
        <v>9.5893767816091966</v>
      </c>
    </row>
    <row r="43" spans="1:4" x14ac:dyDescent="0.25">
      <c r="A43" s="11">
        <v>1969</v>
      </c>
      <c r="B43" s="20">
        <v>0.36699999999999999</v>
      </c>
      <c r="C43" s="9">
        <v>1.05</v>
      </c>
      <c r="D43" s="9">
        <f t="shared" si="0"/>
        <v>9.1803559945504087</v>
      </c>
    </row>
    <row r="44" spans="1:4" x14ac:dyDescent="0.25">
      <c r="A44" s="11">
        <v>1970</v>
      </c>
      <c r="B44" s="20">
        <v>0.38800000000000001</v>
      </c>
      <c r="C44" s="9">
        <v>1.0900000000000001</v>
      </c>
      <c r="D44" s="9">
        <f t="shared" si="0"/>
        <v>9.0142803350515468</v>
      </c>
    </row>
    <row r="45" spans="1:4" x14ac:dyDescent="0.25">
      <c r="A45" s="11">
        <v>1971</v>
      </c>
      <c r="B45" s="20">
        <v>0.40500000000000003</v>
      </c>
      <c r="C45" s="9">
        <v>1.1499999999999999</v>
      </c>
      <c r="D45" s="9">
        <f t="shared" si="0"/>
        <v>9.1112739506172833</v>
      </c>
    </row>
    <row r="46" spans="1:4" x14ac:dyDescent="0.25">
      <c r="A46" s="11">
        <v>1972</v>
      </c>
      <c r="B46" s="20">
        <v>0.41799999999999998</v>
      </c>
      <c r="C46" s="9">
        <v>1.21</v>
      </c>
      <c r="D46" s="9">
        <f t="shared" si="0"/>
        <v>9.2884955263157902</v>
      </c>
    </row>
    <row r="47" spans="1:4" x14ac:dyDescent="0.25">
      <c r="A47" s="11">
        <v>1973</v>
      </c>
      <c r="B47" s="20">
        <v>0.44400000000000001</v>
      </c>
      <c r="C47" s="9">
        <v>1.29</v>
      </c>
      <c r="D47" s="9">
        <f t="shared" si="0"/>
        <v>9.3227283108108114</v>
      </c>
    </row>
    <row r="48" spans="1:4" x14ac:dyDescent="0.25">
      <c r="A48" s="11">
        <v>1974</v>
      </c>
      <c r="B48" s="20">
        <v>0.49299999999999999</v>
      </c>
      <c r="C48" s="9">
        <v>1.43</v>
      </c>
      <c r="D48" s="9">
        <f t="shared" si="0"/>
        <v>9.3073362880324542</v>
      </c>
    </row>
    <row r="49" spans="1:4" x14ac:dyDescent="0.25">
      <c r="A49" s="11">
        <v>1975</v>
      </c>
      <c r="B49" s="20">
        <v>0.53825000000000001</v>
      </c>
      <c r="C49" s="9">
        <v>1.71</v>
      </c>
      <c r="D49" s="9">
        <f t="shared" si="0"/>
        <v>10.194087561542036</v>
      </c>
    </row>
    <row r="50" spans="1:4" x14ac:dyDescent="0.25">
      <c r="A50" s="11">
        <v>1976</v>
      </c>
      <c r="B50" s="20">
        <v>0.56933333333000002</v>
      </c>
      <c r="C50" s="9">
        <v>1.98</v>
      </c>
      <c r="D50" s="9">
        <f t="shared" si="0"/>
        <v>11.159246381798356</v>
      </c>
    </row>
    <row r="51" spans="1:4" x14ac:dyDescent="0.25">
      <c r="A51" s="11">
        <v>1977</v>
      </c>
      <c r="B51" s="20">
        <v>0.60616666666999997</v>
      </c>
      <c r="C51" s="9">
        <v>2.35</v>
      </c>
      <c r="D51" s="9">
        <f t="shared" si="0"/>
        <v>12.439762798941768</v>
      </c>
    </row>
    <row r="52" spans="1:4" x14ac:dyDescent="0.25">
      <c r="A52" s="11">
        <v>1978</v>
      </c>
      <c r="B52" s="20">
        <v>0.65241666666999998</v>
      </c>
      <c r="C52" s="9">
        <v>2.56</v>
      </c>
      <c r="D52" s="9">
        <f t="shared" si="0"/>
        <v>12.590738556584032</v>
      </c>
    </row>
    <row r="53" spans="1:4" x14ac:dyDescent="0.25">
      <c r="A53" s="11">
        <v>1979</v>
      </c>
      <c r="B53" s="20">
        <v>0.72583333333</v>
      </c>
      <c r="C53" s="9">
        <v>2.98</v>
      </c>
      <c r="D53" s="9">
        <f t="shared" si="0"/>
        <v>13.173938838177609</v>
      </c>
    </row>
    <row r="54" spans="1:4" x14ac:dyDescent="0.25">
      <c r="A54" s="11">
        <v>1980</v>
      </c>
      <c r="B54" s="20">
        <v>0.82383333332999997</v>
      </c>
      <c r="C54" s="9">
        <v>3.68</v>
      </c>
      <c r="D54" s="9">
        <f t="shared" si="0"/>
        <v>14.333252324557288</v>
      </c>
    </row>
    <row r="55" spans="1:4" x14ac:dyDescent="0.25">
      <c r="A55" s="11">
        <v>1981</v>
      </c>
      <c r="B55" s="20">
        <v>0.90933333332999999</v>
      </c>
      <c r="C55" s="9">
        <v>4.2039515951000004</v>
      </c>
      <c r="D55" s="9">
        <f t="shared" si="0"/>
        <v>14.834430673769825</v>
      </c>
    </row>
    <row r="56" spans="1:4" x14ac:dyDescent="0.25">
      <c r="A56" s="11">
        <v>1982</v>
      </c>
      <c r="B56" s="20">
        <v>0.96533333333000004</v>
      </c>
      <c r="C56" s="9">
        <v>5.0530628103000002</v>
      </c>
      <c r="D56" s="9">
        <f t="shared" si="0"/>
        <v>16.796302263599323</v>
      </c>
    </row>
    <row r="57" spans="1:4" x14ac:dyDescent="0.25">
      <c r="A57" s="11">
        <v>1983</v>
      </c>
      <c r="B57" s="20">
        <v>0.99583333333000001</v>
      </c>
      <c r="C57" s="9">
        <v>6.0382965756000004</v>
      </c>
      <c r="D57" s="9">
        <f t="shared" si="0"/>
        <v>19.456470880580166</v>
      </c>
    </row>
    <row r="58" spans="1:4" x14ac:dyDescent="0.25">
      <c r="A58" s="11">
        <v>1984</v>
      </c>
      <c r="B58" s="20">
        <v>1.0393333333000001</v>
      </c>
      <c r="C58" s="9">
        <v>6.1191446041999997</v>
      </c>
      <c r="D58" s="9">
        <f t="shared" si="0"/>
        <v>18.891748178438377</v>
      </c>
    </row>
    <row r="59" spans="1:4" x14ac:dyDescent="0.25">
      <c r="A59" s="11">
        <v>1985</v>
      </c>
      <c r="B59" s="20">
        <v>1.0760000000000001</v>
      </c>
      <c r="C59" s="9">
        <v>6.1205661693</v>
      </c>
      <c r="D59" s="9">
        <f t="shared" si="0"/>
        <v>18.252216596133721</v>
      </c>
    </row>
    <row r="60" spans="1:4" x14ac:dyDescent="0.25">
      <c r="A60" s="11">
        <v>1986</v>
      </c>
      <c r="B60" s="20">
        <v>1.0969166667000001</v>
      </c>
      <c r="C60" s="9">
        <v>5.8299422498000002</v>
      </c>
      <c r="D60" s="9">
        <f t="shared" si="0"/>
        <v>17.05402538932222</v>
      </c>
    </row>
    <row r="61" spans="1:4" x14ac:dyDescent="0.25">
      <c r="A61" s="11">
        <v>1987</v>
      </c>
      <c r="B61" s="20">
        <v>1.1361666667000001</v>
      </c>
      <c r="C61" s="9">
        <v>5.5461170076000004</v>
      </c>
      <c r="D61" s="9">
        <f t="shared" si="0"/>
        <v>15.663300207685563</v>
      </c>
    </row>
    <row r="62" spans="1:4" x14ac:dyDescent="0.25">
      <c r="A62" s="11">
        <v>1988</v>
      </c>
      <c r="B62" s="20">
        <v>1.18275</v>
      </c>
      <c r="C62" s="9">
        <v>5.4705541647000002</v>
      </c>
      <c r="D62" s="9">
        <f t="shared" si="0"/>
        <v>14.841392591539735</v>
      </c>
    </row>
    <row r="63" spans="1:4" x14ac:dyDescent="0.25">
      <c r="A63" s="11">
        <v>1989</v>
      </c>
      <c r="B63" s="20">
        <v>1.2394166666999999</v>
      </c>
      <c r="C63" s="9">
        <v>5.6367852937</v>
      </c>
      <c r="D63" s="9">
        <f t="shared" si="0"/>
        <v>14.593197112374895</v>
      </c>
    </row>
    <row r="64" spans="1:4" x14ac:dyDescent="0.25">
      <c r="A64" s="11">
        <v>1990</v>
      </c>
      <c r="B64" s="20">
        <v>1.3065833333000001</v>
      </c>
      <c r="C64" s="9">
        <v>5.7964966126000004</v>
      </c>
      <c r="D64" s="9">
        <f t="shared" si="0"/>
        <v>14.235238902209016</v>
      </c>
    </row>
    <row r="65" spans="1:4" x14ac:dyDescent="0.25">
      <c r="A65" s="11">
        <v>1991</v>
      </c>
      <c r="B65" s="20">
        <v>1.3616666666999999</v>
      </c>
      <c r="C65" s="9">
        <v>5.8244283716999998</v>
      </c>
      <c r="D65" s="9">
        <f t="shared" si="0"/>
        <v>13.725203434898399</v>
      </c>
    </row>
    <row r="66" spans="1:4" x14ac:dyDescent="0.25">
      <c r="A66" s="11">
        <v>1992</v>
      </c>
      <c r="B66" s="20">
        <v>1.4030833332999999</v>
      </c>
      <c r="C66" s="9">
        <v>5.8908905048999998</v>
      </c>
      <c r="D66" s="9">
        <f t="shared" si="0"/>
        <v>13.472052679730448</v>
      </c>
    </row>
    <row r="67" spans="1:4" x14ac:dyDescent="0.25">
      <c r="A67" s="11">
        <v>1993</v>
      </c>
      <c r="B67" s="20">
        <v>1.44475</v>
      </c>
      <c r="C67" s="9">
        <v>6.1662314160999996</v>
      </c>
      <c r="D67" s="9">
        <f t="shared" si="0"/>
        <v>13.695043125180911</v>
      </c>
    </row>
    <row r="68" spans="1:4" x14ac:dyDescent="0.25">
      <c r="A68" s="11">
        <v>1994</v>
      </c>
      <c r="B68" s="20">
        <v>1.4822500000000001</v>
      </c>
      <c r="C68" s="9">
        <v>6.4054976545000004</v>
      </c>
      <c r="D68" s="9">
        <f t="shared" si="0"/>
        <v>13.86652711443403</v>
      </c>
    </row>
    <row r="69" spans="1:4" x14ac:dyDescent="0.25">
      <c r="A69" s="11">
        <v>1995</v>
      </c>
      <c r="B69" s="20">
        <v>1.5238333333</v>
      </c>
      <c r="C69" s="9">
        <v>6.0641935512999998</v>
      </c>
      <c r="D69" s="9">
        <f t="shared" si="0"/>
        <v>12.769440610788697</v>
      </c>
    </row>
    <row r="70" spans="1:4" x14ac:dyDescent="0.25">
      <c r="A70" s="11">
        <v>1996</v>
      </c>
      <c r="B70" s="20">
        <v>1.5685833333000001</v>
      </c>
      <c r="C70" s="9">
        <v>6.3493423491999996</v>
      </c>
      <c r="D70" s="9">
        <f t="shared" si="0"/>
        <v>12.988453261300853</v>
      </c>
    </row>
    <row r="71" spans="1:4" x14ac:dyDescent="0.25">
      <c r="A71" s="11">
        <v>1997</v>
      </c>
      <c r="B71" s="20">
        <v>1.6052500000000001</v>
      </c>
      <c r="C71" s="9">
        <v>6.9462838544999999</v>
      </c>
      <c r="D71" s="9">
        <f t="shared" si="0"/>
        <v>13.885008040478702</v>
      </c>
    </row>
    <row r="72" spans="1:4" x14ac:dyDescent="0.25">
      <c r="A72" s="11">
        <v>1998</v>
      </c>
      <c r="B72" s="20">
        <v>1.6300833333</v>
      </c>
      <c r="C72" s="9">
        <v>6.8255898137999997</v>
      </c>
      <c r="D72" s="9">
        <f t="shared" si="0"/>
        <v>13.435897014824224</v>
      </c>
    </row>
    <row r="73" spans="1:4" x14ac:dyDescent="0.25">
      <c r="A73" s="11">
        <v>1999</v>
      </c>
      <c r="B73" s="20">
        <v>1.6658333332999999</v>
      </c>
      <c r="C73" s="9">
        <v>6.6949664090000001</v>
      </c>
      <c r="D73" s="9">
        <f t="shared" si="0"/>
        <v>12.895944102175793</v>
      </c>
    </row>
    <row r="74" spans="1:4" x14ac:dyDescent="0.25">
      <c r="A74" s="11">
        <v>2000</v>
      </c>
      <c r="B74" s="20">
        <v>1.7219166667000001</v>
      </c>
      <c r="C74" s="9">
        <v>7.7683835006999997</v>
      </c>
      <c r="D74" s="9">
        <f t="shared" si="0"/>
        <v>14.476208021607174</v>
      </c>
    </row>
    <row r="75" spans="1:4" x14ac:dyDescent="0.25">
      <c r="A75" s="11">
        <v>2001</v>
      </c>
      <c r="B75" s="20">
        <v>1.7704166667000001</v>
      </c>
      <c r="C75" s="9">
        <v>9.6307919243000004</v>
      </c>
      <c r="D75" s="9">
        <f t="shared" si="0"/>
        <v>17.455118368872615</v>
      </c>
    </row>
    <row r="76" spans="1:4" x14ac:dyDescent="0.25">
      <c r="A76" s="11">
        <v>2002</v>
      </c>
      <c r="B76" s="20">
        <v>1.7986666667</v>
      </c>
      <c r="C76" s="9">
        <v>7.8968603146999996</v>
      </c>
      <c r="D76" s="9">
        <f t="shared" si="0"/>
        <v>14.087698790718115</v>
      </c>
    </row>
    <row r="77" spans="1:4" x14ac:dyDescent="0.25">
      <c r="A77" s="11">
        <v>2003</v>
      </c>
      <c r="B77" s="20">
        <v>1.84</v>
      </c>
      <c r="C77" s="9">
        <v>9.6320075833000001</v>
      </c>
      <c r="D77" s="9">
        <f t="shared" si="0"/>
        <v>16.797137624422078</v>
      </c>
    </row>
    <row r="78" spans="1:4" x14ac:dyDescent="0.25">
      <c r="A78" s="11">
        <v>2004</v>
      </c>
      <c r="B78" s="20">
        <v>1.8890833332999999</v>
      </c>
      <c r="C78" s="9">
        <v>10.750917429999999</v>
      </c>
      <c r="D78" s="9">
        <f t="shared" si="0"/>
        <v>18.261258224115842</v>
      </c>
    </row>
    <row r="79" spans="1:4" x14ac:dyDescent="0.25">
      <c r="A79" s="11">
        <v>2005</v>
      </c>
      <c r="B79" s="20">
        <v>1.9526666667000001</v>
      </c>
      <c r="C79" s="9">
        <v>12.700083261</v>
      </c>
      <c r="D79" s="9">
        <f t="shared" si="0"/>
        <v>20.869629701239951</v>
      </c>
    </row>
    <row r="80" spans="1:4" x14ac:dyDescent="0.25">
      <c r="A80" s="11">
        <v>2006</v>
      </c>
      <c r="B80" s="20">
        <v>2.0155833332999999</v>
      </c>
      <c r="C80" s="9">
        <v>13.732421025000001</v>
      </c>
      <c r="D80" s="9">
        <f t="shared" si="0"/>
        <v>21.86163500820799</v>
      </c>
    </row>
    <row r="81" spans="1:5" x14ac:dyDescent="0.25">
      <c r="A81" s="11">
        <v>2007</v>
      </c>
      <c r="B81" s="20">
        <v>2.0734416667</v>
      </c>
      <c r="C81" s="9">
        <v>13.083873873</v>
      </c>
      <c r="D81" s="9">
        <f t="shared" si="0"/>
        <v>20.247938592084228</v>
      </c>
    </row>
    <row r="82" spans="1:5" x14ac:dyDescent="0.25">
      <c r="A82" s="11">
        <v>2008</v>
      </c>
      <c r="B82" s="20">
        <v>2.1525425</v>
      </c>
      <c r="C82" s="9">
        <v>13.895861755</v>
      </c>
      <c r="D82" s="9">
        <f t="shared" si="0"/>
        <v>20.714289308546295</v>
      </c>
    </row>
    <row r="83" spans="1:5" x14ac:dyDescent="0.25">
      <c r="A83" s="11">
        <v>2009</v>
      </c>
      <c r="B83" s="20">
        <v>2.1456466666999998</v>
      </c>
      <c r="C83" s="9">
        <v>12.142955502</v>
      </c>
      <c r="D83" s="9">
        <f t="shared" si="0"/>
        <v>18.159441393878318</v>
      </c>
    </row>
    <row r="84" spans="1:5" x14ac:dyDescent="0.25">
      <c r="A84" s="11">
        <v>2010</v>
      </c>
      <c r="B84" s="20">
        <v>2.1807616667</v>
      </c>
      <c r="C84" s="9">
        <v>11.391013954</v>
      </c>
      <c r="D84" s="9">
        <f t="shared" si="0"/>
        <v>16.760634945151736</v>
      </c>
    </row>
    <row r="85" spans="1:5" x14ac:dyDescent="0.25">
      <c r="A85" s="11">
        <v>2011</v>
      </c>
      <c r="B85" s="20">
        <v>2.2492299999999998</v>
      </c>
      <c r="C85" s="9">
        <v>11.026940066</v>
      </c>
      <c r="D85" s="9">
        <f t="shared" si="0"/>
        <v>15.731039963719898</v>
      </c>
    </row>
    <row r="86" spans="1:5" x14ac:dyDescent="0.25">
      <c r="A86" s="11">
        <v>2012</v>
      </c>
      <c r="B86" s="20">
        <v>2.2958608332999999</v>
      </c>
      <c r="C86" s="9">
        <v>10.652290561999999</v>
      </c>
      <c r="D86" s="9">
        <f t="shared" si="0"/>
        <v>14.887909929871093</v>
      </c>
    </row>
    <row r="87" spans="1:5" x14ac:dyDescent="0.25">
      <c r="A87" s="11">
        <v>2013</v>
      </c>
      <c r="B87" s="20">
        <v>2.3295175000000001</v>
      </c>
      <c r="C87" s="9">
        <v>10.294024816</v>
      </c>
      <c r="D87" s="9">
        <f>C87*$B$101/B87</f>
        <v>14.179323834405388</v>
      </c>
    </row>
    <row r="88" spans="1:5" x14ac:dyDescent="0.25">
      <c r="A88" s="11">
        <v>2014</v>
      </c>
      <c r="B88" s="20">
        <v>2.3671500000000001</v>
      </c>
      <c r="C88" s="9">
        <v>10.940261472</v>
      </c>
      <c r="D88" s="9">
        <f>C88*$B$101/B88</f>
        <v>14.82989959194154</v>
      </c>
    </row>
    <row r="89" spans="1:5" x14ac:dyDescent="0.25">
      <c r="A89" s="11">
        <v>2015</v>
      </c>
      <c r="B89" s="20">
        <v>2.3700174999999999</v>
      </c>
      <c r="C89" s="9">
        <v>10.363783935000001</v>
      </c>
      <c r="D89" s="9">
        <f t="shared" ref="D89" si="2">C89*$B$101/B89</f>
        <v>14.031467190762541</v>
      </c>
    </row>
    <row r="90" spans="1:5" x14ac:dyDescent="0.25">
      <c r="A90" s="11">
        <v>2016</v>
      </c>
      <c r="B90" s="20">
        <v>2.4000541666999999</v>
      </c>
      <c r="C90" s="9">
        <v>10.042141772000001</v>
      </c>
      <c r="D90" s="9">
        <f t="shared" ref="D90" si="3">C90*$B$101/B90</f>
        <v>13.42584387653034</v>
      </c>
    </row>
    <row r="91" spans="1:5" x14ac:dyDescent="0.25">
      <c r="A91" s="11">
        <v>2017</v>
      </c>
      <c r="B91" s="20">
        <v>2.4512100000000001</v>
      </c>
      <c r="C91" s="9">
        <v>10.861280754999999</v>
      </c>
      <c r="D91" s="9">
        <f t="shared" si="0"/>
        <v>14.217944283210542</v>
      </c>
    </row>
    <row r="92" spans="1:5" x14ac:dyDescent="0.25">
      <c r="A92" s="11">
        <v>2018</v>
      </c>
      <c r="B92" s="20">
        <v>2.5109949999999999</v>
      </c>
      <c r="C92" s="9">
        <v>10.464565264999999</v>
      </c>
      <c r="D92" s="9">
        <f t="shared" si="0"/>
        <v>13.372469952255798</v>
      </c>
    </row>
    <row r="93" spans="1:5" x14ac:dyDescent="0.25">
      <c r="A93" s="11">
        <v>2019</v>
      </c>
      <c r="B93" s="20">
        <v>2.5565258332999998</v>
      </c>
      <c r="C93" s="9">
        <v>10.459376476999999</v>
      </c>
      <c r="D93" s="9">
        <f t="shared" ref="D93:D94" si="4">C93*$B$101/B93</f>
        <v>13.127798362741929</v>
      </c>
    </row>
    <row r="94" spans="1:5" x14ac:dyDescent="0.25">
      <c r="A94" s="11">
        <v>2020</v>
      </c>
      <c r="B94" s="20">
        <v>2.5885574999999998</v>
      </c>
      <c r="C94" s="9">
        <v>10.763474012</v>
      </c>
      <c r="D94" s="9">
        <f t="shared" si="4"/>
        <v>13.342307260482736</v>
      </c>
    </row>
    <row r="95" spans="1:5" x14ac:dyDescent="0.25">
      <c r="A95" s="11">
        <v>2021</v>
      </c>
      <c r="B95" s="20">
        <v>2.7096791667</v>
      </c>
      <c r="C95" s="9">
        <v>12.208199768</v>
      </c>
      <c r="D95" s="9">
        <f t="shared" ref="D95" si="5">C95*$B$101/B95</f>
        <v>14.456729088660527</v>
      </c>
    </row>
    <row r="96" spans="1:5" x14ac:dyDescent="0.25">
      <c r="A96" s="11">
        <v>2022</v>
      </c>
      <c r="B96" s="20">
        <v>2.9262541667000002</v>
      </c>
      <c r="C96" s="9">
        <v>14.768268874</v>
      </c>
      <c r="D96" s="9">
        <f t="shared" ref="D96:D99" si="6">C96*$B$101/B96</f>
        <v>16.193988749683452</v>
      </c>
      <c r="E96" s="8" t="s">
        <v>182</v>
      </c>
    </row>
    <row r="97" spans="1:5" x14ac:dyDescent="0.25">
      <c r="A97" s="11">
        <v>2023</v>
      </c>
      <c r="B97" s="20">
        <v>3.0470416667000002</v>
      </c>
      <c r="C97" s="9">
        <v>15.353155912</v>
      </c>
      <c r="D97" s="9">
        <f t="shared" si="6"/>
        <v>16.167972243534184</v>
      </c>
      <c r="E97" s="8" t="s">
        <v>183</v>
      </c>
    </row>
    <row r="98" spans="1:5" x14ac:dyDescent="0.25">
      <c r="A98" s="11">
        <v>2024</v>
      </c>
      <c r="B98" s="20">
        <v>3.1369783333000001</v>
      </c>
      <c r="C98" s="9">
        <v>14.546966198</v>
      </c>
      <c r="D98" s="9">
        <f t="shared" si="6"/>
        <v>14.879803578250328</v>
      </c>
      <c r="E98">
        <v>0</v>
      </c>
    </row>
    <row r="99" spans="1:5" x14ac:dyDescent="0.25">
      <c r="A99" s="11">
        <v>2025</v>
      </c>
      <c r="B99" s="21">
        <v>3.2303220349999999</v>
      </c>
      <c r="C99" s="16">
        <v>14.261112703</v>
      </c>
      <c r="D99" s="16">
        <f t="shared" si="6"/>
        <v>14.165890481903412</v>
      </c>
      <c r="E99">
        <v>1</v>
      </c>
    </row>
    <row r="100" spans="1:5" x14ac:dyDescent="0.25">
      <c r="A100" s="11">
        <v>2026</v>
      </c>
      <c r="B100" s="21">
        <v>3.3025742500000002</v>
      </c>
      <c r="C100" s="16">
        <v>14.861157507</v>
      </c>
      <c r="D100" s="16">
        <f t="shared" si="0"/>
        <v>14.43897400158642</v>
      </c>
      <c r="E100">
        <v>1</v>
      </c>
    </row>
    <row r="101" spans="1:5" x14ac:dyDescent="0.25">
      <c r="A101" s="12" t="str">
        <f>"Base CPI ("&amp;TEXT('Notes and Sources'!$G$7,"m/yyyy")&amp;")"</f>
        <v>Base CPI (4/2025)</v>
      </c>
      <c r="B101" s="22">
        <v>3.2087530000000002</v>
      </c>
      <c r="C101" s="13"/>
      <c r="D101" s="13"/>
      <c r="E101" s="15"/>
    </row>
    <row r="102" spans="1:5" x14ac:dyDescent="0.25">
      <c r="A102" s="34" t="str">
        <f>A1&amp;" "&amp;TEXT(C1,"Mmmm yyyy")</f>
        <v>EIA Short-Term Energy Outlook, April 2025</v>
      </c>
      <c r="B102" s="34"/>
      <c r="C102" s="34"/>
      <c r="D102" s="34"/>
      <c r="E102" s="34"/>
    </row>
    <row r="103" spans="1:5" x14ac:dyDescent="0.25">
      <c r="A103" s="29" t="s">
        <v>184</v>
      </c>
      <c r="B103" s="29"/>
      <c r="C103" s="29"/>
      <c r="D103" s="29"/>
      <c r="E103" s="29"/>
    </row>
    <row r="104" spans="1:5" x14ac:dyDescent="0.25">
      <c r="A104" s="29" t="str">
        <f>"Real Price ("&amp;TEXT($C$1,"mmm yyyy")&amp;" $)"</f>
        <v>Real Price (Apr 2025 $)</v>
      </c>
      <c r="B104" s="29"/>
      <c r="C104" s="29"/>
      <c r="D104" s="29"/>
      <c r="E104" s="29"/>
    </row>
    <row r="105" spans="1:5" x14ac:dyDescent="0.25">
      <c r="A105" s="30" t="s">
        <v>167</v>
      </c>
      <c r="B105" s="30"/>
      <c r="C105" s="30"/>
      <c r="D105" s="30"/>
      <c r="E105" s="30"/>
    </row>
  </sheetData>
  <mergeCells count="7">
    <mergeCell ref="A104:E104"/>
    <mergeCell ref="A105:E105"/>
    <mergeCell ref="C39:D39"/>
    <mergeCell ref="A1:B1"/>
    <mergeCell ref="C1:D1"/>
    <mergeCell ref="A102:E102"/>
    <mergeCell ref="A103:E103"/>
  </mergeCells>
  <phoneticPr fontId="3" type="noConversion"/>
  <hyperlinks>
    <hyperlink ref="A3" location="Contents!B4" display="Return to Contents" xr:uid="{00000000-0004-0000-0D00-000000000000}"/>
    <hyperlink ref="A105" location="'Notes and Sources'!A7" display="See Notes and Sources for more information" xr:uid="{00000000-0004-0000-0D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30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187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186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11" t="s">
        <v>43</v>
      </c>
      <c r="B41" s="20">
        <v>0.87933333332999997</v>
      </c>
      <c r="C41" s="9">
        <v>3.9897217069000002</v>
      </c>
      <c r="D41" s="9">
        <f t="shared" ref="D41:D68" si="0">C41*$B$225/B41</f>
        <v>14.558792452117922</v>
      </c>
    </row>
    <row r="42" spans="1:4" x14ac:dyDescent="0.25">
      <c r="A42" s="11" t="s">
        <v>44</v>
      </c>
      <c r="B42" s="20">
        <v>0.89766666666999995</v>
      </c>
      <c r="C42" s="9">
        <v>4.2084000000000001</v>
      </c>
      <c r="D42" s="9">
        <f t="shared" si="0"/>
        <v>15.043129734663784</v>
      </c>
    </row>
    <row r="43" spans="1:4" x14ac:dyDescent="0.25">
      <c r="A43" s="11" t="s">
        <v>45</v>
      </c>
      <c r="B43" s="20">
        <v>0.92266666666999997</v>
      </c>
      <c r="C43" s="9">
        <v>4.3646173469000002</v>
      </c>
      <c r="D43" s="9">
        <f t="shared" si="0"/>
        <v>15.178806725794967</v>
      </c>
    </row>
    <row r="44" spans="1:4" x14ac:dyDescent="0.25">
      <c r="A44" s="11" t="s">
        <v>46</v>
      </c>
      <c r="B44" s="20">
        <v>0.93766666666999998</v>
      </c>
      <c r="C44" s="9">
        <v>4.5342272348000003</v>
      </c>
      <c r="D44" s="9">
        <f t="shared" si="0"/>
        <v>15.516404453211324</v>
      </c>
    </row>
    <row r="45" spans="1:4" x14ac:dyDescent="0.25">
      <c r="A45" s="11" t="s">
        <v>47</v>
      </c>
      <c r="B45" s="20">
        <v>0.94599999999999995</v>
      </c>
      <c r="C45" s="9">
        <v>4.6986690327999998</v>
      </c>
      <c r="D45" s="9">
        <f t="shared" ref="D45:D48" si="1">C45*$B$225/B45</f>
        <v>15.937492975691436</v>
      </c>
    </row>
    <row r="46" spans="1:4" x14ac:dyDescent="0.25">
      <c r="A46" s="11" t="s">
        <v>48</v>
      </c>
      <c r="B46" s="20">
        <v>0.95966666667</v>
      </c>
      <c r="C46" s="9">
        <v>5.0111542992000002</v>
      </c>
      <c r="D46" s="9">
        <f t="shared" si="1"/>
        <v>16.755355739109113</v>
      </c>
    </row>
    <row r="47" spans="1:4" x14ac:dyDescent="0.25">
      <c r="A47" s="11" t="s">
        <v>49</v>
      </c>
      <c r="B47" s="20">
        <v>0.97633333333000005</v>
      </c>
      <c r="C47" s="9">
        <v>5.2916624685000002</v>
      </c>
      <c r="D47" s="9">
        <f t="shared" si="1"/>
        <v>17.391230270581854</v>
      </c>
    </row>
    <row r="48" spans="1:4" x14ac:dyDescent="0.25">
      <c r="A48" s="11" t="s">
        <v>50</v>
      </c>
      <c r="B48" s="20">
        <v>0.97933333333000006</v>
      </c>
      <c r="C48" s="9">
        <v>5.7058958517000002</v>
      </c>
      <c r="D48" s="9">
        <f t="shared" si="1"/>
        <v>18.695177432156825</v>
      </c>
    </row>
    <row r="49" spans="1:4" x14ac:dyDescent="0.25">
      <c r="A49" s="11" t="s">
        <v>51</v>
      </c>
      <c r="B49" s="20">
        <v>0.98</v>
      </c>
      <c r="C49" s="9">
        <v>5.9018859800000003</v>
      </c>
      <c r="D49" s="9">
        <f t="shared" si="0"/>
        <v>19.324177902023408</v>
      </c>
    </row>
    <row r="50" spans="1:4" x14ac:dyDescent="0.25">
      <c r="A50" s="11" t="s">
        <v>52</v>
      </c>
      <c r="B50" s="20">
        <v>0.99133333332999996</v>
      </c>
      <c r="C50" s="9">
        <v>6.1359682791000001</v>
      </c>
      <c r="D50" s="9">
        <f t="shared" si="0"/>
        <v>19.86093472447865</v>
      </c>
    </row>
    <row r="51" spans="1:4" x14ac:dyDescent="0.25">
      <c r="A51" s="11" t="s">
        <v>53</v>
      </c>
      <c r="B51" s="20">
        <v>1.0009999999999999</v>
      </c>
      <c r="C51" s="9">
        <v>6.1937198525000001</v>
      </c>
      <c r="D51" s="9">
        <f t="shared" si="0"/>
        <v>19.854262894973964</v>
      </c>
    </row>
    <row r="52" spans="1:4" x14ac:dyDescent="0.25">
      <c r="A52" s="11" t="s">
        <v>54</v>
      </c>
      <c r="B52" s="20">
        <v>1.0109999999999999</v>
      </c>
      <c r="C52" s="9">
        <v>6.1779871595999998</v>
      </c>
      <c r="D52" s="9">
        <f t="shared" si="0"/>
        <v>19.607947410809082</v>
      </c>
    </row>
    <row r="53" spans="1:4" x14ac:dyDescent="0.25">
      <c r="A53" s="11" t="s">
        <v>55</v>
      </c>
      <c r="B53" s="20">
        <v>1.0253333333000001</v>
      </c>
      <c r="C53" s="9">
        <v>5.8378332267999999</v>
      </c>
      <c r="D53" s="9">
        <f t="shared" si="0"/>
        <v>18.269341561056393</v>
      </c>
    </row>
    <row r="54" spans="1:4" x14ac:dyDescent="0.25">
      <c r="A54" s="11" t="s">
        <v>56</v>
      </c>
      <c r="B54" s="20">
        <v>1.0349999999999999</v>
      </c>
      <c r="C54" s="9">
        <v>6.2045055806000002</v>
      </c>
      <c r="D54" s="9">
        <f t="shared" si="0"/>
        <v>19.235483956779706</v>
      </c>
    </row>
    <row r="55" spans="1:4" x14ac:dyDescent="0.25">
      <c r="A55" s="11" t="s">
        <v>57</v>
      </c>
      <c r="B55" s="20">
        <v>1.044</v>
      </c>
      <c r="C55" s="9">
        <v>7.1683480805000004</v>
      </c>
      <c r="D55" s="9">
        <f t="shared" si="0"/>
        <v>22.032048283858828</v>
      </c>
    </row>
    <row r="56" spans="1:4" x14ac:dyDescent="0.25">
      <c r="A56" s="11" t="s">
        <v>58</v>
      </c>
      <c r="B56" s="20">
        <v>1.0529999999999999</v>
      </c>
      <c r="C56" s="9">
        <v>6.2560850442999998</v>
      </c>
      <c r="D56" s="9">
        <f t="shared" si="0"/>
        <v>19.063847724741461</v>
      </c>
    </row>
    <row r="57" spans="1:4" x14ac:dyDescent="0.25">
      <c r="A57" s="11" t="s">
        <v>59</v>
      </c>
      <c r="B57" s="20">
        <v>1.0626666667</v>
      </c>
      <c r="C57" s="9">
        <v>5.9323778439000003</v>
      </c>
      <c r="D57" s="9">
        <f t="shared" si="0"/>
        <v>17.912987957795384</v>
      </c>
    </row>
    <row r="58" spans="1:4" x14ac:dyDescent="0.25">
      <c r="A58" s="11" t="s">
        <v>60</v>
      </c>
      <c r="B58" s="20">
        <v>1.0723333333</v>
      </c>
      <c r="C58" s="9">
        <v>6.4169303266000002</v>
      </c>
      <c r="D58" s="9">
        <f t="shared" si="0"/>
        <v>19.201440258230136</v>
      </c>
    </row>
    <row r="59" spans="1:4" x14ac:dyDescent="0.25">
      <c r="A59" s="11" t="s">
        <v>61</v>
      </c>
      <c r="B59" s="20">
        <v>1.079</v>
      </c>
      <c r="C59" s="9">
        <v>7.1106174590000002</v>
      </c>
      <c r="D59" s="9">
        <f t="shared" si="0"/>
        <v>21.145704451731817</v>
      </c>
    </row>
    <row r="60" spans="1:4" x14ac:dyDescent="0.25">
      <c r="A60" s="11" t="s">
        <v>62</v>
      </c>
      <c r="B60" s="20">
        <v>1.0900000000000001</v>
      </c>
      <c r="C60" s="9">
        <v>5.9481022004000002</v>
      </c>
      <c r="D60" s="9">
        <f t="shared" si="0"/>
        <v>17.510083284256975</v>
      </c>
    </row>
    <row r="61" spans="1:4" x14ac:dyDescent="0.25">
      <c r="A61" s="11" t="s">
        <v>63</v>
      </c>
      <c r="B61" s="20">
        <v>1.0956666666999999</v>
      </c>
      <c r="C61" s="9">
        <v>5.6658994298999996</v>
      </c>
      <c r="D61" s="9">
        <f t="shared" si="0"/>
        <v>16.5930682624005</v>
      </c>
    </row>
    <row r="62" spans="1:4" x14ac:dyDescent="0.25">
      <c r="A62" s="11" t="s">
        <v>64</v>
      </c>
      <c r="B62" s="20">
        <v>1.0903333333</v>
      </c>
      <c r="C62" s="9">
        <v>6.1409546733999996</v>
      </c>
      <c r="D62" s="9">
        <f t="shared" si="0"/>
        <v>18.072277650631623</v>
      </c>
    </row>
    <row r="63" spans="1:4" x14ac:dyDescent="0.25">
      <c r="A63" s="11" t="s">
        <v>65</v>
      </c>
      <c r="B63" s="20">
        <v>1.097</v>
      </c>
      <c r="C63" s="9">
        <v>6.8678786588999996</v>
      </c>
      <c r="D63" s="9">
        <f t="shared" si="0"/>
        <v>20.088720374094212</v>
      </c>
    </row>
    <row r="64" spans="1:4" x14ac:dyDescent="0.25">
      <c r="A64" s="11" t="s">
        <v>66</v>
      </c>
      <c r="B64" s="20">
        <v>1.1046666667</v>
      </c>
      <c r="C64" s="9">
        <v>5.5765833989000004</v>
      </c>
      <c r="D64" s="9">
        <f t="shared" si="0"/>
        <v>16.198441801838225</v>
      </c>
    </row>
    <row r="65" spans="1:4" x14ac:dyDescent="0.25">
      <c r="A65" s="11" t="s">
        <v>67</v>
      </c>
      <c r="B65" s="20">
        <v>1.1180000000000001</v>
      </c>
      <c r="C65" s="9">
        <v>5.3309503743000004</v>
      </c>
      <c r="D65" s="9">
        <f t="shared" si="0"/>
        <v>15.300271025390204</v>
      </c>
    </row>
    <row r="66" spans="1:4" x14ac:dyDescent="0.25">
      <c r="A66" s="11" t="s">
        <v>68</v>
      </c>
      <c r="B66" s="20">
        <v>1.1306666667</v>
      </c>
      <c r="C66" s="9">
        <v>5.8176046752000001</v>
      </c>
      <c r="D66" s="9">
        <f t="shared" si="0"/>
        <v>16.50995559004572</v>
      </c>
    </row>
    <row r="67" spans="1:4" x14ac:dyDescent="0.25">
      <c r="A67" s="11" t="s">
        <v>69</v>
      </c>
      <c r="B67" s="20">
        <v>1.1426666667000001</v>
      </c>
      <c r="C67" s="9">
        <v>6.7511987241</v>
      </c>
      <c r="D67" s="9">
        <f t="shared" si="0"/>
        <v>18.958222717841402</v>
      </c>
    </row>
    <row r="68" spans="1:4" x14ac:dyDescent="0.25">
      <c r="A68" s="11" t="s">
        <v>70</v>
      </c>
      <c r="B68" s="20">
        <v>1.1533333333</v>
      </c>
      <c r="C68" s="9">
        <v>5.3551518624999996</v>
      </c>
      <c r="D68" s="9">
        <f t="shared" si="0"/>
        <v>14.898866709320021</v>
      </c>
    </row>
    <row r="69" spans="1:4" x14ac:dyDescent="0.25">
      <c r="A69" s="11" t="s">
        <v>71</v>
      </c>
      <c r="B69" s="20">
        <v>1.1623333333000001</v>
      </c>
      <c r="C69" s="9">
        <v>5.1105111933999998</v>
      </c>
      <c r="D69" s="9">
        <f t="shared" ref="D69:D100" si="2">C69*$B$225/B69</f>
        <v>14.108145790501377</v>
      </c>
    </row>
    <row r="70" spans="1:4" x14ac:dyDescent="0.25">
      <c r="A70" s="11" t="s">
        <v>72</v>
      </c>
      <c r="B70" s="20">
        <v>1.1756666667</v>
      </c>
      <c r="C70" s="9">
        <v>5.7315043999000004</v>
      </c>
      <c r="D70" s="9">
        <f t="shared" si="2"/>
        <v>15.643024046360273</v>
      </c>
    </row>
    <row r="71" spans="1:4" x14ac:dyDescent="0.25">
      <c r="A71" s="11" t="s">
        <v>73</v>
      </c>
      <c r="B71" s="20">
        <v>1.19</v>
      </c>
      <c r="C71" s="9">
        <v>6.8141067158000004</v>
      </c>
      <c r="D71" s="9">
        <f t="shared" si="2"/>
        <v>18.373769215666723</v>
      </c>
    </row>
    <row r="72" spans="1:4" x14ac:dyDescent="0.25">
      <c r="A72" s="11" t="s">
        <v>74</v>
      </c>
      <c r="B72" s="20">
        <v>1.2030000000000001</v>
      </c>
      <c r="C72" s="9">
        <v>5.5466549967000001</v>
      </c>
      <c r="D72" s="9">
        <f t="shared" si="2"/>
        <v>14.794551837594442</v>
      </c>
    </row>
    <row r="73" spans="1:4" x14ac:dyDescent="0.25">
      <c r="A73" s="11" t="s">
        <v>75</v>
      </c>
      <c r="B73" s="20">
        <v>1.2166666666999999</v>
      </c>
      <c r="C73" s="9">
        <v>5.4116554858999999</v>
      </c>
      <c r="D73" s="9">
        <f t="shared" si="2"/>
        <v>14.272328034141649</v>
      </c>
    </row>
    <row r="74" spans="1:4" x14ac:dyDescent="0.25">
      <c r="A74" s="11" t="s">
        <v>76</v>
      </c>
      <c r="B74" s="20">
        <v>1.2363333332999999</v>
      </c>
      <c r="C74" s="9">
        <v>5.8566677455000002</v>
      </c>
      <c r="D74" s="9">
        <f t="shared" si="2"/>
        <v>15.200269775316558</v>
      </c>
    </row>
    <row r="75" spans="1:4" x14ac:dyDescent="0.25">
      <c r="A75" s="11" t="s">
        <v>77</v>
      </c>
      <c r="B75" s="20">
        <v>1.246</v>
      </c>
      <c r="C75" s="9">
        <v>6.9236309941999998</v>
      </c>
      <c r="D75" s="9">
        <f t="shared" si="2"/>
        <v>17.830033485980923</v>
      </c>
    </row>
    <row r="76" spans="1:4" x14ac:dyDescent="0.25">
      <c r="A76" s="11" t="s">
        <v>78</v>
      </c>
      <c r="B76" s="20">
        <v>1.2586666666999999</v>
      </c>
      <c r="C76" s="9">
        <v>5.495921396</v>
      </c>
      <c r="D76" s="9">
        <f t="shared" si="2"/>
        <v>14.010901165290381</v>
      </c>
    </row>
    <row r="77" spans="1:4" x14ac:dyDescent="0.25">
      <c r="A77" s="11" t="s">
        <v>79</v>
      </c>
      <c r="B77" s="20">
        <v>1.2803333333</v>
      </c>
      <c r="C77" s="9">
        <v>5.5486054691</v>
      </c>
      <c r="D77" s="9">
        <f t="shared" si="2"/>
        <v>13.905835286582578</v>
      </c>
    </row>
    <row r="78" spans="1:4" x14ac:dyDescent="0.25">
      <c r="A78" s="11" t="s">
        <v>80</v>
      </c>
      <c r="B78" s="20">
        <v>1.2929999999999999</v>
      </c>
      <c r="C78" s="9">
        <v>5.9334708620000001</v>
      </c>
      <c r="D78" s="9">
        <f t="shared" si="2"/>
        <v>14.724704121310973</v>
      </c>
    </row>
    <row r="79" spans="1:4" x14ac:dyDescent="0.25">
      <c r="A79" s="11" t="s">
        <v>81</v>
      </c>
      <c r="B79" s="20">
        <v>1.3153333332999999</v>
      </c>
      <c r="C79" s="9">
        <v>7.0040816815999998</v>
      </c>
      <c r="D79" s="9">
        <f t="shared" si="2"/>
        <v>17.086443062834714</v>
      </c>
    </row>
    <row r="80" spans="1:4" x14ac:dyDescent="0.25">
      <c r="A80" s="11" t="s">
        <v>82</v>
      </c>
      <c r="B80" s="20">
        <v>1.3376666666999999</v>
      </c>
      <c r="C80" s="9">
        <v>5.7326193126999998</v>
      </c>
      <c r="D80" s="9">
        <f t="shared" si="2"/>
        <v>13.751228071536774</v>
      </c>
    </row>
    <row r="81" spans="1:4" x14ac:dyDescent="0.25">
      <c r="A81" s="11" t="s">
        <v>83</v>
      </c>
      <c r="B81" s="20">
        <v>1.3476666666999999</v>
      </c>
      <c r="C81" s="9">
        <v>5.5629056553999998</v>
      </c>
      <c r="D81" s="9">
        <f t="shared" si="2"/>
        <v>13.245107749225982</v>
      </c>
    </row>
    <row r="82" spans="1:4" x14ac:dyDescent="0.25">
      <c r="A82" s="11" t="s">
        <v>84</v>
      </c>
      <c r="B82" s="20">
        <v>1.3556666666999999</v>
      </c>
      <c r="C82" s="9">
        <v>6.2270297469999996</v>
      </c>
      <c r="D82" s="9">
        <f t="shared" si="2"/>
        <v>14.738874144050305</v>
      </c>
    </row>
    <row r="83" spans="1:4" x14ac:dyDescent="0.25">
      <c r="A83" s="11" t="s">
        <v>85</v>
      </c>
      <c r="B83" s="20">
        <v>1.3660000000000001</v>
      </c>
      <c r="C83" s="9">
        <v>7.1581213548999996</v>
      </c>
      <c r="D83" s="9">
        <f t="shared" si="2"/>
        <v>16.814526626573528</v>
      </c>
    </row>
    <row r="84" spans="1:4" x14ac:dyDescent="0.25">
      <c r="A84" s="11" t="s">
        <v>86</v>
      </c>
      <c r="B84" s="20">
        <v>1.3773333333</v>
      </c>
      <c r="C84" s="9">
        <v>5.6256537759</v>
      </c>
      <c r="D84" s="9">
        <f t="shared" si="2"/>
        <v>13.10600200688576</v>
      </c>
    </row>
    <row r="85" spans="1:4" x14ac:dyDescent="0.25">
      <c r="A85" s="11" t="s">
        <v>87</v>
      </c>
      <c r="B85" s="20">
        <v>1.3866666667000001</v>
      </c>
      <c r="C85" s="9">
        <v>5.5250098991999996</v>
      </c>
      <c r="D85" s="9">
        <f t="shared" si="2"/>
        <v>12.784898140861683</v>
      </c>
    </row>
    <row r="86" spans="1:4" x14ac:dyDescent="0.25">
      <c r="A86" s="11" t="s">
        <v>88</v>
      </c>
      <c r="B86" s="20">
        <v>1.3973333333</v>
      </c>
      <c r="C86" s="9">
        <v>6.0120418556999997</v>
      </c>
      <c r="D86" s="9">
        <f t="shared" si="2"/>
        <v>13.805694662020372</v>
      </c>
    </row>
    <row r="87" spans="1:4" x14ac:dyDescent="0.25">
      <c r="A87" s="11" t="s">
        <v>89</v>
      </c>
      <c r="B87" s="20">
        <v>1.4079999999999999</v>
      </c>
      <c r="C87" s="9">
        <v>7.2855942233000004</v>
      </c>
      <c r="D87" s="9">
        <f t="shared" si="2"/>
        <v>16.603460455111186</v>
      </c>
    </row>
    <row r="88" spans="1:4" x14ac:dyDescent="0.25">
      <c r="A88" s="11" t="s">
        <v>90</v>
      </c>
      <c r="B88" s="20">
        <v>1.4203333332999999</v>
      </c>
      <c r="C88" s="9">
        <v>5.9622944121000003</v>
      </c>
      <c r="D88" s="9">
        <f t="shared" si="2"/>
        <v>13.469746596215517</v>
      </c>
    </row>
    <row r="89" spans="1:4" x14ac:dyDescent="0.25">
      <c r="A89" s="11" t="s">
        <v>91</v>
      </c>
      <c r="B89" s="20">
        <v>1.4306666667000001</v>
      </c>
      <c r="C89" s="9">
        <v>5.7116754027000001</v>
      </c>
      <c r="D89" s="9">
        <f t="shared" si="2"/>
        <v>12.8103603795523</v>
      </c>
    </row>
    <row r="90" spans="1:4" x14ac:dyDescent="0.25">
      <c r="A90" s="11" t="s">
        <v>92</v>
      </c>
      <c r="B90" s="20">
        <v>1.4410000000000001</v>
      </c>
      <c r="C90" s="9">
        <v>6.4899436544000002</v>
      </c>
      <c r="D90" s="9">
        <f t="shared" si="2"/>
        <v>14.451510181045776</v>
      </c>
    </row>
    <row r="91" spans="1:4" x14ac:dyDescent="0.25">
      <c r="A91" s="11" t="s">
        <v>93</v>
      </c>
      <c r="B91" s="20">
        <v>1.4476666667</v>
      </c>
      <c r="C91" s="9">
        <v>7.9031929257</v>
      </c>
      <c r="D91" s="9">
        <f t="shared" si="2"/>
        <v>17.517426209533554</v>
      </c>
    </row>
    <row r="92" spans="1:4" x14ac:dyDescent="0.25">
      <c r="A92" s="11" t="s">
        <v>94</v>
      </c>
      <c r="B92" s="20">
        <v>1.4596666667</v>
      </c>
      <c r="C92" s="9">
        <v>6.2316031790000004</v>
      </c>
      <c r="D92" s="9">
        <f t="shared" si="2"/>
        <v>13.698795657663275</v>
      </c>
    </row>
    <row r="93" spans="1:4" x14ac:dyDescent="0.25">
      <c r="A93" s="11" t="s">
        <v>95</v>
      </c>
      <c r="B93" s="20">
        <v>1.4670000000000001</v>
      </c>
      <c r="C93" s="9">
        <v>6.0644059069000003</v>
      </c>
      <c r="D93" s="9">
        <f t="shared" si="2"/>
        <v>13.264608484651053</v>
      </c>
    </row>
    <row r="94" spans="1:4" x14ac:dyDescent="0.25">
      <c r="A94" s="11" t="s">
        <v>96</v>
      </c>
      <c r="B94" s="20">
        <v>1.4753333333</v>
      </c>
      <c r="C94" s="9">
        <v>6.8809609610000004</v>
      </c>
      <c r="D94" s="9">
        <f t="shared" si="2"/>
        <v>14.965637682099292</v>
      </c>
    </row>
    <row r="95" spans="1:4" x14ac:dyDescent="0.25">
      <c r="A95" s="11" t="s">
        <v>97</v>
      </c>
      <c r="B95" s="20">
        <v>1.4890000000000001</v>
      </c>
      <c r="C95" s="9">
        <v>8.0491941138000005</v>
      </c>
      <c r="D95" s="9">
        <f t="shared" si="2"/>
        <v>17.345786272826118</v>
      </c>
    </row>
    <row r="96" spans="1:4" x14ac:dyDescent="0.25">
      <c r="A96" s="11" t="s">
        <v>98</v>
      </c>
      <c r="B96" s="20">
        <v>1.4976666667</v>
      </c>
      <c r="C96" s="9">
        <v>6.2668882062</v>
      </c>
      <c r="D96" s="9">
        <f t="shared" si="2"/>
        <v>13.426817047759609</v>
      </c>
    </row>
    <row r="97" spans="1:4" x14ac:dyDescent="0.25">
      <c r="A97" s="11" t="s">
        <v>99</v>
      </c>
      <c r="B97" s="20">
        <v>1.5086666666999999</v>
      </c>
      <c r="C97" s="9">
        <v>5.8159437290999998</v>
      </c>
      <c r="D97" s="9">
        <f t="shared" si="2"/>
        <v>12.369814552475797</v>
      </c>
    </row>
    <row r="98" spans="1:4" x14ac:dyDescent="0.25">
      <c r="A98" s="11" t="s">
        <v>100</v>
      </c>
      <c r="B98" s="20">
        <v>1.5209999999999999</v>
      </c>
      <c r="C98" s="9">
        <v>6.4802565131999996</v>
      </c>
      <c r="D98" s="9">
        <f t="shared" si="2"/>
        <v>13.670968131163736</v>
      </c>
    </row>
    <row r="99" spans="1:4" x14ac:dyDescent="0.25">
      <c r="A99" s="11" t="s">
        <v>101</v>
      </c>
      <c r="B99" s="20">
        <v>1.5286666667</v>
      </c>
      <c r="C99" s="9">
        <v>7.8817624440999996</v>
      </c>
      <c r="D99" s="9">
        <f t="shared" si="2"/>
        <v>16.544240440847187</v>
      </c>
    </row>
    <row r="100" spans="1:4" x14ac:dyDescent="0.25">
      <c r="A100" s="11" t="s">
        <v>102</v>
      </c>
      <c r="B100" s="20">
        <v>1.5369999999999999</v>
      </c>
      <c r="C100" s="9">
        <v>5.7231371393000003</v>
      </c>
      <c r="D100" s="9">
        <f t="shared" si="2"/>
        <v>11.948037387859658</v>
      </c>
    </row>
    <row r="101" spans="1:4" x14ac:dyDescent="0.25">
      <c r="A101" s="11" t="s">
        <v>103</v>
      </c>
      <c r="B101" s="20">
        <v>1.5506666667</v>
      </c>
      <c r="C101" s="9">
        <v>5.7833637267000002</v>
      </c>
      <c r="D101" s="9">
        <f t="shared" ref="D101:D132" si="3">C101*$B$225/B101</f>
        <v>11.967359656754663</v>
      </c>
    </row>
    <row r="102" spans="1:4" x14ac:dyDescent="0.25">
      <c r="A102" s="11" t="s">
        <v>104</v>
      </c>
      <c r="B102" s="20">
        <v>1.5640000000000001</v>
      </c>
      <c r="C102" s="9">
        <v>6.7194241952000002</v>
      </c>
      <c r="D102" s="9">
        <f t="shared" si="3"/>
        <v>13.785788072008048</v>
      </c>
    </row>
    <row r="103" spans="1:4" x14ac:dyDescent="0.25">
      <c r="A103" s="11" t="s">
        <v>105</v>
      </c>
      <c r="B103" s="20">
        <v>1.573</v>
      </c>
      <c r="C103" s="9">
        <v>8.4328458148000003</v>
      </c>
      <c r="D103" s="9">
        <f t="shared" si="3"/>
        <v>17.202110175954829</v>
      </c>
    </row>
    <row r="104" spans="1:4" x14ac:dyDescent="0.25">
      <c r="A104" s="11" t="s">
        <v>106</v>
      </c>
      <c r="B104" s="20">
        <v>1.5866666667</v>
      </c>
      <c r="C104" s="9">
        <v>6.5311338789000004</v>
      </c>
      <c r="D104" s="9">
        <f t="shared" si="3"/>
        <v>13.208064344673369</v>
      </c>
    </row>
    <row r="105" spans="1:4" x14ac:dyDescent="0.25">
      <c r="A105" s="11" t="s">
        <v>107</v>
      </c>
      <c r="B105" s="20">
        <v>1.5963333333</v>
      </c>
      <c r="C105" s="9">
        <v>6.6978872049999998</v>
      </c>
      <c r="D105" s="9">
        <f t="shared" si="3"/>
        <v>13.463269365099691</v>
      </c>
    </row>
    <row r="106" spans="1:4" x14ac:dyDescent="0.25">
      <c r="A106" s="11" t="s">
        <v>108</v>
      </c>
      <c r="B106" s="20">
        <v>1.6</v>
      </c>
      <c r="C106" s="9">
        <v>6.9555752391999999</v>
      </c>
      <c r="D106" s="9">
        <f t="shared" si="3"/>
        <v>13.949201822192949</v>
      </c>
    </row>
    <row r="107" spans="1:4" x14ac:dyDescent="0.25">
      <c r="A107" s="11" t="s">
        <v>109</v>
      </c>
      <c r="B107" s="20">
        <v>1.6080000000000001</v>
      </c>
      <c r="C107" s="9">
        <v>8.8667045042999995</v>
      </c>
      <c r="D107" s="9">
        <f t="shared" si="3"/>
        <v>17.693448183013764</v>
      </c>
    </row>
    <row r="108" spans="1:4" x14ac:dyDescent="0.25">
      <c r="A108" s="11" t="s">
        <v>110</v>
      </c>
      <c r="B108" s="20">
        <v>1.6166666667</v>
      </c>
      <c r="C108" s="9">
        <v>6.8329759436000002</v>
      </c>
      <c r="D108" s="9">
        <f t="shared" si="3"/>
        <v>13.562061066496245</v>
      </c>
    </row>
    <row r="109" spans="1:4" x14ac:dyDescent="0.25">
      <c r="A109" s="11" t="s">
        <v>111</v>
      </c>
      <c r="B109" s="20">
        <v>1.62</v>
      </c>
      <c r="C109" s="9">
        <v>6.3738797914000003</v>
      </c>
      <c r="D109" s="9">
        <f t="shared" si="3"/>
        <v>12.624818458206249</v>
      </c>
    </row>
    <row r="110" spans="1:4" x14ac:dyDescent="0.25">
      <c r="A110" s="11" t="s">
        <v>112</v>
      </c>
      <c r="B110" s="20">
        <v>1.6253333333</v>
      </c>
      <c r="C110" s="9">
        <v>7.3938320441999998</v>
      </c>
      <c r="D110" s="9">
        <f t="shared" si="3"/>
        <v>14.596993901031244</v>
      </c>
    </row>
    <row r="111" spans="1:4" x14ac:dyDescent="0.25">
      <c r="A111" s="11" t="s">
        <v>113</v>
      </c>
      <c r="B111" s="20">
        <v>1.6336666666999999</v>
      </c>
      <c r="C111" s="9">
        <v>8.8976283085999999</v>
      </c>
      <c r="D111" s="9">
        <f t="shared" si="3"/>
        <v>17.476203750779007</v>
      </c>
    </row>
    <row r="112" spans="1:4" x14ac:dyDescent="0.25">
      <c r="A112" s="11" t="s">
        <v>114</v>
      </c>
      <c r="B112" s="20">
        <v>1.6413333333</v>
      </c>
      <c r="C112" s="9">
        <v>6.6286739421999998</v>
      </c>
      <c r="D112" s="9">
        <f t="shared" si="3"/>
        <v>12.958840819549984</v>
      </c>
    </row>
    <row r="113" spans="1:4" x14ac:dyDescent="0.25">
      <c r="A113" s="11" t="s">
        <v>115</v>
      </c>
      <c r="B113" s="20">
        <v>1.6473333333</v>
      </c>
      <c r="C113" s="9">
        <v>6.1057942029000003</v>
      </c>
      <c r="D113" s="9">
        <f t="shared" si="3"/>
        <v>11.893151841158087</v>
      </c>
    </row>
    <row r="114" spans="1:4" x14ac:dyDescent="0.25">
      <c r="A114" s="11" t="s">
        <v>116</v>
      </c>
      <c r="B114" s="20">
        <v>1.6596666667</v>
      </c>
      <c r="C114" s="9">
        <v>7.0307476102999997</v>
      </c>
      <c r="D114" s="9">
        <f t="shared" si="3"/>
        <v>13.593050303076836</v>
      </c>
    </row>
    <row r="115" spans="1:4" x14ac:dyDescent="0.25">
      <c r="A115" s="11" t="s">
        <v>117</v>
      </c>
      <c r="B115" s="20">
        <v>1.6719999999999999</v>
      </c>
      <c r="C115" s="9">
        <v>8.8539887144999998</v>
      </c>
      <c r="D115" s="9">
        <f t="shared" si="3"/>
        <v>16.991784000967716</v>
      </c>
    </row>
    <row r="116" spans="1:4" x14ac:dyDescent="0.25">
      <c r="A116" s="11" t="s">
        <v>118</v>
      </c>
      <c r="B116" s="20">
        <v>1.6843333332999999</v>
      </c>
      <c r="C116" s="9">
        <v>6.8919093562000002</v>
      </c>
      <c r="D116" s="9">
        <f t="shared" si="3"/>
        <v>13.129488317557374</v>
      </c>
    </row>
    <row r="117" spans="1:4" x14ac:dyDescent="0.25">
      <c r="A117" s="11" t="s">
        <v>119</v>
      </c>
      <c r="B117" s="20">
        <v>1.7010000000000001</v>
      </c>
      <c r="C117" s="9">
        <v>6.5660024100000003</v>
      </c>
      <c r="D117" s="9">
        <f t="shared" si="3"/>
        <v>12.386055221102135</v>
      </c>
    </row>
    <row r="118" spans="1:4" x14ac:dyDescent="0.25">
      <c r="A118" s="11" t="s">
        <v>120</v>
      </c>
      <c r="B118" s="20">
        <v>1.7143333332999999</v>
      </c>
      <c r="C118" s="9">
        <v>7.9565428560000004</v>
      </c>
      <c r="D118" s="9">
        <f t="shared" si="3"/>
        <v>14.892425097792136</v>
      </c>
    </row>
    <row r="119" spans="1:4" x14ac:dyDescent="0.25">
      <c r="A119" s="11" t="s">
        <v>121</v>
      </c>
      <c r="B119" s="20">
        <v>1.73</v>
      </c>
      <c r="C119" s="9">
        <v>10.256536981</v>
      </c>
      <c r="D119" s="9">
        <f t="shared" si="3"/>
        <v>19.023522432020055</v>
      </c>
    </row>
    <row r="120" spans="1:4" x14ac:dyDescent="0.25">
      <c r="A120" s="11" t="s">
        <v>122</v>
      </c>
      <c r="B120" s="20">
        <v>1.7423333333</v>
      </c>
      <c r="C120" s="9">
        <v>8.6930005916000006</v>
      </c>
      <c r="D120" s="9">
        <f t="shared" si="3"/>
        <v>16.0093887858228</v>
      </c>
    </row>
    <row r="121" spans="1:4" x14ac:dyDescent="0.25">
      <c r="A121" s="11" t="s">
        <v>123</v>
      </c>
      <c r="B121" s="20">
        <v>1.7589999999999999</v>
      </c>
      <c r="C121" s="9">
        <v>10.089315342000001</v>
      </c>
      <c r="D121" s="9">
        <f t="shared" si="3"/>
        <v>18.404844156673413</v>
      </c>
    </row>
    <row r="122" spans="1:4" x14ac:dyDescent="0.25">
      <c r="A122" s="11" t="s">
        <v>124</v>
      </c>
      <c r="B122" s="20">
        <v>1.7713333333000001</v>
      </c>
      <c r="C122" s="9">
        <v>10.706509938</v>
      </c>
      <c r="D122" s="9">
        <f t="shared" si="3"/>
        <v>19.39473798479515</v>
      </c>
    </row>
    <row r="123" spans="1:4" x14ac:dyDescent="0.25">
      <c r="A123" s="11" t="s">
        <v>125</v>
      </c>
      <c r="B123" s="20">
        <v>1.7763333333</v>
      </c>
      <c r="C123" s="9">
        <v>10.751646935</v>
      </c>
      <c r="D123" s="9">
        <f t="shared" si="3"/>
        <v>19.421681004842998</v>
      </c>
    </row>
    <row r="124" spans="1:4" x14ac:dyDescent="0.25">
      <c r="A124" s="11" t="s">
        <v>126</v>
      </c>
      <c r="B124" s="20">
        <v>1.7749999999999999</v>
      </c>
      <c r="C124" s="9">
        <v>7.6880911721</v>
      </c>
      <c r="D124" s="9">
        <f t="shared" si="3"/>
        <v>13.898132739577123</v>
      </c>
    </row>
    <row r="125" spans="1:4" x14ac:dyDescent="0.25">
      <c r="A125" s="11" t="s">
        <v>127</v>
      </c>
      <c r="B125" s="20">
        <v>1.7806666667</v>
      </c>
      <c r="C125" s="9">
        <v>7.2466451072</v>
      </c>
      <c r="D125" s="9">
        <f t="shared" si="3"/>
        <v>13.058420569390515</v>
      </c>
    </row>
    <row r="126" spans="1:4" x14ac:dyDescent="0.25">
      <c r="A126" s="11" t="s">
        <v>128</v>
      </c>
      <c r="B126" s="20">
        <v>1.7946666667</v>
      </c>
      <c r="C126" s="9">
        <v>8.3003130616000007</v>
      </c>
      <c r="D126" s="9">
        <f t="shared" si="3"/>
        <v>14.840446380118967</v>
      </c>
    </row>
    <row r="127" spans="1:4" x14ac:dyDescent="0.25">
      <c r="A127" s="11" t="s">
        <v>129</v>
      </c>
      <c r="B127" s="20">
        <v>1.8043333333</v>
      </c>
      <c r="C127" s="9">
        <v>10.324056937</v>
      </c>
      <c r="D127" s="9">
        <f t="shared" si="3"/>
        <v>18.359882876065893</v>
      </c>
    </row>
    <row r="128" spans="1:4" x14ac:dyDescent="0.25">
      <c r="A128" s="11" t="s">
        <v>130</v>
      </c>
      <c r="B128" s="20">
        <v>1.8149999999999999</v>
      </c>
      <c r="C128" s="9">
        <v>8.0316893992999994</v>
      </c>
      <c r="D128" s="9">
        <f t="shared" si="3"/>
        <v>14.1992878540342</v>
      </c>
    </row>
    <row r="129" spans="1:4" x14ac:dyDescent="0.25">
      <c r="A129" s="11" t="s">
        <v>131</v>
      </c>
      <c r="B129" s="20">
        <v>1.8336666666999999</v>
      </c>
      <c r="C129" s="9">
        <v>8.7494200843000005</v>
      </c>
      <c r="D129" s="9">
        <f t="shared" si="3"/>
        <v>15.310704204643262</v>
      </c>
    </row>
    <row r="130" spans="1:4" x14ac:dyDescent="0.25">
      <c r="A130" s="11" t="s">
        <v>132</v>
      </c>
      <c r="B130" s="20">
        <v>1.8306666667</v>
      </c>
      <c r="C130" s="9">
        <v>10.729331695999999</v>
      </c>
      <c r="D130" s="9">
        <f t="shared" si="3"/>
        <v>18.806140895980455</v>
      </c>
    </row>
    <row r="131" spans="1:4" x14ac:dyDescent="0.25">
      <c r="A131" s="11" t="s">
        <v>133</v>
      </c>
      <c r="B131" s="20">
        <v>1.8443333333</v>
      </c>
      <c r="C131" s="9">
        <v>12.625594359000001</v>
      </c>
      <c r="D131" s="9">
        <f t="shared" si="3"/>
        <v>21.965884932381996</v>
      </c>
    </row>
    <row r="132" spans="1:4" x14ac:dyDescent="0.25">
      <c r="A132" s="11" t="s">
        <v>134</v>
      </c>
      <c r="B132" s="20">
        <v>1.8513333332999999</v>
      </c>
      <c r="C132" s="9">
        <v>9.7768076197999996</v>
      </c>
      <c r="D132" s="9">
        <f t="shared" si="3"/>
        <v>16.945279500011321</v>
      </c>
    </row>
    <row r="133" spans="1:4" x14ac:dyDescent="0.25">
      <c r="A133" s="11" t="s">
        <v>135</v>
      </c>
      <c r="B133" s="20">
        <v>1.867</v>
      </c>
      <c r="C133" s="9">
        <v>9.8382450862000006</v>
      </c>
      <c r="D133" s="9">
        <f t="shared" ref="D133:D164" si="4">C133*$B$225/B133</f>
        <v>16.908676183759781</v>
      </c>
    </row>
    <row r="134" spans="1:4" x14ac:dyDescent="0.25">
      <c r="A134" s="11" t="s">
        <v>136</v>
      </c>
      <c r="B134" s="20">
        <v>1.8816666666999999</v>
      </c>
      <c r="C134" s="9">
        <v>11.354012114</v>
      </c>
      <c r="D134" s="9">
        <f t="shared" si="4"/>
        <v>19.36167604899298</v>
      </c>
    </row>
    <row r="135" spans="1:4" x14ac:dyDescent="0.25">
      <c r="A135" s="11" t="s">
        <v>137</v>
      </c>
      <c r="B135" s="20">
        <v>1.8936666666999999</v>
      </c>
      <c r="C135" s="9">
        <v>13.527092732</v>
      </c>
      <c r="D135" s="9">
        <f t="shared" si="4"/>
        <v>22.921193126730763</v>
      </c>
    </row>
    <row r="136" spans="1:4" x14ac:dyDescent="0.25">
      <c r="A136" s="11" t="s">
        <v>138</v>
      </c>
      <c r="B136" s="20">
        <v>1.9139999999999999</v>
      </c>
      <c r="C136" s="9">
        <v>11.291872561</v>
      </c>
      <c r="D136" s="9">
        <f t="shared" si="4"/>
        <v>18.93042317436073</v>
      </c>
    </row>
    <row r="137" spans="1:4" x14ac:dyDescent="0.25">
      <c r="A137" s="11" t="s">
        <v>139</v>
      </c>
      <c r="B137" s="20">
        <v>1.9236666667</v>
      </c>
      <c r="C137" s="9">
        <v>10.872760166000001</v>
      </c>
      <c r="D137" s="9">
        <f t="shared" si="4"/>
        <v>18.136199168425819</v>
      </c>
    </row>
    <row r="138" spans="1:4" x14ac:dyDescent="0.25">
      <c r="A138" s="11" t="s">
        <v>140</v>
      </c>
      <c r="B138" s="20">
        <v>1.9366666667000001</v>
      </c>
      <c r="C138" s="9">
        <v>12.522113772000001</v>
      </c>
      <c r="D138" s="9">
        <f t="shared" si="4"/>
        <v>20.747179069649611</v>
      </c>
    </row>
    <row r="139" spans="1:4" x14ac:dyDescent="0.25">
      <c r="A139" s="11" t="s">
        <v>141</v>
      </c>
      <c r="B139" s="20">
        <v>1.966</v>
      </c>
      <c r="C139" s="9">
        <v>15.636551425</v>
      </c>
      <c r="D139" s="9">
        <f t="shared" si="4"/>
        <v>25.520768715474581</v>
      </c>
    </row>
    <row r="140" spans="1:4" x14ac:dyDescent="0.25">
      <c r="A140" s="11" t="s">
        <v>142</v>
      </c>
      <c r="B140" s="20">
        <v>1.9843333332999999</v>
      </c>
      <c r="C140" s="9">
        <v>15.169305442000001</v>
      </c>
      <c r="D140" s="9">
        <f t="shared" si="4"/>
        <v>24.529424330128414</v>
      </c>
    </row>
    <row r="141" spans="1:4" x14ac:dyDescent="0.25">
      <c r="A141" s="11" t="s">
        <v>143</v>
      </c>
      <c r="B141" s="20">
        <v>1.9946666666999999</v>
      </c>
      <c r="C141" s="9">
        <v>14.060256932</v>
      </c>
      <c r="D141" s="9">
        <f t="shared" si="4"/>
        <v>22.618261168401666</v>
      </c>
    </row>
    <row r="142" spans="1:4" x14ac:dyDescent="0.25">
      <c r="A142" s="11" t="s">
        <v>144</v>
      </c>
      <c r="B142" s="20">
        <v>2.0126666666999999</v>
      </c>
      <c r="C142" s="9">
        <v>13.964245328000001</v>
      </c>
      <c r="D142" s="9">
        <f t="shared" si="4"/>
        <v>22.262908622829027</v>
      </c>
    </row>
    <row r="143" spans="1:4" x14ac:dyDescent="0.25">
      <c r="A143" s="11" t="s">
        <v>145</v>
      </c>
      <c r="B143" s="20">
        <v>2.0316666667000001</v>
      </c>
      <c r="C143" s="9">
        <v>15.859369933</v>
      </c>
      <c r="D143" s="9">
        <f t="shared" si="4"/>
        <v>25.047810098337305</v>
      </c>
    </row>
    <row r="144" spans="1:4" x14ac:dyDescent="0.25">
      <c r="A144" s="11" t="s">
        <v>146</v>
      </c>
      <c r="B144" s="20">
        <v>2.0233333333000001</v>
      </c>
      <c r="C144" s="9">
        <v>12.500345907</v>
      </c>
      <c r="D144" s="9">
        <f t="shared" si="4"/>
        <v>19.823981432018833</v>
      </c>
    </row>
    <row r="145" spans="1:4" x14ac:dyDescent="0.25">
      <c r="A145" s="11" t="s">
        <v>147</v>
      </c>
      <c r="B145" s="20">
        <v>2.0431699999999999</v>
      </c>
      <c r="C145" s="9">
        <v>12.324631611999999</v>
      </c>
      <c r="D145" s="9">
        <f t="shared" si="4"/>
        <v>19.355559576001916</v>
      </c>
    </row>
    <row r="146" spans="1:4" x14ac:dyDescent="0.25">
      <c r="A146" s="11" t="s">
        <v>148</v>
      </c>
      <c r="B146" s="20">
        <v>2.0663100000000001</v>
      </c>
      <c r="C146" s="9">
        <v>14.237018304999999</v>
      </c>
      <c r="D146" s="9">
        <f t="shared" si="4"/>
        <v>22.108529309360001</v>
      </c>
    </row>
    <row r="147" spans="1:4" x14ac:dyDescent="0.25">
      <c r="A147" s="11" t="s">
        <v>149</v>
      </c>
      <c r="B147" s="20">
        <v>2.0793900000000001</v>
      </c>
      <c r="C147" s="9">
        <v>16.481205973000002</v>
      </c>
      <c r="D147" s="9">
        <f t="shared" si="4"/>
        <v>25.432515838530374</v>
      </c>
    </row>
    <row r="148" spans="1:4" x14ac:dyDescent="0.25">
      <c r="A148" s="11" t="s">
        <v>150</v>
      </c>
      <c r="B148" s="20">
        <v>2.1048966667000002</v>
      </c>
      <c r="C148" s="9">
        <v>12.858624644000001</v>
      </c>
      <c r="D148" s="9">
        <f t="shared" si="4"/>
        <v>19.60198381946962</v>
      </c>
    </row>
    <row r="149" spans="1:4" x14ac:dyDescent="0.25">
      <c r="A149" s="11" t="s">
        <v>151</v>
      </c>
      <c r="B149" s="20">
        <v>2.1276966666999999</v>
      </c>
      <c r="C149" s="9">
        <v>12.605657901000001</v>
      </c>
      <c r="D149" s="9">
        <f t="shared" si="4"/>
        <v>19.010436609623451</v>
      </c>
    </row>
    <row r="150" spans="1:4" x14ac:dyDescent="0.25">
      <c r="A150" s="11" t="s">
        <v>152</v>
      </c>
      <c r="B150" s="20">
        <v>2.1553766667000001</v>
      </c>
      <c r="C150" s="9">
        <v>15.88119442</v>
      </c>
      <c r="D150" s="9">
        <f t="shared" si="4"/>
        <v>23.642656537049287</v>
      </c>
    </row>
    <row r="151" spans="1:4" x14ac:dyDescent="0.25">
      <c r="A151" s="11" t="s">
        <v>153</v>
      </c>
      <c r="B151" s="20">
        <v>2.1886100000000002</v>
      </c>
      <c r="C151" s="9">
        <v>19.776655492</v>
      </c>
      <c r="D151" s="9">
        <f t="shared" si="4"/>
        <v>28.99484268093515</v>
      </c>
    </row>
    <row r="152" spans="1:4" x14ac:dyDescent="0.25">
      <c r="A152" s="11" t="s">
        <v>154</v>
      </c>
      <c r="B152" s="20">
        <v>2.1384866667</v>
      </c>
      <c r="C152" s="9">
        <v>13.532172959</v>
      </c>
      <c r="D152" s="9">
        <f t="shared" si="4"/>
        <v>20.304732900540248</v>
      </c>
    </row>
    <row r="153" spans="1:4" x14ac:dyDescent="0.25">
      <c r="A153" s="11" t="s">
        <v>155</v>
      </c>
      <c r="B153" s="20">
        <v>2.1237766667</v>
      </c>
      <c r="C153" s="9">
        <v>12.281649222</v>
      </c>
      <c r="D153" s="9">
        <f t="shared" si="4"/>
        <v>18.555990092534039</v>
      </c>
    </row>
    <row r="154" spans="1:4" x14ac:dyDescent="0.25">
      <c r="A154" s="11" t="s">
        <v>156</v>
      </c>
      <c r="B154" s="20">
        <v>2.1350699999999998</v>
      </c>
      <c r="C154" s="9">
        <v>12.501107147000001</v>
      </c>
      <c r="D154" s="9">
        <f t="shared" si="4"/>
        <v>18.787658044587626</v>
      </c>
    </row>
    <row r="155" spans="1:4" x14ac:dyDescent="0.25">
      <c r="A155" s="11" t="s">
        <v>157</v>
      </c>
      <c r="B155" s="20">
        <v>2.1534399999999998</v>
      </c>
      <c r="C155" s="9">
        <v>15.217545757</v>
      </c>
      <c r="D155" s="9">
        <f t="shared" si="4"/>
        <v>22.675043465530049</v>
      </c>
    </row>
    <row r="156" spans="1:4" x14ac:dyDescent="0.25">
      <c r="A156" s="11" t="s">
        <v>158</v>
      </c>
      <c r="B156" s="20">
        <v>2.1703000000000001</v>
      </c>
      <c r="C156" s="9">
        <v>10.952025391999999</v>
      </c>
      <c r="D156" s="9">
        <f t="shared" si="4"/>
        <v>16.192390145443568</v>
      </c>
    </row>
    <row r="157" spans="1:4" x14ac:dyDescent="0.25">
      <c r="A157" s="11" t="s">
        <v>159</v>
      </c>
      <c r="B157" s="20">
        <v>2.17374</v>
      </c>
      <c r="C157" s="9">
        <v>10.712775365000001</v>
      </c>
      <c r="D157" s="9">
        <f t="shared" si="4"/>
        <v>15.81359780413934</v>
      </c>
    </row>
    <row r="158" spans="1:4" x14ac:dyDescent="0.25">
      <c r="A158" s="11" t="s">
        <v>160</v>
      </c>
      <c r="B158" s="20">
        <v>2.1729733332999999</v>
      </c>
      <c r="C158" s="9">
        <v>12.923139136</v>
      </c>
      <c r="D158" s="9">
        <f t="shared" si="4"/>
        <v>19.083143284175993</v>
      </c>
    </row>
    <row r="159" spans="1:4" x14ac:dyDescent="0.25">
      <c r="A159" s="11" t="s">
        <v>161</v>
      </c>
      <c r="B159" s="20">
        <v>2.1793433332999999</v>
      </c>
      <c r="C159" s="9">
        <v>16.147674498000001</v>
      </c>
      <c r="D159" s="9">
        <f t="shared" si="4"/>
        <v>23.775005157183511</v>
      </c>
    </row>
    <row r="160" spans="1:4" x14ac:dyDescent="0.25">
      <c r="A160" s="11" t="s">
        <v>162</v>
      </c>
      <c r="B160" s="20">
        <v>2.19699</v>
      </c>
      <c r="C160" s="9">
        <v>10.708874521</v>
      </c>
      <c r="D160" s="9">
        <f t="shared" si="4"/>
        <v>15.640550592347857</v>
      </c>
    </row>
    <row r="161" spans="1:4" x14ac:dyDescent="0.25">
      <c r="A161" s="11" t="s">
        <v>163</v>
      </c>
      <c r="B161" s="20">
        <v>2.2204366667</v>
      </c>
      <c r="C161" s="9">
        <v>10.114185715</v>
      </c>
      <c r="D161" s="9">
        <f t="shared" si="4"/>
        <v>14.616009653540909</v>
      </c>
    </row>
    <row r="162" spans="1:4" x14ac:dyDescent="0.25">
      <c r="A162" s="11" t="s">
        <v>164</v>
      </c>
      <c r="B162" s="20">
        <v>2.2456833333000001</v>
      </c>
      <c r="C162" s="9">
        <v>12.312851985</v>
      </c>
      <c r="D162" s="9">
        <f t="shared" si="4"/>
        <v>17.593264446313064</v>
      </c>
    </row>
    <row r="163" spans="1:4" x14ac:dyDescent="0.25">
      <c r="A163" s="11" t="s">
        <v>165</v>
      </c>
      <c r="B163" s="20">
        <v>2.2603266667000002</v>
      </c>
      <c r="C163" s="9">
        <v>16.131138433</v>
      </c>
      <c r="D163" s="9">
        <f t="shared" si="4"/>
        <v>22.899716046739879</v>
      </c>
    </row>
    <row r="164" spans="1:4" x14ac:dyDescent="0.25">
      <c r="A164" s="11" t="s">
        <v>166</v>
      </c>
      <c r="B164" s="20">
        <v>2.2704733333</v>
      </c>
      <c r="C164" s="9">
        <v>10.638284912</v>
      </c>
      <c r="D164" s="9">
        <f t="shared" si="4"/>
        <v>15.034586896742185</v>
      </c>
    </row>
    <row r="165" spans="1:4" x14ac:dyDescent="0.25">
      <c r="A165" s="11" t="s">
        <v>213</v>
      </c>
      <c r="B165" s="20">
        <v>2.2832599999999998</v>
      </c>
      <c r="C165" s="9">
        <v>9.7378654604000001</v>
      </c>
      <c r="D165" s="9">
        <f t="shared" ref="D165:D168" si="5">C165*$B$225/B165</f>
        <v>13.68499645666936</v>
      </c>
    </row>
    <row r="166" spans="1:4" x14ac:dyDescent="0.25">
      <c r="A166" s="11" t="s">
        <v>214</v>
      </c>
      <c r="B166" s="20">
        <v>2.2880799999999999</v>
      </c>
      <c r="C166" s="9">
        <v>12.127978689000001</v>
      </c>
      <c r="D166" s="9">
        <f t="shared" si="5"/>
        <v>17.008010210423073</v>
      </c>
    </row>
    <row r="167" spans="1:4" x14ac:dyDescent="0.25">
      <c r="A167" s="11" t="s">
        <v>215</v>
      </c>
      <c r="B167" s="20">
        <v>2.2984100000000001</v>
      </c>
      <c r="C167" s="9">
        <v>15.203059949</v>
      </c>
      <c r="D167" s="9">
        <f t="shared" si="5"/>
        <v>21.224613633134904</v>
      </c>
    </row>
    <row r="168" spans="1:4" x14ac:dyDescent="0.25">
      <c r="A168" s="11" t="s">
        <v>216</v>
      </c>
      <c r="B168" s="20">
        <v>2.3136933332999998</v>
      </c>
      <c r="C168" s="9">
        <v>10.189924952</v>
      </c>
      <c r="D168" s="9">
        <f t="shared" si="5"/>
        <v>14.131930013762668</v>
      </c>
    </row>
    <row r="169" spans="1:4" x14ac:dyDescent="0.25">
      <c r="A169" s="11" t="s">
        <v>243</v>
      </c>
      <c r="B169" s="20">
        <v>2.3229933332999999</v>
      </c>
      <c r="C169" s="9">
        <v>9.2342405722999992</v>
      </c>
      <c r="D169" s="9">
        <f t="shared" ref="D169:D200" si="6">C169*$B$225/B169</f>
        <v>12.75526567999098</v>
      </c>
    </row>
    <row r="170" spans="1:4" x14ac:dyDescent="0.25">
      <c r="A170" s="11" t="s">
        <v>244</v>
      </c>
      <c r="B170" s="20">
        <v>2.3204500000000001</v>
      </c>
      <c r="C170" s="9">
        <v>11.895412564000001</v>
      </c>
      <c r="D170" s="9">
        <f t="shared" si="6"/>
        <v>16.449154582504555</v>
      </c>
    </row>
    <row r="171" spans="1:4" x14ac:dyDescent="0.25">
      <c r="A171" s="11" t="s">
        <v>245</v>
      </c>
      <c r="B171" s="20">
        <v>2.3330000000000002</v>
      </c>
      <c r="C171" s="9">
        <v>16.128345428999999</v>
      </c>
      <c r="D171" s="9">
        <f t="shared" si="6"/>
        <v>22.182544697959724</v>
      </c>
    </row>
    <row r="172" spans="1:4" x14ac:dyDescent="0.25">
      <c r="A172" s="11" t="s">
        <v>246</v>
      </c>
      <c r="B172" s="20">
        <v>2.3416266666999999</v>
      </c>
      <c r="C172" s="9">
        <v>9.8874353103000008</v>
      </c>
      <c r="D172" s="9">
        <f t="shared" si="6"/>
        <v>13.548845409649461</v>
      </c>
    </row>
    <row r="173" spans="1:4" x14ac:dyDescent="0.25">
      <c r="A173" s="11" t="s">
        <v>247</v>
      </c>
      <c r="B173" s="20">
        <v>2.3562099999999999</v>
      </c>
      <c r="C173" s="9">
        <v>9.8170863378999993</v>
      </c>
      <c r="D173" s="9">
        <f t="shared" si="6"/>
        <v>13.369184087155068</v>
      </c>
    </row>
    <row r="174" spans="1:4" x14ac:dyDescent="0.25">
      <c r="A174" s="11" t="s">
        <v>248</v>
      </c>
      <c r="B174" s="20">
        <v>2.3687233333000002</v>
      </c>
      <c r="C174" s="9">
        <v>13.107372985</v>
      </c>
      <c r="D174" s="9">
        <f t="shared" si="6"/>
        <v>17.755692189321206</v>
      </c>
    </row>
    <row r="175" spans="1:4" x14ac:dyDescent="0.25">
      <c r="A175" s="11" t="s">
        <v>249</v>
      </c>
      <c r="B175" s="20">
        <v>2.3747833332999999</v>
      </c>
      <c r="C175" s="9">
        <v>16.941716450000001</v>
      </c>
      <c r="D175" s="9">
        <f t="shared" si="6"/>
        <v>22.891260319123809</v>
      </c>
    </row>
    <row r="176" spans="1:4" x14ac:dyDescent="0.25">
      <c r="A176" s="11" t="s">
        <v>250</v>
      </c>
      <c r="B176" s="20">
        <v>2.3688833332999999</v>
      </c>
      <c r="C176" s="9">
        <v>10.522915012</v>
      </c>
      <c r="D176" s="9">
        <f t="shared" si="6"/>
        <v>14.253734930230911</v>
      </c>
    </row>
    <row r="177" spans="1:4" x14ac:dyDescent="0.25">
      <c r="A177" s="11" t="s">
        <v>251</v>
      </c>
      <c r="B177" s="20">
        <v>2.3535499999999998</v>
      </c>
      <c r="C177" s="9">
        <v>9.2904620688000001</v>
      </c>
      <c r="D177" s="9">
        <f t="shared" si="6"/>
        <v>12.66631175655848</v>
      </c>
    </row>
    <row r="178" spans="1:4" x14ac:dyDescent="0.25">
      <c r="A178" s="11" t="s">
        <v>252</v>
      </c>
      <c r="B178" s="20">
        <v>2.3696000000000002</v>
      </c>
      <c r="C178" s="9">
        <v>12.014865908999999</v>
      </c>
      <c r="D178" s="9">
        <f t="shared" si="6"/>
        <v>16.269723594742349</v>
      </c>
    </row>
    <row r="179" spans="1:4" x14ac:dyDescent="0.25">
      <c r="A179" s="11" t="s">
        <v>253</v>
      </c>
      <c r="B179" s="20">
        <v>2.3785500000000002</v>
      </c>
      <c r="C179" s="9">
        <v>16.513899063</v>
      </c>
      <c r="D179" s="9">
        <f t="shared" si="6"/>
        <v>22.27786809615036</v>
      </c>
    </row>
    <row r="180" spans="1:4" x14ac:dyDescent="0.25">
      <c r="A180" s="11" t="s">
        <v>254</v>
      </c>
      <c r="B180" s="20">
        <v>2.3783699999999999</v>
      </c>
      <c r="C180" s="9">
        <v>10.084039639</v>
      </c>
      <c r="D180" s="9">
        <f t="shared" si="6"/>
        <v>13.604776567043888</v>
      </c>
    </row>
    <row r="181" spans="1:4" x14ac:dyDescent="0.25">
      <c r="A181" s="11" t="s">
        <v>259</v>
      </c>
      <c r="B181" s="20">
        <v>2.3768933333</v>
      </c>
      <c r="C181" s="9">
        <v>8.5118447748000001</v>
      </c>
      <c r="D181" s="9">
        <f t="shared" si="6"/>
        <v>11.490800648910142</v>
      </c>
    </row>
    <row r="182" spans="1:4" x14ac:dyDescent="0.25">
      <c r="A182" s="11" t="s">
        <v>260</v>
      </c>
      <c r="B182" s="20">
        <v>2.3959033333000002</v>
      </c>
      <c r="C182" s="9">
        <v>11.152033383999999</v>
      </c>
      <c r="D182" s="9">
        <f t="shared" si="6"/>
        <v>14.935544385141304</v>
      </c>
    </row>
    <row r="183" spans="1:4" x14ac:dyDescent="0.25">
      <c r="A183" s="11" t="s">
        <v>261</v>
      </c>
      <c r="B183" s="20">
        <v>2.4060733333000002</v>
      </c>
      <c r="C183" s="9">
        <v>16.966198650999999</v>
      </c>
      <c r="D183" s="9">
        <f t="shared" si="6"/>
        <v>22.626218439205125</v>
      </c>
    </row>
    <row r="184" spans="1:4" x14ac:dyDescent="0.25">
      <c r="A184" s="11" t="s">
        <v>262</v>
      </c>
      <c r="B184" s="20">
        <v>2.4213466666999999</v>
      </c>
      <c r="C184" s="9">
        <v>10.181230169000001</v>
      </c>
      <c r="D184" s="9">
        <f t="shared" si="6"/>
        <v>13.492100613991468</v>
      </c>
    </row>
    <row r="185" spans="1:4" x14ac:dyDescent="0.25">
      <c r="A185" s="11" t="s">
        <v>263</v>
      </c>
      <c r="B185" s="20">
        <v>2.4383866667</v>
      </c>
      <c r="C185" s="9">
        <v>9.6782315462999993</v>
      </c>
      <c r="D185" s="9">
        <f t="shared" si="6"/>
        <v>12.735902362406385</v>
      </c>
    </row>
    <row r="186" spans="1:4" x14ac:dyDescent="0.25">
      <c r="A186" s="11" t="s">
        <v>264</v>
      </c>
      <c r="B186" s="20">
        <v>2.4411999999999998</v>
      </c>
      <c r="C186" s="9">
        <v>12.944215461000001</v>
      </c>
      <c r="D186" s="9">
        <f t="shared" si="6"/>
        <v>17.014087413210774</v>
      </c>
    </row>
    <row r="187" spans="1:4" x14ac:dyDescent="0.25">
      <c r="A187" s="11" t="s">
        <v>265</v>
      </c>
      <c r="B187" s="20">
        <v>2.4528699999999999</v>
      </c>
      <c r="C187" s="9">
        <v>17.644348635</v>
      </c>
      <c r="D187" s="9">
        <f t="shared" si="6"/>
        <v>23.081678448349141</v>
      </c>
    </row>
    <row r="188" spans="1:4" x14ac:dyDescent="0.25">
      <c r="A188" s="11" t="s">
        <v>266</v>
      </c>
      <c r="B188" s="20">
        <v>2.4723833332999998</v>
      </c>
      <c r="C188" s="9">
        <v>10.118541767</v>
      </c>
      <c r="D188" s="9">
        <f t="shared" si="6"/>
        <v>13.132227843952583</v>
      </c>
    </row>
    <row r="189" spans="1:4" x14ac:dyDescent="0.25">
      <c r="A189" s="11" t="s">
        <v>267</v>
      </c>
      <c r="B189" s="20">
        <v>2.4932166667</v>
      </c>
      <c r="C189" s="9">
        <v>9.3594157258999999</v>
      </c>
      <c r="D189" s="9">
        <f t="shared" si="6"/>
        <v>12.04550478498083</v>
      </c>
    </row>
    <row r="190" spans="1:4" x14ac:dyDescent="0.25">
      <c r="A190" s="11" t="s">
        <v>268</v>
      </c>
      <c r="B190" s="20">
        <v>2.5067900000000001</v>
      </c>
      <c r="C190" s="9">
        <v>11.904373701999999</v>
      </c>
      <c r="D190" s="9">
        <f t="shared" si="6"/>
        <v>15.237891817588872</v>
      </c>
    </row>
    <row r="191" spans="1:4" x14ac:dyDescent="0.25">
      <c r="A191" s="11" t="s">
        <v>269</v>
      </c>
      <c r="B191" s="20">
        <v>2.5168633332999999</v>
      </c>
      <c r="C191" s="9">
        <v>17.853796236000001</v>
      </c>
      <c r="D191" s="9">
        <f t="shared" si="6"/>
        <v>22.7618327446249</v>
      </c>
    </row>
    <row r="192" spans="1:4" x14ac:dyDescent="0.25">
      <c r="A192" s="11" t="s">
        <v>270</v>
      </c>
      <c r="B192" s="20">
        <v>2.52711</v>
      </c>
      <c r="C192" s="9">
        <v>9.9558477659999998</v>
      </c>
      <c r="D192" s="9">
        <f t="shared" si="6"/>
        <v>12.641260723393836</v>
      </c>
    </row>
    <row r="193" spans="1:4" x14ac:dyDescent="0.25">
      <c r="A193" s="11" t="s">
        <v>271</v>
      </c>
      <c r="B193" s="20">
        <v>2.5338566667000002</v>
      </c>
      <c r="C193" s="9">
        <v>9.3900543436999993</v>
      </c>
      <c r="D193" s="9">
        <f t="shared" si="6"/>
        <v>11.891108696669516</v>
      </c>
    </row>
    <row r="194" spans="1:4" x14ac:dyDescent="0.25">
      <c r="A194" s="11" t="s">
        <v>272</v>
      </c>
      <c r="B194" s="20">
        <v>2.5524733333</v>
      </c>
      <c r="C194" s="9">
        <v>12.371131525999999</v>
      </c>
      <c r="D194" s="9">
        <f t="shared" si="6"/>
        <v>15.551937361917776</v>
      </c>
    </row>
    <row r="195" spans="1:4" x14ac:dyDescent="0.25">
      <c r="A195" s="11" t="s">
        <v>273</v>
      </c>
      <c r="B195" s="20">
        <v>2.5608933333000001</v>
      </c>
      <c r="C195" s="9">
        <v>17.894296109999999</v>
      </c>
      <c r="D195" s="9">
        <f t="shared" si="6"/>
        <v>22.421229177812247</v>
      </c>
    </row>
    <row r="196" spans="1:4" x14ac:dyDescent="0.25">
      <c r="A196" s="11" t="s">
        <v>274</v>
      </c>
      <c r="B196" s="20">
        <v>2.5788799999999998</v>
      </c>
      <c r="C196" s="9">
        <v>9.7824617940999996</v>
      </c>
      <c r="D196" s="9">
        <f t="shared" si="6"/>
        <v>12.171758138883453</v>
      </c>
    </row>
    <row r="197" spans="1:4" x14ac:dyDescent="0.25">
      <c r="A197" s="11" t="s">
        <v>275</v>
      </c>
      <c r="B197" s="20">
        <v>2.5881766666999999</v>
      </c>
      <c r="C197" s="9">
        <v>9.4386246328999999</v>
      </c>
      <c r="D197" s="9">
        <f t="shared" si="6"/>
        <v>11.701757262693961</v>
      </c>
    </row>
    <row r="198" spans="1:4" x14ac:dyDescent="0.25">
      <c r="A198" s="11" t="s">
        <v>276</v>
      </c>
      <c r="B198" s="20">
        <v>2.5629200000000001</v>
      </c>
      <c r="C198" s="9">
        <v>11.741962548</v>
      </c>
      <c r="D198" s="9">
        <f t="shared" si="6"/>
        <v>14.700832469129994</v>
      </c>
    </row>
    <row r="199" spans="1:4" x14ac:dyDescent="0.25">
      <c r="A199" s="11" t="s">
        <v>277</v>
      </c>
      <c r="B199" s="20">
        <v>2.5922166667000002</v>
      </c>
      <c r="C199" s="9">
        <v>17.501045487999999</v>
      </c>
      <c r="D199" s="9">
        <f t="shared" si="6"/>
        <v>21.66351792045457</v>
      </c>
    </row>
    <row r="200" spans="1:4" x14ac:dyDescent="0.25">
      <c r="A200" s="11" t="s">
        <v>278</v>
      </c>
      <c r="B200" s="20">
        <v>2.6109166667000001</v>
      </c>
      <c r="C200" s="9">
        <v>10.527922677999999</v>
      </c>
      <c r="D200" s="9">
        <f t="shared" si="6"/>
        <v>12.938560585887172</v>
      </c>
    </row>
    <row r="201" spans="1:4" x14ac:dyDescent="0.25">
      <c r="A201" s="11" t="s">
        <v>279</v>
      </c>
      <c r="B201" s="20">
        <v>2.6368633333</v>
      </c>
      <c r="C201" s="9">
        <v>9.7011220854999998</v>
      </c>
      <c r="D201" s="9">
        <f t="shared" ref="D201:D212" si="7">C201*$B$225/B201</f>
        <v>11.805126265780892</v>
      </c>
    </row>
    <row r="202" spans="1:4" x14ac:dyDescent="0.25">
      <c r="A202" s="11" t="s">
        <v>280</v>
      </c>
      <c r="B202" s="20">
        <v>2.6857966666999999</v>
      </c>
      <c r="C202" s="9">
        <v>13.866524047</v>
      </c>
      <c r="D202" s="9">
        <f t="shared" si="7"/>
        <v>16.566500058268687</v>
      </c>
    </row>
    <row r="203" spans="1:4" x14ac:dyDescent="0.25">
      <c r="A203" s="11" t="s">
        <v>281</v>
      </c>
      <c r="B203" s="20">
        <v>2.7288633333000001</v>
      </c>
      <c r="C203" s="9">
        <v>20.253079975999999</v>
      </c>
      <c r="D203" s="9">
        <f t="shared" si="7"/>
        <v>23.814725471664183</v>
      </c>
    </row>
    <row r="204" spans="1:4" x14ac:dyDescent="0.25">
      <c r="A204" s="11" t="s">
        <v>282</v>
      </c>
      <c r="B204" s="20">
        <v>2.7871933332999999</v>
      </c>
      <c r="C204" s="9">
        <v>13.709990201</v>
      </c>
      <c r="D204" s="9">
        <f t="shared" si="7"/>
        <v>15.783609863670076</v>
      </c>
    </row>
    <row r="205" spans="1:4" x14ac:dyDescent="0.25">
      <c r="A205" s="11" t="s">
        <v>284</v>
      </c>
      <c r="B205" s="20">
        <v>2.8484466667000001</v>
      </c>
      <c r="C205" s="9">
        <v>12.303862902000001</v>
      </c>
      <c r="D205" s="9">
        <f t="shared" si="7"/>
        <v>13.860205795645065</v>
      </c>
    </row>
    <row r="206" spans="1:4" x14ac:dyDescent="0.25">
      <c r="A206" s="11" t="s">
        <v>285</v>
      </c>
      <c r="B206" s="20">
        <v>2.9165100000000002</v>
      </c>
      <c r="C206" s="9">
        <v>16.495855903999999</v>
      </c>
      <c r="D206" s="9">
        <f t="shared" si="7"/>
        <v>18.148789861693498</v>
      </c>
    </row>
    <row r="207" spans="1:4" x14ac:dyDescent="0.25">
      <c r="A207" s="11" t="s">
        <v>286</v>
      </c>
      <c r="B207" s="20">
        <v>2.9550766667000001</v>
      </c>
      <c r="C207" s="9">
        <v>24.810419371999998</v>
      </c>
      <c r="D207" s="9">
        <f t="shared" si="7"/>
        <v>26.94025115770209</v>
      </c>
    </row>
    <row r="208" spans="1:4" x14ac:dyDescent="0.25">
      <c r="A208" s="11" t="s">
        <v>287</v>
      </c>
      <c r="B208" s="20">
        <v>2.9849833333000002</v>
      </c>
      <c r="C208" s="9">
        <v>15.553078421</v>
      </c>
      <c r="D208" s="9">
        <f t="shared" si="7"/>
        <v>16.719016982733454</v>
      </c>
    </row>
    <row r="209" spans="1:5" x14ac:dyDescent="0.25">
      <c r="A209" s="11" t="s">
        <v>288</v>
      </c>
      <c r="B209" s="20">
        <v>3.0119166666999999</v>
      </c>
      <c r="C209" s="9">
        <v>14.89627763</v>
      </c>
      <c r="D209" s="9">
        <f t="shared" si="7"/>
        <v>15.869786857836838</v>
      </c>
    </row>
    <row r="210" spans="1:5" x14ac:dyDescent="0.25">
      <c r="A210" s="11" t="s">
        <v>289</v>
      </c>
      <c r="B210" s="20">
        <v>3.0342433333000001</v>
      </c>
      <c r="C210" s="9">
        <v>16.372083138000001</v>
      </c>
      <c r="D210" s="9">
        <f t="shared" si="7"/>
        <v>17.313697391623407</v>
      </c>
    </row>
    <row r="211" spans="1:5" x14ac:dyDescent="0.25">
      <c r="A211" s="11" t="s">
        <v>290</v>
      </c>
      <c r="B211" s="20">
        <v>3.0604233333000002</v>
      </c>
      <c r="C211" s="9">
        <v>22.553583657000001</v>
      </c>
      <c r="D211" s="9">
        <f t="shared" si="7"/>
        <v>23.646689146797101</v>
      </c>
      <c r="E211" s="8" t="s">
        <v>182</v>
      </c>
    </row>
    <row r="212" spans="1:5" x14ac:dyDescent="0.25">
      <c r="A212" s="11" t="s">
        <v>291</v>
      </c>
      <c r="B212" s="20">
        <v>3.0815833332999998</v>
      </c>
      <c r="C212" s="9">
        <v>13.834978109</v>
      </c>
      <c r="D212" s="9">
        <f t="shared" si="7"/>
        <v>14.405914982882699</v>
      </c>
      <c r="E212" s="8" t="s">
        <v>183</v>
      </c>
    </row>
    <row r="213" spans="1:5" x14ac:dyDescent="0.25">
      <c r="A213" s="11" t="s">
        <v>292</v>
      </c>
      <c r="B213" s="20">
        <v>3.1097433333</v>
      </c>
      <c r="C213" s="9">
        <v>12.705954804999999</v>
      </c>
      <c r="D213" s="9">
        <f t="shared" ref="D213:D216" si="8">C213*$B$225/B213</f>
        <v>13.110493770282815</v>
      </c>
      <c r="E213">
        <f>MAX('Natural Gas-M'!E557:E559)</f>
        <v>0</v>
      </c>
    </row>
    <row r="214" spans="1:5" x14ac:dyDescent="0.25">
      <c r="A214" s="11" t="s">
        <v>293</v>
      </c>
      <c r="B214" s="20">
        <v>3.1309566666999999</v>
      </c>
      <c r="C214" s="9">
        <v>16.688766380000001</v>
      </c>
      <c r="D214" s="9">
        <f t="shared" si="8"/>
        <v>17.103439903103322</v>
      </c>
      <c r="E214">
        <f>MAX('Natural Gas-M'!E560:E562)</f>
        <v>0</v>
      </c>
    </row>
    <row r="215" spans="1:5" x14ac:dyDescent="0.25">
      <c r="A215" s="11" t="s">
        <v>294</v>
      </c>
      <c r="B215" s="20">
        <v>3.1418266667000001</v>
      </c>
      <c r="C215" s="9">
        <v>23.050753975999999</v>
      </c>
      <c r="D215" s="9">
        <f t="shared" si="8"/>
        <v>23.541774839679423</v>
      </c>
      <c r="E215">
        <f>MAX('Natural Gas-M'!E563:E565)</f>
        <v>0</v>
      </c>
    </row>
    <row r="216" spans="1:5" x14ac:dyDescent="0.25">
      <c r="A216" s="11" t="s">
        <v>295</v>
      </c>
      <c r="B216" s="20">
        <v>3.1653866666999999</v>
      </c>
      <c r="C216" s="9">
        <v>14.368005513</v>
      </c>
      <c r="D216" s="9">
        <f t="shared" si="8"/>
        <v>14.564849621332138</v>
      </c>
      <c r="E216">
        <f>MAX('Natural Gas-M'!E566:E568)</f>
        <v>0</v>
      </c>
    </row>
    <row r="217" spans="1:5" x14ac:dyDescent="0.25">
      <c r="A217" s="11" t="s">
        <v>296</v>
      </c>
      <c r="B217" s="20">
        <v>3.1959261399000001</v>
      </c>
      <c r="C217" s="9">
        <v>12.66611316</v>
      </c>
      <c r="D217" s="9">
        <f t="shared" ref="D217:D224" si="9">C217*$B$225/B217</f>
        <v>12.716948646929987</v>
      </c>
      <c r="E217">
        <f>MAX('Natural Gas-M'!E569:E571)</f>
        <v>1</v>
      </c>
    </row>
    <row r="218" spans="1:5" x14ac:dyDescent="0.25">
      <c r="A218" s="11" t="s">
        <v>297</v>
      </c>
      <c r="B218" s="20">
        <v>3.2176659999999999</v>
      </c>
      <c r="C218" s="9">
        <v>15.892372861</v>
      </c>
      <c r="D218" s="9">
        <f t="shared" si="9"/>
        <v>15.848350666244519</v>
      </c>
      <c r="E218">
        <f>MAX('Natural Gas-M'!E572:E574)</f>
        <v>1</v>
      </c>
    </row>
    <row r="219" spans="1:5" x14ac:dyDescent="0.25">
      <c r="A219" s="11" t="s">
        <v>298</v>
      </c>
      <c r="B219" s="20">
        <v>3.2437649999999998</v>
      </c>
      <c r="C219" s="9">
        <v>22.108360100999999</v>
      </c>
      <c r="D219" s="9">
        <f t="shared" si="9"/>
        <v>21.869730636826052</v>
      </c>
      <c r="E219">
        <f>MAX('Natural Gas-M'!E575:E577)</f>
        <v>1</v>
      </c>
    </row>
    <row r="220" spans="1:5" x14ac:dyDescent="0.25">
      <c r="A220" s="11" t="s">
        <v>299</v>
      </c>
      <c r="B220" s="20">
        <v>3.2639309999999999</v>
      </c>
      <c r="C220" s="9">
        <v>14.181471517</v>
      </c>
      <c r="D220" s="9">
        <f t="shared" si="9"/>
        <v>13.941728325319472</v>
      </c>
      <c r="E220">
        <f>MAX('Natural Gas-M'!E578:E580)</f>
        <v>1</v>
      </c>
    </row>
    <row r="221" spans="1:5" x14ac:dyDescent="0.25">
      <c r="A221" s="11" t="s">
        <v>300</v>
      </c>
      <c r="B221" s="20">
        <v>3.2817750000000001</v>
      </c>
      <c r="C221" s="9">
        <v>13.310955863</v>
      </c>
      <c r="D221" s="9">
        <f t="shared" si="9"/>
        <v>13.014776929639856</v>
      </c>
      <c r="E221">
        <f>MAX('Natural Gas-M'!E581:E583)</f>
        <v>1</v>
      </c>
    </row>
    <row r="222" spans="1:5" x14ac:dyDescent="0.25">
      <c r="A222" s="11" t="s">
        <v>301</v>
      </c>
      <c r="B222" s="20">
        <v>3.293571</v>
      </c>
      <c r="C222" s="9">
        <v>16.481193685000001</v>
      </c>
      <c r="D222" s="9">
        <f t="shared" si="9"/>
        <v>16.056760179247632</v>
      </c>
      <c r="E222">
        <f>MAX('Natural Gas-M'!E584:E586)</f>
        <v>1</v>
      </c>
    </row>
    <row r="223" spans="1:5" x14ac:dyDescent="0.25">
      <c r="A223" s="11" t="s">
        <v>302</v>
      </c>
      <c r="B223" s="20">
        <v>3.308891</v>
      </c>
      <c r="C223" s="9">
        <v>22.750192562999999</v>
      </c>
      <c r="D223" s="9">
        <f t="shared" si="9"/>
        <v>22.061696392266754</v>
      </c>
      <c r="E223">
        <f>MAX('Natural Gas-M'!E587:E589)</f>
        <v>1</v>
      </c>
    </row>
    <row r="224" spans="1:5" x14ac:dyDescent="0.25">
      <c r="A224" s="11" t="s">
        <v>303</v>
      </c>
      <c r="B224" s="20">
        <v>3.32606</v>
      </c>
      <c r="C224" s="9">
        <v>14.516531712000001</v>
      </c>
      <c r="D224" s="9">
        <f t="shared" si="9"/>
        <v>14.004547326408767</v>
      </c>
      <c r="E224">
        <f>MAX('Natural Gas-M'!E590:E592)</f>
        <v>1</v>
      </c>
    </row>
    <row r="225" spans="1:5" x14ac:dyDescent="0.25">
      <c r="A225" s="12" t="str">
        <f>"Base CPI ("&amp;TEXT('Notes and Sources'!$G$7,"m/yyyy")&amp;")"</f>
        <v>Base CPI (4/2025)</v>
      </c>
      <c r="B225" s="22">
        <v>3.2087530000000002</v>
      </c>
      <c r="C225" s="13"/>
      <c r="D225" s="13"/>
      <c r="E225" s="15"/>
    </row>
    <row r="226" spans="1:5" x14ac:dyDescent="0.25">
      <c r="A226" s="34" t="str">
        <f>A1&amp;" "&amp;TEXT(C1,"Mmmm yyyy")</f>
        <v>EIA Short-Term Energy Outlook, April 2025</v>
      </c>
      <c r="B226" s="34"/>
      <c r="C226" s="34"/>
      <c r="D226" s="34"/>
      <c r="E226" s="34"/>
    </row>
    <row r="227" spans="1:5" x14ac:dyDescent="0.25">
      <c r="A227" s="29" t="s">
        <v>184</v>
      </c>
      <c r="B227" s="29"/>
      <c r="C227" s="29"/>
      <c r="D227" s="29"/>
      <c r="E227" s="29"/>
    </row>
    <row r="228" spans="1:5" x14ac:dyDescent="0.25">
      <c r="A228" s="29" t="s">
        <v>207</v>
      </c>
      <c r="B228" s="29"/>
      <c r="C228" s="29"/>
      <c r="D228" s="29"/>
      <c r="E228" s="29"/>
    </row>
    <row r="229" spans="1:5" x14ac:dyDescent="0.25">
      <c r="A229" t="str">
        <f>"Real Price ("&amp;TEXT($C$1,"mmm yyyy")&amp;" $)"</f>
        <v>Real Price (Apr 2025 $)</v>
      </c>
    </row>
    <row r="230" spans="1:5" x14ac:dyDescent="0.25">
      <c r="A230" s="30" t="s">
        <v>167</v>
      </c>
      <c r="B230" s="30"/>
      <c r="C230" s="30"/>
      <c r="D230" s="30"/>
      <c r="E230" s="30"/>
    </row>
  </sheetData>
  <mergeCells count="7">
    <mergeCell ref="A228:E228"/>
    <mergeCell ref="A230:E230"/>
    <mergeCell ref="C39:D39"/>
    <mergeCell ref="A1:B1"/>
    <mergeCell ref="C1:D1"/>
    <mergeCell ref="A226:E226"/>
    <mergeCell ref="A227:E227"/>
  </mergeCells>
  <phoneticPr fontId="3" type="noConversion"/>
  <conditionalFormatting sqref="B161:D162 B173:D174 B177:D178 B197:D198 B201:D202 B205:D206 B209:D210 B213:D224">
    <cfRule type="expression" dxfId="45" priority="7" stopIfTrue="1">
      <formula>$E161=1</formula>
    </cfRule>
  </conditionalFormatting>
  <conditionalFormatting sqref="B163:D164 B166:D172">
    <cfRule type="expression" dxfId="44" priority="8" stopIfTrue="1">
      <formula>#REF!=1</formula>
    </cfRule>
  </conditionalFormatting>
  <conditionalFormatting sqref="B165:D165 B181:D182 B189:D190">
    <cfRule type="expression" dxfId="43" priority="21" stopIfTrue="1">
      <formula>$E169=1</formula>
    </cfRule>
  </conditionalFormatting>
  <conditionalFormatting sqref="B175:D176">
    <cfRule type="expression" dxfId="42" priority="48" stopIfTrue="1">
      <formula>#REF!=1</formula>
    </cfRule>
  </conditionalFormatting>
  <conditionalFormatting sqref="B179:D180">
    <cfRule type="expression" dxfId="41" priority="71" stopIfTrue="1">
      <formula>#REF!=1</formula>
    </cfRule>
  </conditionalFormatting>
  <conditionalFormatting sqref="B183:D188">
    <cfRule type="expression" dxfId="40" priority="93" stopIfTrue="1">
      <formula>#REF!=1</formula>
    </cfRule>
  </conditionalFormatting>
  <conditionalFormatting sqref="B191:D196">
    <cfRule type="expression" dxfId="39" priority="148" stopIfTrue="1">
      <formula>#REF!=1</formula>
    </cfRule>
  </conditionalFormatting>
  <conditionalFormatting sqref="B199:D200">
    <cfRule type="expression" dxfId="38" priority="184" stopIfTrue="1">
      <formula>#REF!=1</formula>
    </cfRule>
  </conditionalFormatting>
  <conditionalFormatting sqref="B203:D204">
    <cfRule type="expression" dxfId="37" priority="211" stopIfTrue="1">
      <formula>#REF!=1</formula>
    </cfRule>
  </conditionalFormatting>
  <conditionalFormatting sqref="B207:D208">
    <cfRule type="expression" dxfId="36" priority="246" stopIfTrue="1">
      <formula>#REF!=1</formula>
    </cfRule>
  </conditionalFormatting>
  <conditionalFormatting sqref="B211:D212">
    <cfRule type="expression" dxfId="35" priority="258" stopIfTrue="1">
      <formula>#REF!=1</formula>
    </cfRule>
  </conditionalFormatting>
  <hyperlinks>
    <hyperlink ref="A3" location="Contents!B4" display="Return to Contents" xr:uid="{00000000-0004-0000-0E00-000000000000}"/>
    <hyperlink ref="A230" location="'Notes and Sources'!A7" display="See Notes and Sources for more information" xr:uid="{00000000-0004-0000-0E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98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188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186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29587</v>
      </c>
      <c r="B41" s="20">
        <v>0.872</v>
      </c>
      <c r="C41" s="9">
        <v>3.94</v>
      </c>
      <c r="D41" s="9">
        <f t="shared" ref="D41:D104" si="0">C41*$B$593/B41</f>
        <v>14.498264701834863</v>
      </c>
    </row>
    <row r="42" spans="1:4" x14ac:dyDescent="0.25">
      <c r="A42" s="10">
        <v>29618</v>
      </c>
      <c r="B42" s="20">
        <v>0.88</v>
      </c>
      <c r="C42" s="9">
        <v>3.99</v>
      </c>
      <c r="D42" s="9">
        <f t="shared" si="0"/>
        <v>14.548777806818183</v>
      </c>
    </row>
    <row r="43" spans="1:4" x14ac:dyDescent="0.25">
      <c r="A43" s="10">
        <v>29646</v>
      </c>
      <c r="B43" s="20">
        <v>0.88600000000000001</v>
      </c>
      <c r="C43" s="9">
        <v>4.0599999999999996</v>
      </c>
      <c r="D43" s="9">
        <f t="shared" si="0"/>
        <v>14.703766568848758</v>
      </c>
    </row>
    <row r="44" spans="1:4" x14ac:dyDescent="0.25">
      <c r="A44" s="10">
        <v>29677</v>
      </c>
      <c r="B44" s="20">
        <v>0.89100000000000001</v>
      </c>
      <c r="C44" s="9">
        <v>4.1100000000000003</v>
      </c>
      <c r="D44" s="9">
        <f t="shared" si="0"/>
        <v>14.801318552188555</v>
      </c>
    </row>
    <row r="45" spans="1:4" x14ac:dyDescent="0.25">
      <c r="A45" s="10">
        <v>29707</v>
      </c>
      <c r="B45" s="20">
        <v>0.89700000000000002</v>
      </c>
      <c r="C45" s="9">
        <v>4.29</v>
      </c>
      <c r="D45" s="9">
        <f t="shared" si="0"/>
        <v>15.346210000000001</v>
      </c>
    </row>
    <row r="46" spans="1:4" x14ac:dyDescent="0.25">
      <c r="A46" s="10">
        <v>29738</v>
      </c>
      <c r="B46" s="20">
        <v>0.90500000000000003</v>
      </c>
      <c r="C46" s="9">
        <v>4.3</v>
      </c>
      <c r="D46" s="9">
        <f t="shared" si="0"/>
        <v>15.246008729281767</v>
      </c>
    </row>
    <row r="47" spans="1:4" x14ac:dyDescent="0.25">
      <c r="A47" s="10">
        <v>29768</v>
      </c>
      <c r="B47" s="20">
        <v>0.91500000000000004</v>
      </c>
      <c r="C47" s="9">
        <v>4.32</v>
      </c>
      <c r="D47" s="9">
        <f t="shared" si="0"/>
        <v>15.149522360655739</v>
      </c>
    </row>
    <row r="48" spans="1:4" x14ac:dyDescent="0.25">
      <c r="A48" s="10">
        <v>29799</v>
      </c>
      <c r="B48" s="20">
        <v>0.92200000000000004</v>
      </c>
      <c r="C48" s="9">
        <v>4.3</v>
      </c>
      <c r="D48" s="9">
        <f t="shared" si="0"/>
        <v>14.964900108459869</v>
      </c>
    </row>
    <row r="49" spans="1:4" x14ac:dyDescent="0.25">
      <c r="A49" s="10">
        <v>29830</v>
      </c>
      <c r="B49" s="20">
        <v>0.93100000000000005</v>
      </c>
      <c r="C49" s="9">
        <v>4.47</v>
      </c>
      <c r="D49" s="9">
        <f t="shared" si="0"/>
        <v>15.406150279269601</v>
      </c>
    </row>
    <row r="50" spans="1:4" x14ac:dyDescent="0.25">
      <c r="A50" s="10">
        <v>29860</v>
      </c>
      <c r="B50" s="20">
        <v>0.93400000000000005</v>
      </c>
      <c r="C50" s="9">
        <v>4.5</v>
      </c>
      <c r="D50" s="9">
        <f t="shared" si="0"/>
        <v>15.459730728051392</v>
      </c>
    </row>
    <row r="51" spans="1:4" x14ac:dyDescent="0.25">
      <c r="A51" s="10">
        <v>29891</v>
      </c>
      <c r="B51" s="20">
        <v>0.93799999999999994</v>
      </c>
      <c r="C51" s="9">
        <v>4.53</v>
      </c>
      <c r="D51" s="9">
        <f t="shared" si="0"/>
        <v>15.496429733475482</v>
      </c>
    </row>
    <row r="52" spans="1:4" x14ac:dyDescent="0.25">
      <c r="A52" s="10">
        <v>29921</v>
      </c>
      <c r="B52" s="20">
        <v>0.94099999999999995</v>
      </c>
      <c r="C52" s="9">
        <v>4.55</v>
      </c>
      <c r="D52" s="9">
        <f t="shared" si="0"/>
        <v>15.515224388947928</v>
      </c>
    </row>
    <row r="53" spans="1:4" x14ac:dyDescent="0.25">
      <c r="A53" s="10">
        <v>29952</v>
      </c>
      <c r="B53" s="20">
        <v>0.94399999999999995</v>
      </c>
      <c r="C53" s="9">
        <v>4.6500000000000004</v>
      </c>
      <c r="D53" s="9">
        <f t="shared" si="0"/>
        <v>15.805827807203393</v>
      </c>
    </row>
    <row r="54" spans="1:4" x14ac:dyDescent="0.25">
      <c r="A54" s="10">
        <v>29983</v>
      </c>
      <c r="B54" s="20">
        <v>0.94699999999999995</v>
      </c>
      <c r="C54" s="9">
        <v>4.6900000000000004</v>
      </c>
      <c r="D54" s="9">
        <f t="shared" si="0"/>
        <v>15.89128993664203</v>
      </c>
    </row>
    <row r="55" spans="1:4" x14ac:dyDescent="0.25">
      <c r="A55" s="10">
        <v>30011</v>
      </c>
      <c r="B55" s="20">
        <v>0.94699999999999995</v>
      </c>
      <c r="C55" s="9">
        <v>4.78</v>
      </c>
      <c r="D55" s="9">
        <f t="shared" si="0"/>
        <v>16.196240063357976</v>
      </c>
    </row>
    <row r="56" spans="1:4" x14ac:dyDescent="0.25">
      <c r="A56" s="10">
        <v>30042</v>
      </c>
      <c r="B56" s="20">
        <v>0.95</v>
      </c>
      <c r="C56" s="9">
        <v>4.8600000000000003</v>
      </c>
      <c r="D56" s="9">
        <f t="shared" si="0"/>
        <v>16.415304821052633</v>
      </c>
    </row>
    <row r="57" spans="1:4" x14ac:dyDescent="0.25">
      <c r="A57" s="10">
        <v>30072</v>
      </c>
      <c r="B57" s="20">
        <v>0.95899999999999996</v>
      </c>
      <c r="C57" s="9">
        <v>5.17</v>
      </c>
      <c r="D57" s="9">
        <f t="shared" si="0"/>
        <v>17.298491147028155</v>
      </c>
    </row>
    <row r="58" spans="1:4" x14ac:dyDescent="0.25">
      <c r="A58" s="10">
        <v>30103</v>
      </c>
      <c r="B58" s="20">
        <v>0.97</v>
      </c>
      <c r="C58" s="9">
        <v>5.2</v>
      </c>
      <c r="D58" s="9">
        <f t="shared" si="0"/>
        <v>17.201562474226808</v>
      </c>
    </row>
    <row r="59" spans="1:4" x14ac:dyDescent="0.25">
      <c r="A59" s="10">
        <v>30133</v>
      </c>
      <c r="B59" s="20">
        <v>0.97499999999999998</v>
      </c>
      <c r="C59" s="9">
        <v>5.23</v>
      </c>
      <c r="D59" s="9">
        <f t="shared" si="0"/>
        <v>17.212080194871795</v>
      </c>
    </row>
    <row r="60" spans="1:4" x14ac:dyDescent="0.25">
      <c r="A60" s="10">
        <v>30164</v>
      </c>
      <c r="B60" s="20">
        <v>0.97699999999999998</v>
      </c>
      <c r="C60" s="9">
        <v>5.23</v>
      </c>
      <c r="D60" s="9">
        <f t="shared" si="0"/>
        <v>17.176845639713409</v>
      </c>
    </row>
    <row r="61" spans="1:4" x14ac:dyDescent="0.25">
      <c r="A61" s="10">
        <v>30195</v>
      </c>
      <c r="B61" s="20">
        <v>0.97699999999999998</v>
      </c>
      <c r="C61" s="9">
        <v>5.41</v>
      </c>
      <c r="D61" s="9">
        <f t="shared" si="0"/>
        <v>17.768018147389974</v>
      </c>
    </row>
    <row r="62" spans="1:4" x14ac:dyDescent="0.25">
      <c r="A62" s="10">
        <v>30225</v>
      </c>
      <c r="B62" s="20">
        <v>0.98099999999999998</v>
      </c>
      <c r="C62" s="9">
        <v>5.66</v>
      </c>
      <c r="D62" s="9">
        <f t="shared" si="0"/>
        <v>18.513294576962288</v>
      </c>
    </row>
    <row r="63" spans="1:4" x14ac:dyDescent="0.25">
      <c r="A63" s="10">
        <v>30256</v>
      </c>
      <c r="B63" s="20">
        <v>0.98</v>
      </c>
      <c r="C63" s="9">
        <v>5.68</v>
      </c>
      <c r="D63" s="9">
        <f t="shared" si="0"/>
        <v>18.597670448979592</v>
      </c>
    </row>
    <row r="64" spans="1:4" x14ac:dyDescent="0.25">
      <c r="A64" s="10">
        <v>30286</v>
      </c>
      <c r="B64" s="20">
        <v>0.97699999999999998</v>
      </c>
      <c r="C64" s="9">
        <v>5.74</v>
      </c>
      <c r="D64" s="9">
        <f t="shared" si="0"/>
        <v>18.851834411463667</v>
      </c>
    </row>
    <row r="65" spans="1:4" x14ac:dyDescent="0.25">
      <c r="A65" s="10">
        <v>30317</v>
      </c>
      <c r="B65" s="20">
        <v>0.97899999999999998</v>
      </c>
      <c r="C65" s="9">
        <v>5.86</v>
      </c>
      <c r="D65" s="9">
        <f t="shared" si="0"/>
        <v>19.206631848825332</v>
      </c>
    </row>
    <row r="66" spans="1:4" x14ac:dyDescent="0.25">
      <c r="A66" s="10">
        <v>30348</v>
      </c>
      <c r="B66" s="20">
        <v>0.98</v>
      </c>
      <c r="C66" s="9">
        <v>5.87</v>
      </c>
      <c r="D66" s="9">
        <f t="shared" si="0"/>
        <v>19.219775622448982</v>
      </c>
    </row>
    <row r="67" spans="1:4" x14ac:dyDescent="0.25">
      <c r="A67" s="10">
        <v>30376</v>
      </c>
      <c r="B67" s="20">
        <v>0.98099999999999998</v>
      </c>
      <c r="C67" s="9">
        <v>6</v>
      </c>
      <c r="D67" s="9">
        <f t="shared" si="0"/>
        <v>19.625400611620798</v>
      </c>
    </row>
    <row r="68" spans="1:4" x14ac:dyDescent="0.25">
      <c r="A68" s="10">
        <v>30407</v>
      </c>
      <c r="B68" s="20">
        <v>0.98799999999999999</v>
      </c>
      <c r="C68" s="9">
        <v>6.06</v>
      </c>
      <c r="D68" s="9">
        <f t="shared" si="0"/>
        <v>19.681217793522265</v>
      </c>
    </row>
    <row r="69" spans="1:4" x14ac:dyDescent="0.25">
      <c r="A69" s="10">
        <v>30437</v>
      </c>
      <c r="B69" s="20">
        <v>0.99199999999999999</v>
      </c>
      <c r="C69" s="9">
        <v>6.22</v>
      </c>
      <c r="D69" s="9">
        <f t="shared" si="0"/>
        <v>20.119398850806451</v>
      </c>
    </row>
    <row r="70" spans="1:4" x14ac:dyDescent="0.25">
      <c r="A70" s="10">
        <v>30468</v>
      </c>
      <c r="B70" s="20">
        <v>0.99399999999999999</v>
      </c>
      <c r="C70" s="9">
        <v>6.2</v>
      </c>
      <c r="D70" s="9">
        <f t="shared" si="0"/>
        <v>20.014354728370222</v>
      </c>
    </row>
    <row r="71" spans="1:4" x14ac:dyDescent="0.25">
      <c r="A71" s="10">
        <v>30498</v>
      </c>
      <c r="B71" s="20">
        <v>0.998</v>
      </c>
      <c r="C71" s="9">
        <v>6.21</v>
      </c>
      <c r="D71" s="9">
        <f t="shared" si="0"/>
        <v>19.966288707414833</v>
      </c>
    </row>
    <row r="72" spans="1:4" x14ac:dyDescent="0.25">
      <c r="A72" s="10">
        <v>30529</v>
      </c>
      <c r="B72" s="20">
        <v>1.0009999999999999</v>
      </c>
      <c r="C72" s="9">
        <v>6.18</v>
      </c>
      <c r="D72" s="9">
        <f t="shared" si="0"/>
        <v>19.810283256743258</v>
      </c>
    </row>
    <row r="73" spans="1:4" x14ac:dyDescent="0.25">
      <c r="A73" s="10">
        <v>30560</v>
      </c>
      <c r="B73" s="20">
        <v>1.004</v>
      </c>
      <c r="C73" s="9">
        <v>6.19</v>
      </c>
      <c r="D73" s="9">
        <f t="shared" si="0"/>
        <v>19.783048874501993</v>
      </c>
    </row>
    <row r="74" spans="1:4" x14ac:dyDescent="0.25">
      <c r="A74" s="10">
        <v>30590</v>
      </c>
      <c r="B74" s="20">
        <v>1.008</v>
      </c>
      <c r="C74" s="9">
        <v>6.7</v>
      </c>
      <c r="D74" s="9">
        <f t="shared" si="0"/>
        <v>21.328020932539683</v>
      </c>
    </row>
    <row r="75" spans="1:4" x14ac:dyDescent="0.25">
      <c r="A75" s="10">
        <v>30621</v>
      </c>
      <c r="B75" s="20">
        <v>1.0109999999999999</v>
      </c>
      <c r="C75" s="9">
        <v>6.3</v>
      </c>
      <c r="D75" s="9">
        <f t="shared" si="0"/>
        <v>19.995196735905047</v>
      </c>
    </row>
    <row r="76" spans="1:4" x14ac:dyDescent="0.25">
      <c r="A76" s="10">
        <v>30651</v>
      </c>
      <c r="B76" s="20">
        <v>1.014</v>
      </c>
      <c r="C76" s="9">
        <v>5.94</v>
      </c>
      <c r="D76" s="9">
        <f t="shared" si="0"/>
        <v>18.796837100591716</v>
      </c>
    </row>
    <row r="77" spans="1:4" x14ac:dyDescent="0.25">
      <c r="A77" s="10">
        <v>30682</v>
      </c>
      <c r="B77" s="20">
        <v>1.0209999999999999</v>
      </c>
      <c r="C77" s="9">
        <v>5.78</v>
      </c>
      <c r="D77" s="9">
        <f t="shared" si="0"/>
        <v>18.1651247208619</v>
      </c>
    </row>
    <row r="78" spans="1:4" x14ac:dyDescent="0.25">
      <c r="A78" s="10">
        <v>30713</v>
      </c>
      <c r="B78" s="20">
        <v>1.026</v>
      </c>
      <c r="C78" s="9">
        <v>5.84</v>
      </c>
      <c r="D78" s="9">
        <f t="shared" si="0"/>
        <v>18.26424709551657</v>
      </c>
    </row>
    <row r="79" spans="1:4" x14ac:dyDescent="0.25">
      <c r="A79" s="10">
        <v>30742</v>
      </c>
      <c r="B79" s="20">
        <v>1.0289999999999999</v>
      </c>
      <c r="C79" s="9">
        <v>5.92</v>
      </c>
      <c r="D79" s="9">
        <f t="shared" si="0"/>
        <v>18.460464295432462</v>
      </c>
    </row>
    <row r="80" spans="1:4" x14ac:dyDescent="0.25">
      <c r="A80" s="10">
        <v>30773</v>
      </c>
      <c r="B80" s="20">
        <v>1.0329999999999999</v>
      </c>
      <c r="C80" s="9">
        <v>5.96</v>
      </c>
      <c r="D80" s="9">
        <f t="shared" si="0"/>
        <v>18.513231248789936</v>
      </c>
    </row>
    <row r="81" spans="1:4" x14ac:dyDescent="0.25">
      <c r="A81" s="10">
        <v>30803</v>
      </c>
      <c r="B81" s="20">
        <v>1.0349999999999999</v>
      </c>
      <c r="C81" s="9">
        <v>6.27</v>
      </c>
      <c r="D81" s="9">
        <f t="shared" si="0"/>
        <v>19.438532666666667</v>
      </c>
    </row>
    <row r="82" spans="1:4" x14ac:dyDescent="0.25">
      <c r="A82" s="10">
        <v>30834</v>
      </c>
      <c r="B82" s="20">
        <v>1.0369999999999999</v>
      </c>
      <c r="C82" s="9">
        <v>6.76</v>
      </c>
      <c r="D82" s="9">
        <f t="shared" si="0"/>
        <v>20.917232671166829</v>
      </c>
    </row>
    <row r="83" spans="1:4" x14ac:dyDescent="0.25">
      <c r="A83" s="10">
        <v>30864</v>
      </c>
      <c r="B83" s="20">
        <v>1.0409999999999999</v>
      </c>
      <c r="C83" s="9">
        <v>7.11</v>
      </c>
      <c r="D83" s="9">
        <f t="shared" si="0"/>
        <v>21.915690518731992</v>
      </c>
    </row>
    <row r="84" spans="1:4" x14ac:dyDescent="0.25">
      <c r="A84" s="10">
        <v>30895</v>
      </c>
      <c r="B84" s="20">
        <v>1.044</v>
      </c>
      <c r="C84" s="9">
        <v>7.23</v>
      </c>
      <c r="D84" s="9">
        <f t="shared" si="0"/>
        <v>22.221536580459773</v>
      </c>
    </row>
    <row r="85" spans="1:4" x14ac:dyDescent="0.25">
      <c r="A85" s="10">
        <v>30926</v>
      </c>
      <c r="B85" s="20">
        <v>1.0469999999999999</v>
      </c>
      <c r="C85" s="9">
        <v>7.17</v>
      </c>
      <c r="D85" s="9">
        <f t="shared" si="0"/>
        <v>21.973981862464186</v>
      </c>
    </row>
    <row r="86" spans="1:4" x14ac:dyDescent="0.25">
      <c r="A86" s="10">
        <v>30956</v>
      </c>
      <c r="B86" s="20">
        <v>1.0509999999999999</v>
      </c>
      <c r="C86" s="9">
        <v>6.8</v>
      </c>
      <c r="D86" s="9">
        <f t="shared" si="0"/>
        <v>20.760723501427215</v>
      </c>
    </row>
    <row r="87" spans="1:4" x14ac:dyDescent="0.25">
      <c r="A87" s="10">
        <v>30987</v>
      </c>
      <c r="B87" s="20">
        <v>1.0529999999999999</v>
      </c>
      <c r="C87" s="9">
        <v>6.31</v>
      </c>
      <c r="D87" s="9">
        <f t="shared" si="0"/>
        <v>19.228140009496677</v>
      </c>
    </row>
    <row r="88" spans="1:4" x14ac:dyDescent="0.25">
      <c r="A88" s="10">
        <v>31017</v>
      </c>
      <c r="B88" s="20">
        <v>1.0549999999999999</v>
      </c>
      <c r="C88" s="9">
        <v>6.05</v>
      </c>
      <c r="D88" s="9">
        <f t="shared" si="0"/>
        <v>18.400905829383888</v>
      </c>
    </row>
    <row r="89" spans="1:4" x14ac:dyDescent="0.25">
      <c r="A89" s="10">
        <v>31048</v>
      </c>
      <c r="B89" s="20">
        <v>1.0569999999999999</v>
      </c>
      <c r="C89" s="9">
        <v>5.97</v>
      </c>
      <c r="D89" s="9">
        <f t="shared" si="0"/>
        <v>18.123231229895932</v>
      </c>
    </row>
    <row r="90" spans="1:4" x14ac:dyDescent="0.25">
      <c r="A90" s="10">
        <v>31079</v>
      </c>
      <c r="B90" s="20">
        <v>1.0629999999999999</v>
      </c>
      <c r="C90" s="9">
        <v>5.86</v>
      </c>
      <c r="D90" s="9">
        <f t="shared" si="0"/>
        <v>17.68889236124177</v>
      </c>
    </row>
    <row r="91" spans="1:4" x14ac:dyDescent="0.25">
      <c r="A91" s="10">
        <v>31107</v>
      </c>
      <c r="B91" s="20">
        <v>1.0680000000000001</v>
      </c>
      <c r="C91" s="9">
        <v>5.99</v>
      </c>
      <c r="D91" s="9">
        <f t="shared" si="0"/>
        <v>17.996657743445692</v>
      </c>
    </row>
    <row r="92" spans="1:4" x14ac:dyDescent="0.25">
      <c r="A92" s="10">
        <v>31138</v>
      </c>
      <c r="B92" s="20">
        <v>1.07</v>
      </c>
      <c r="C92" s="9">
        <v>6.11</v>
      </c>
      <c r="D92" s="9">
        <f t="shared" si="0"/>
        <v>18.322879280373833</v>
      </c>
    </row>
    <row r="93" spans="1:4" x14ac:dyDescent="0.25">
      <c r="A93" s="10">
        <v>31168</v>
      </c>
      <c r="B93" s="20">
        <v>1.0720000000000001</v>
      </c>
      <c r="C93" s="9">
        <v>6.59</v>
      </c>
      <c r="D93" s="9">
        <f t="shared" si="0"/>
        <v>19.725449878731343</v>
      </c>
    </row>
    <row r="94" spans="1:4" x14ac:dyDescent="0.25">
      <c r="A94" s="10">
        <v>31199</v>
      </c>
      <c r="B94" s="20">
        <v>1.075</v>
      </c>
      <c r="C94" s="9">
        <v>6.96</v>
      </c>
      <c r="D94" s="9">
        <f t="shared" si="0"/>
        <v>20.774810120930233</v>
      </c>
    </row>
    <row r="95" spans="1:4" x14ac:dyDescent="0.25">
      <c r="A95" s="10">
        <v>31229</v>
      </c>
      <c r="B95" s="20">
        <v>1.077</v>
      </c>
      <c r="C95" s="9">
        <v>7.07</v>
      </c>
      <c r="D95" s="9">
        <f t="shared" si="0"/>
        <v>21.063958876508824</v>
      </c>
    </row>
    <row r="96" spans="1:4" x14ac:dyDescent="0.25">
      <c r="A96" s="10">
        <v>31260</v>
      </c>
      <c r="B96" s="20">
        <v>1.079</v>
      </c>
      <c r="C96" s="9">
        <v>7.21</v>
      </c>
      <c r="D96" s="9">
        <f t="shared" si="0"/>
        <v>21.441250352177942</v>
      </c>
    </row>
    <row r="97" spans="1:4" x14ac:dyDescent="0.25">
      <c r="A97" s="10">
        <v>31291</v>
      </c>
      <c r="B97" s="20">
        <v>1.081</v>
      </c>
      <c r="C97" s="9">
        <v>7.06</v>
      </c>
      <c r="D97" s="9">
        <f t="shared" si="0"/>
        <v>20.956333191489364</v>
      </c>
    </row>
    <row r="98" spans="1:4" x14ac:dyDescent="0.25">
      <c r="A98" s="10">
        <v>31321</v>
      </c>
      <c r="B98" s="20">
        <v>1.085</v>
      </c>
      <c r="C98" s="9">
        <v>6.5</v>
      </c>
      <c r="D98" s="9">
        <f t="shared" si="0"/>
        <v>19.222944239631339</v>
      </c>
    </row>
    <row r="99" spans="1:4" x14ac:dyDescent="0.25">
      <c r="A99" s="10">
        <v>31352</v>
      </c>
      <c r="B99" s="20">
        <v>1.0900000000000001</v>
      </c>
      <c r="C99" s="9">
        <v>6.13</v>
      </c>
      <c r="D99" s="9">
        <f t="shared" si="0"/>
        <v>18.045555862385321</v>
      </c>
    </row>
    <row r="100" spans="1:4" x14ac:dyDescent="0.25">
      <c r="A100" s="10">
        <v>31382</v>
      </c>
      <c r="B100" s="20">
        <v>1.095</v>
      </c>
      <c r="C100" s="9">
        <v>5.7</v>
      </c>
      <c r="D100" s="9">
        <f t="shared" si="0"/>
        <v>16.70309780821918</v>
      </c>
    </row>
    <row r="101" spans="1:4" x14ac:dyDescent="0.25">
      <c r="A101" s="10">
        <v>31413</v>
      </c>
      <c r="B101" s="20">
        <v>1.099</v>
      </c>
      <c r="C101" s="9">
        <v>5.63</v>
      </c>
      <c r="D101" s="9">
        <f t="shared" si="0"/>
        <v>16.43792483166515</v>
      </c>
    </row>
    <row r="102" spans="1:4" x14ac:dyDescent="0.25">
      <c r="A102" s="10">
        <v>31444</v>
      </c>
      <c r="B102" s="20">
        <v>1.097</v>
      </c>
      <c r="C102" s="9">
        <v>5.67</v>
      </c>
      <c r="D102" s="9">
        <f t="shared" si="0"/>
        <v>16.584894721969007</v>
      </c>
    </row>
    <row r="103" spans="1:4" x14ac:dyDescent="0.25">
      <c r="A103" s="10">
        <v>31472</v>
      </c>
      <c r="B103" s="20">
        <v>1.091</v>
      </c>
      <c r="C103" s="9">
        <v>5.71</v>
      </c>
      <c r="D103" s="9">
        <f t="shared" si="0"/>
        <v>16.793748515123742</v>
      </c>
    </row>
    <row r="104" spans="1:4" x14ac:dyDescent="0.25">
      <c r="A104" s="10">
        <v>31503</v>
      </c>
      <c r="B104" s="20">
        <v>1.087</v>
      </c>
      <c r="C104" s="9">
        <v>5.89</v>
      </c>
      <c r="D104" s="9">
        <f t="shared" si="0"/>
        <v>17.386895280588778</v>
      </c>
    </row>
    <row r="105" spans="1:4" x14ac:dyDescent="0.25">
      <c r="A105" s="10">
        <v>31533</v>
      </c>
      <c r="B105" s="20">
        <v>1.0900000000000001</v>
      </c>
      <c r="C105" s="9">
        <v>6.18</v>
      </c>
      <c r="D105" s="9">
        <f t="shared" ref="D105:D168" si="1">C105*$B$593/B105</f>
        <v>18.192746366972475</v>
      </c>
    </row>
    <row r="106" spans="1:4" x14ac:dyDescent="0.25">
      <c r="A106" s="10">
        <v>31564</v>
      </c>
      <c r="B106" s="20">
        <v>1.0940000000000001</v>
      </c>
      <c r="C106" s="9">
        <v>6.67</v>
      </c>
      <c r="D106" s="9">
        <f t="shared" si="1"/>
        <v>19.563420941499086</v>
      </c>
    </row>
    <row r="107" spans="1:4" x14ac:dyDescent="0.25">
      <c r="A107" s="10">
        <v>31594</v>
      </c>
      <c r="B107" s="20">
        <v>1.095</v>
      </c>
      <c r="C107" s="9">
        <v>6.84</v>
      </c>
      <c r="D107" s="9">
        <f t="shared" si="1"/>
        <v>20.043717369863018</v>
      </c>
    </row>
    <row r="108" spans="1:4" x14ac:dyDescent="0.25">
      <c r="A108" s="10">
        <v>31625</v>
      </c>
      <c r="B108" s="20">
        <v>1.0960000000000001</v>
      </c>
      <c r="C108" s="9">
        <v>6.94</v>
      </c>
      <c r="D108" s="9">
        <f t="shared" si="1"/>
        <v>20.318198740875914</v>
      </c>
    </row>
    <row r="109" spans="1:4" x14ac:dyDescent="0.25">
      <c r="A109" s="10">
        <v>31656</v>
      </c>
      <c r="B109" s="20">
        <v>1.1000000000000001</v>
      </c>
      <c r="C109" s="9">
        <v>6.83</v>
      </c>
      <c r="D109" s="9">
        <f t="shared" si="1"/>
        <v>19.923439081818181</v>
      </c>
    </row>
    <row r="110" spans="1:4" x14ac:dyDescent="0.25">
      <c r="A110" s="10">
        <v>31686</v>
      </c>
      <c r="B110" s="20">
        <v>1.1020000000000001</v>
      </c>
      <c r="C110" s="9">
        <v>6.38</v>
      </c>
      <c r="D110" s="9">
        <f t="shared" si="1"/>
        <v>18.57699105263158</v>
      </c>
    </row>
    <row r="111" spans="1:4" x14ac:dyDescent="0.25">
      <c r="A111" s="10">
        <v>31717</v>
      </c>
      <c r="B111" s="20">
        <v>1.1040000000000001</v>
      </c>
      <c r="C111" s="9">
        <v>5.66</v>
      </c>
      <c r="D111" s="9">
        <f t="shared" si="1"/>
        <v>16.450672083333334</v>
      </c>
    </row>
    <row r="112" spans="1:4" x14ac:dyDescent="0.25">
      <c r="A112" s="10">
        <v>31747</v>
      </c>
      <c r="B112" s="20">
        <v>1.1080000000000001</v>
      </c>
      <c r="C112" s="9">
        <v>5.28</v>
      </c>
      <c r="D112" s="9">
        <f t="shared" si="1"/>
        <v>15.290808519855597</v>
      </c>
    </row>
    <row r="113" spans="1:4" x14ac:dyDescent="0.25">
      <c r="A113" s="10">
        <v>31778</v>
      </c>
      <c r="B113" s="20">
        <v>1.1140000000000001</v>
      </c>
      <c r="C113" s="9">
        <v>5.3</v>
      </c>
      <c r="D113" s="9">
        <f t="shared" si="1"/>
        <v>15.266060053859963</v>
      </c>
    </row>
    <row r="114" spans="1:4" x14ac:dyDescent="0.25">
      <c r="A114" s="10">
        <v>31809</v>
      </c>
      <c r="B114" s="20">
        <v>1.1180000000000001</v>
      </c>
      <c r="C114" s="9">
        <v>5.34</v>
      </c>
      <c r="D114" s="9">
        <f t="shared" si="1"/>
        <v>15.326244203935598</v>
      </c>
    </row>
    <row r="115" spans="1:4" x14ac:dyDescent="0.25">
      <c r="A115" s="10">
        <v>31837</v>
      </c>
      <c r="B115" s="20">
        <v>1.1220000000000001</v>
      </c>
      <c r="C115" s="9">
        <v>5.36</v>
      </c>
      <c r="D115" s="9">
        <f t="shared" si="1"/>
        <v>15.328802210338683</v>
      </c>
    </row>
    <row r="116" spans="1:4" x14ac:dyDescent="0.25">
      <c r="A116" s="10">
        <v>31868</v>
      </c>
      <c r="B116" s="20">
        <v>1.127</v>
      </c>
      <c r="C116" s="9">
        <v>5.46</v>
      </c>
      <c r="D116" s="9">
        <f t="shared" si="1"/>
        <v>15.54551142857143</v>
      </c>
    </row>
    <row r="117" spans="1:4" x14ac:dyDescent="0.25">
      <c r="A117" s="10">
        <v>31898</v>
      </c>
      <c r="B117" s="20">
        <v>1.1299999999999999</v>
      </c>
      <c r="C117" s="9">
        <v>5.98</v>
      </c>
      <c r="D117" s="9">
        <f t="shared" si="1"/>
        <v>16.980834460176993</v>
      </c>
    </row>
    <row r="118" spans="1:4" x14ac:dyDescent="0.25">
      <c r="A118" s="10">
        <v>31929</v>
      </c>
      <c r="B118" s="20">
        <v>1.135</v>
      </c>
      <c r="C118" s="9">
        <v>6.55</v>
      </c>
      <c r="D118" s="9">
        <f t="shared" si="1"/>
        <v>18.517473259911895</v>
      </c>
    </row>
    <row r="119" spans="1:4" x14ac:dyDescent="0.25">
      <c r="A119" s="10">
        <v>31959</v>
      </c>
      <c r="B119" s="20">
        <v>1.1379999999999999</v>
      </c>
      <c r="C119" s="9">
        <v>6.78</v>
      </c>
      <c r="D119" s="9">
        <f t="shared" si="1"/>
        <v>19.11717516695958</v>
      </c>
    </row>
    <row r="120" spans="1:4" x14ac:dyDescent="0.25">
      <c r="A120" s="10">
        <v>31990</v>
      </c>
      <c r="B120" s="20">
        <v>1.143</v>
      </c>
      <c r="C120" s="9">
        <v>6.84</v>
      </c>
      <c r="D120" s="9">
        <f t="shared" si="1"/>
        <v>19.201986456692914</v>
      </c>
    </row>
    <row r="121" spans="1:4" x14ac:dyDescent="0.25">
      <c r="A121" s="10">
        <v>32021</v>
      </c>
      <c r="B121" s="20">
        <v>1.147</v>
      </c>
      <c r="C121" s="9">
        <v>6.64</v>
      </c>
      <c r="D121" s="9">
        <f t="shared" si="1"/>
        <v>18.575518674803835</v>
      </c>
    </row>
    <row r="122" spans="1:4" x14ac:dyDescent="0.25">
      <c r="A122" s="10">
        <v>32051</v>
      </c>
      <c r="B122" s="20">
        <v>1.1499999999999999</v>
      </c>
      <c r="C122" s="9">
        <v>5.85</v>
      </c>
      <c r="D122" s="9">
        <f t="shared" si="1"/>
        <v>16.322787000000002</v>
      </c>
    </row>
    <row r="123" spans="1:4" x14ac:dyDescent="0.25">
      <c r="A123" s="10">
        <v>32082</v>
      </c>
      <c r="B123" s="20">
        <v>1.1539999999999999</v>
      </c>
      <c r="C123" s="9">
        <v>5.42</v>
      </c>
      <c r="D123" s="9">
        <f t="shared" si="1"/>
        <v>15.070573015597923</v>
      </c>
    </row>
    <row r="124" spans="1:4" x14ac:dyDescent="0.25">
      <c r="A124" s="10">
        <v>32112</v>
      </c>
      <c r="B124" s="20">
        <v>1.1559999999999999</v>
      </c>
      <c r="C124" s="9">
        <v>5.13</v>
      </c>
      <c r="D124" s="9">
        <f t="shared" si="1"/>
        <v>14.23953537197232</v>
      </c>
    </row>
    <row r="125" spans="1:4" x14ac:dyDescent="0.25">
      <c r="A125" s="10">
        <v>32143</v>
      </c>
      <c r="B125" s="20">
        <v>1.1599999999999999</v>
      </c>
      <c r="C125" s="9">
        <v>5.08</v>
      </c>
      <c r="D125" s="9">
        <f t="shared" si="1"/>
        <v>14.052125206896553</v>
      </c>
    </row>
    <row r="126" spans="1:4" x14ac:dyDescent="0.25">
      <c r="A126" s="10">
        <v>32174</v>
      </c>
      <c r="B126" s="20">
        <v>1.1619999999999999</v>
      </c>
      <c r="C126" s="9">
        <v>5.09</v>
      </c>
      <c r="D126" s="9">
        <f t="shared" si="1"/>
        <v>14.055553158347676</v>
      </c>
    </row>
    <row r="127" spans="1:4" x14ac:dyDescent="0.25">
      <c r="A127" s="10">
        <v>32203</v>
      </c>
      <c r="B127" s="20">
        <v>1.165</v>
      </c>
      <c r="C127" s="9">
        <v>5.18</v>
      </c>
      <c r="D127" s="9">
        <f t="shared" si="1"/>
        <v>14.267245098712445</v>
      </c>
    </row>
    <row r="128" spans="1:4" x14ac:dyDescent="0.25">
      <c r="A128" s="10">
        <v>32234</v>
      </c>
      <c r="B128" s="20">
        <v>1.1719999999999999</v>
      </c>
      <c r="C128" s="9">
        <v>5.35</v>
      </c>
      <c r="D128" s="9">
        <f t="shared" si="1"/>
        <v>14.647464633105802</v>
      </c>
    </row>
    <row r="129" spans="1:4" x14ac:dyDescent="0.25">
      <c r="A129" s="10">
        <v>32264</v>
      </c>
      <c r="B129" s="20">
        <v>1.175</v>
      </c>
      <c r="C129" s="9">
        <v>5.87</v>
      </c>
      <c r="D129" s="9">
        <f t="shared" si="1"/>
        <v>16.030110731914895</v>
      </c>
    </row>
    <row r="130" spans="1:4" x14ac:dyDescent="0.25">
      <c r="A130" s="10">
        <v>32295</v>
      </c>
      <c r="B130" s="20">
        <v>1.18</v>
      </c>
      <c r="C130" s="9">
        <v>6.5</v>
      </c>
      <c r="D130" s="9">
        <f t="shared" si="1"/>
        <v>17.675334322033901</v>
      </c>
    </row>
    <row r="131" spans="1:4" x14ac:dyDescent="0.25">
      <c r="A131" s="10">
        <v>32325</v>
      </c>
      <c r="B131" s="20">
        <v>1.1850000000000001</v>
      </c>
      <c r="C131" s="9">
        <v>6.74</v>
      </c>
      <c r="D131" s="9">
        <f t="shared" si="1"/>
        <v>18.25062887763713</v>
      </c>
    </row>
    <row r="132" spans="1:4" x14ac:dyDescent="0.25">
      <c r="A132" s="10">
        <v>32356</v>
      </c>
      <c r="B132" s="20">
        <v>1.19</v>
      </c>
      <c r="C132" s="9">
        <v>6.92</v>
      </c>
      <c r="D132" s="9">
        <f t="shared" si="1"/>
        <v>18.659303159663867</v>
      </c>
    </row>
    <row r="133" spans="1:4" x14ac:dyDescent="0.25">
      <c r="A133" s="10">
        <v>32387</v>
      </c>
      <c r="B133" s="20">
        <v>1.1950000000000001</v>
      </c>
      <c r="C133" s="9">
        <v>6.79</v>
      </c>
      <c r="D133" s="9">
        <f t="shared" si="1"/>
        <v>18.232161397489538</v>
      </c>
    </row>
    <row r="134" spans="1:4" x14ac:dyDescent="0.25">
      <c r="A134" s="10">
        <v>32417</v>
      </c>
      <c r="B134" s="20">
        <v>1.1990000000000001</v>
      </c>
      <c r="C134" s="9">
        <v>5.95</v>
      </c>
      <c r="D134" s="9">
        <f t="shared" si="1"/>
        <v>15.923336405337784</v>
      </c>
    </row>
    <row r="135" spans="1:4" x14ac:dyDescent="0.25">
      <c r="A135" s="10">
        <v>32448</v>
      </c>
      <c r="B135" s="20">
        <v>1.2030000000000001</v>
      </c>
      <c r="C135" s="9">
        <v>5.56</v>
      </c>
      <c r="D135" s="9">
        <f t="shared" si="1"/>
        <v>14.830146866167912</v>
      </c>
    </row>
    <row r="136" spans="1:4" x14ac:dyDescent="0.25">
      <c r="A136" s="10">
        <v>32478</v>
      </c>
      <c r="B136" s="20">
        <v>1.2070000000000001</v>
      </c>
      <c r="C136" s="9">
        <v>5.39</v>
      </c>
      <c r="D136" s="9">
        <f t="shared" si="1"/>
        <v>14.329062692626344</v>
      </c>
    </row>
    <row r="137" spans="1:4" x14ac:dyDescent="0.25">
      <c r="A137" s="10">
        <v>32509</v>
      </c>
      <c r="B137" s="20">
        <v>1.212</v>
      </c>
      <c r="C137" s="9">
        <v>5.41</v>
      </c>
      <c r="D137" s="9">
        <f t="shared" si="1"/>
        <v>14.322899117161718</v>
      </c>
    </row>
    <row r="138" spans="1:4" x14ac:dyDescent="0.25">
      <c r="A138" s="10">
        <v>32540</v>
      </c>
      <c r="B138" s="20">
        <v>1.216</v>
      </c>
      <c r="C138" s="9">
        <v>5.38</v>
      </c>
      <c r="D138" s="9">
        <f t="shared" si="1"/>
        <v>14.196621003289474</v>
      </c>
    </row>
    <row r="139" spans="1:4" x14ac:dyDescent="0.25">
      <c r="A139" s="10">
        <v>32568</v>
      </c>
      <c r="B139" s="20">
        <v>1.222</v>
      </c>
      <c r="C139" s="9">
        <v>5.45</v>
      </c>
      <c r="D139" s="9">
        <f t="shared" si="1"/>
        <v>14.31072328150573</v>
      </c>
    </row>
    <row r="140" spans="1:4" x14ac:dyDescent="0.25">
      <c r="A140" s="10">
        <v>32599</v>
      </c>
      <c r="B140" s="20">
        <v>1.2310000000000001</v>
      </c>
      <c r="C140" s="9">
        <v>5.54</v>
      </c>
      <c r="D140" s="9">
        <f t="shared" si="1"/>
        <v>14.440691811535338</v>
      </c>
    </row>
    <row r="141" spans="1:4" x14ac:dyDescent="0.25">
      <c r="A141" s="10">
        <v>32629</v>
      </c>
      <c r="B141" s="20">
        <v>1.2370000000000001</v>
      </c>
      <c r="C141" s="9">
        <v>5.93</v>
      </c>
      <c r="D141" s="9">
        <f t="shared" si="1"/>
        <v>15.382300153597411</v>
      </c>
    </row>
    <row r="142" spans="1:4" x14ac:dyDescent="0.25">
      <c r="A142" s="10">
        <v>32660</v>
      </c>
      <c r="B142" s="20">
        <v>1.2410000000000001</v>
      </c>
      <c r="C142" s="9">
        <v>6.58</v>
      </c>
      <c r="D142" s="9">
        <f t="shared" si="1"/>
        <v>17.013372070910556</v>
      </c>
    </row>
    <row r="143" spans="1:4" x14ac:dyDescent="0.25">
      <c r="A143" s="10">
        <v>32690</v>
      </c>
      <c r="B143" s="20">
        <v>1.2450000000000001</v>
      </c>
      <c r="C143" s="9">
        <v>6.92</v>
      </c>
      <c r="D143" s="9">
        <f t="shared" si="1"/>
        <v>17.834996594377511</v>
      </c>
    </row>
    <row r="144" spans="1:4" x14ac:dyDescent="0.25">
      <c r="A144" s="10">
        <v>32721</v>
      </c>
      <c r="B144" s="20">
        <v>1.2450000000000001</v>
      </c>
      <c r="C144" s="9">
        <v>7.07</v>
      </c>
      <c r="D144" s="9">
        <f t="shared" si="1"/>
        <v>18.221593341365462</v>
      </c>
    </row>
    <row r="145" spans="1:4" x14ac:dyDescent="0.25">
      <c r="A145" s="10">
        <v>32752</v>
      </c>
      <c r="B145" s="20">
        <v>1.248</v>
      </c>
      <c r="C145" s="9">
        <v>6.8</v>
      </c>
      <c r="D145" s="9">
        <f t="shared" si="1"/>
        <v>17.483590064102565</v>
      </c>
    </row>
    <row r="146" spans="1:4" x14ac:dyDescent="0.25">
      <c r="A146" s="10">
        <v>32782</v>
      </c>
      <c r="B146" s="20">
        <v>1.254</v>
      </c>
      <c r="C146" s="9">
        <v>6.06</v>
      </c>
      <c r="D146" s="9">
        <f t="shared" si="1"/>
        <v>15.506414019138756</v>
      </c>
    </row>
    <row r="147" spans="1:4" x14ac:dyDescent="0.25">
      <c r="A147" s="10">
        <v>32813</v>
      </c>
      <c r="B147" s="20">
        <v>1.2589999999999999</v>
      </c>
      <c r="C147" s="9">
        <v>5.56</v>
      </c>
      <c r="D147" s="9">
        <f t="shared" si="1"/>
        <v>14.17050570293884</v>
      </c>
    </row>
    <row r="148" spans="1:4" x14ac:dyDescent="0.25">
      <c r="A148" s="10">
        <v>32843</v>
      </c>
      <c r="B148" s="20">
        <v>1.2629999999999999</v>
      </c>
      <c r="C148" s="9">
        <v>5.3</v>
      </c>
      <c r="D148" s="9">
        <f t="shared" si="1"/>
        <v>13.465075930324625</v>
      </c>
    </row>
    <row r="149" spans="1:4" x14ac:dyDescent="0.25">
      <c r="A149" s="10">
        <v>32874</v>
      </c>
      <c r="B149" s="20">
        <v>1.2749999999999999</v>
      </c>
      <c r="C149" s="9">
        <v>5.43</v>
      </c>
      <c r="D149" s="9">
        <f t="shared" si="1"/>
        <v>13.665512776470589</v>
      </c>
    </row>
    <row r="150" spans="1:4" x14ac:dyDescent="0.25">
      <c r="A150" s="10">
        <v>32905</v>
      </c>
      <c r="B150" s="20">
        <v>1.28</v>
      </c>
      <c r="C150" s="9">
        <v>5.65</v>
      </c>
      <c r="D150" s="9">
        <f t="shared" si="1"/>
        <v>14.1636362890625</v>
      </c>
    </row>
    <row r="151" spans="1:4" x14ac:dyDescent="0.25">
      <c r="A151" s="10">
        <v>32933</v>
      </c>
      <c r="B151" s="20">
        <v>1.286</v>
      </c>
      <c r="C151" s="9">
        <v>5.6</v>
      </c>
      <c r="D151" s="9">
        <f t="shared" si="1"/>
        <v>13.972796889580092</v>
      </c>
    </row>
    <row r="152" spans="1:4" x14ac:dyDescent="0.25">
      <c r="A152" s="10">
        <v>32964</v>
      </c>
      <c r="B152" s="20">
        <v>1.2889999999999999</v>
      </c>
      <c r="C152" s="9">
        <v>5.64</v>
      </c>
      <c r="D152" s="9">
        <f t="shared" si="1"/>
        <v>14.039850209464701</v>
      </c>
    </row>
    <row r="153" spans="1:4" x14ac:dyDescent="0.25">
      <c r="A153" s="10">
        <v>32994</v>
      </c>
      <c r="B153" s="20">
        <v>1.2909999999999999</v>
      </c>
      <c r="C153" s="9">
        <v>6</v>
      </c>
      <c r="D153" s="9">
        <f t="shared" si="1"/>
        <v>14.912872192099151</v>
      </c>
    </row>
    <row r="154" spans="1:4" x14ac:dyDescent="0.25">
      <c r="A154" s="10">
        <v>33025</v>
      </c>
      <c r="B154" s="20">
        <v>1.2989999999999999</v>
      </c>
      <c r="C154" s="9">
        <v>6.56</v>
      </c>
      <c r="D154" s="9">
        <f t="shared" si="1"/>
        <v>16.204326158583527</v>
      </c>
    </row>
    <row r="155" spans="1:4" x14ac:dyDescent="0.25">
      <c r="A155" s="10">
        <v>33055</v>
      </c>
      <c r="B155" s="20">
        <v>1.3049999999999999</v>
      </c>
      <c r="C155" s="9">
        <v>7.04</v>
      </c>
      <c r="D155" s="9">
        <f t="shared" si="1"/>
        <v>17.310054498084291</v>
      </c>
    </row>
    <row r="156" spans="1:4" x14ac:dyDescent="0.25">
      <c r="A156" s="10">
        <v>33086</v>
      </c>
      <c r="B156" s="20">
        <v>1.3160000000000001</v>
      </c>
      <c r="C156" s="9">
        <v>7.08</v>
      </c>
      <c r="D156" s="9">
        <f t="shared" si="1"/>
        <v>17.262896079027357</v>
      </c>
    </row>
    <row r="157" spans="1:4" x14ac:dyDescent="0.25">
      <c r="A157" s="10">
        <v>33117</v>
      </c>
      <c r="B157" s="20">
        <v>1.325</v>
      </c>
      <c r="C157" s="9">
        <v>6.9</v>
      </c>
      <c r="D157" s="9">
        <f t="shared" si="1"/>
        <v>16.709732603773588</v>
      </c>
    </row>
    <row r="158" spans="1:4" x14ac:dyDescent="0.25">
      <c r="A158" s="10">
        <v>33147</v>
      </c>
      <c r="B158" s="20">
        <v>1.3340000000000001</v>
      </c>
      <c r="C158" s="9">
        <v>6.14</v>
      </c>
      <c r="D158" s="9">
        <f t="shared" si="1"/>
        <v>14.768923103448275</v>
      </c>
    </row>
    <row r="159" spans="1:4" x14ac:dyDescent="0.25">
      <c r="A159" s="10">
        <v>33178</v>
      </c>
      <c r="B159" s="20">
        <v>1.337</v>
      </c>
      <c r="C159" s="9">
        <v>5.69</v>
      </c>
      <c r="D159" s="9">
        <f t="shared" si="1"/>
        <v>13.655799977561706</v>
      </c>
    </row>
    <row r="160" spans="1:4" x14ac:dyDescent="0.25">
      <c r="A160" s="10">
        <v>33208</v>
      </c>
      <c r="B160" s="20">
        <v>1.3420000000000001</v>
      </c>
      <c r="C160" s="9">
        <v>5.62</v>
      </c>
      <c r="D160" s="9">
        <f t="shared" si="1"/>
        <v>13.437549821162445</v>
      </c>
    </row>
    <row r="161" spans="1:4" x14ac:dyDescent="0.25">
      <c r="A161" s="10">
        <v>33239</v>
      </c>
      <c r="B161" s="20">
        <v>1.347</v>
      </c>
      <c r="C161" s="9">
        <v>5.54</v>
      </c>
      <c r="D161" s="9">
        <f t="shared" si="1"/>
        <v>13.197098455827767</v>
      </c>
    </row>
    <row r="162" spans="1:4" x14ac:dyDescent="0.25">
      <c r="A162" s="10">
        <v>33270</v>
      </c>
      <c r="B162" s="20">
        <v>1.3480000000000001</v>
      </c>
      <c r="C162" s="9">
        <v>5.56</v>
      </c>
      <c r="D162" s="9">
        <f t="shared" si="1"/>
        <v>13.234915934718099</v>
      </c>
    </row>
    <row r="163" spans="1:4" x14ac:dyDescent="0.25">
      <c r="A163" s="10">
        <v>33298</v>
      </c>
      <c r="B163" s="20">
        <v>1.3480000000000001</v>
      </c>
      <c r="C163" s="9">
        <v>5.6</v>
      </c>
      <c r="D163" s="9">
        <f t="shared" si="1"/>
        <v>13.330131157270028</v>
      </c>
    </row>
    <row r="164" spans="1:4" x14ac:dyDescent="0.25">
      <c r="A164" s="10">
        <v>33329</v>
      </c>
      <c r="B164" s="20">
        <v>1.351</v>
      </c>
      <c r="C164" s="9">
        <v>5.9</v>
      </c>
      <c r="D164" s="9">
        <f t="shared" si="1"/>
        <v>14.013058993338269</v>
      </c>
    </row>
    <row r="165" spans="1:4" x14ac:dyDescent="0.25">
      <c r="A165" s="10">
        <v>33359</v>
      </c>
      <c r="B165" s="20">
        <v>1.3560000000000001</v>
      </c>
      <c r="C165" s="9">
        <v>6.28</v>
      </c>
      <c r="D165" s="9">
        <f t="shared" si="1"/>
        <v>14.860596489675515</v>
      </c>
    </row>
    <row r="166" spans="1:4" x14ac:dyDescent="0.25">
      <c r="A166" s="10">
        <v>33390</v>
      </c>
      <c r="B166" s="20">
        <v>1.36</v>
      </c>
      <c r="C166" s="9">
        <v>6.97</v>
      </c>
      <c r="D166" s="9">
        <f t="shared" si="1"/>
        <v>16.444859125000001</v>
      </c>
    </row>
    <row r="167" spans="1:4" x14ac:dyDescent="0.25">
      <c r="A167" s="10">
        <v>33420</v>
      </c>
      <c r="B167" s="20">
        <v>1.3620000000000001</v>
      </c>
      <c r="C167" s="9">
        <v>7.23</v>
      </c>
      <c r="D167" s="9">
        <f t="shared" si="1"/>
        <v>17.033248303964758</v>
      </c>
    </row>
    <row r="168" spans="1:4" x14ac:dyDescent="0.25">
      <c r="A168" s="10">
        <v>33451</v>
      </c>
      <c r="B168" s="20">
        <v>1.3660000000000001</v>
      </c>
      <c r="C168" s="9">
        <v>7.36</v>
      </c>
      <c r="D168" s="9">
        <f t="shared" si="1"/>
        <v>17.288742371888727</v>
      </c>
    </row>
    <row r="169" spans="1:4" x14ac:dyDescent="0.25">
      <c r="A169" s="10">
        <v>33482</v>
      </c>
      <c r="B169" s="20">
        <v>1.37</v>
      </c>
      <c r="C169" s="9">
        <v>6.92</v>
      </c>
      <c r="D169" s="9">
        <f t="shared" ref="D169:D232" si="2">C169*$B$593/B169</f>
        <v>16.20771588321168</v>
      </c>
    </row>
    <row r="170" spans="1:4" x14ac:dyDescent="0.25">
      <c r="A170" s="10">
        <v>33512</v>
      </c>
      <c r="B170" s="20">
        <v>1.3720000000000001</v>
      </c>
      <c r="C170" s="9">
        <v>6.2</v>
      </c>
      <c r="D170" s="9">
        <f t="shared" si="2"/>
        <v>14.500195772594751</v>
      </c>
    </row>
    <row r="171" spans="1:4" x14ac:dyDescent="0.25">
      <c r="A171" s="10">
        <v>33543</v>
      </c>
      <c r="B171" s="20">
        <v>1.3779999999999999</v>
      </c>
      <c r="C171" s="9">
        <v>5.51</v>
      </c>
      <c r="D171" s="9">
        <f t="shared" si="2"/>
        <v>12.830354883889695</v>
      </c>
    </row>
    <row r="172" spans="1:4" x14ac:dyDescent="0.25">
      <c r="A172" s="10">
        <v>33573</v>
      </c>
      <c r="B172" s="20">
        <v>1.3819999999999999</v>
      </c>
      <c r="C172" s="9">
        <v>5.51</v>
      </c>
      <c r="D172" s="9">
        <f t="shared" si="2"/>
        <v>12.793219269175109</v>
      </c>
    </row>
    <row r="173" spans="1:4" x14ac:dyDescent="0.25">
      <c r="A173" s="10">
        <v>33604</v>
      </c>
      <c r="B173" s="20">
        <v>1.383</v>
      </c>
      <c r="C173" s="9">
        <v>5.53</v>
      </c>
      <c r="D173" s="9">
        <f t="shared" si="2"/>
        <v>12.830371720896604</v>
      </c>
    </row>
    <row r="174" spans="1:4" x14ac:dyDescent="0.25">
      <c r="A174" s="10">
        <v>33635</v>
      </c>
      <c r="B174" s="20">
        <v>1.3859999999999999</v>
      </c>
      <c r="C174" s="9">
        <v>5.54</v>
      </c>
      <c r="D174" s="9">
        <f t="shared" si="2"/>
        <v>12.825751529581531</v>
      </c>
    </row>
    <row r="175" spans="1:4" x14ac:dyDescent="0.25">
      <c r="A175" s="10">
        <v>33664</v>
      </c>
      <c r="B175" s="20">
        <v>1.391</v>
      </c>
      <c r="C175" s="9">
        <v>5.5</v>
      </c>
      <c r="D175" s="9">
        <f t="shared" si="2"/>
        <v>12.687377066858376</v>
      </c>
    </row>
    <row r="176" spans="1:4" x14ac:dyDescent="0.25">
      <c r="A176" s="10">
        <v>33695</v>
      </c>
      <c r="B176" s="20">
        <v>1.3939999999999999</v>
      </c>
      <c r="C176" s="9">
        <v>5.62</v>
      </c>
      <c r="D176" s="9">
        <f t="shared" si="2"/>
        <v>12.936292582496415</v>
      </c>
    </row>
    <row r="177" spans="1:4" x14ac:dyDescent="0.25">
      <c r="A177" s="10">
        <v>33725</v>
      </c>
      <c r="B177" s="20">
        <v>1.397</v>
      </c>
      <c r="C177" s="9">
        <v>6.15</v>
      </c>
      <c r="D177" s="9">
        <f t="shared" si="2"/>
        <v>14.125863242662851</v>
      </c>
    </row>
    <row r="178" spans="1:4" x14ac:dyDescent="0.25">
      <c r="A178" s="10">
        <v>33756</v>
      </c>
      <c r="B178" s="20">
        <v>1.401</v>
      </c>
      <c r="C178" s="9">
        <v>6.84</v>
      </c>
      <c r="D178" s="9">
        <f t="shared" si="2"/>
        <v>15.665860471092078</v>
      </c>
    </row>
    <row r="179" spans="1:4" x14ac:dyDescent="0.25">
      <c r="A179" s="10">
        <v>33786</v>
      </c>
      <c r="B179" s="20">
        <v>1.405</v>
      </c>
      <c r="C179" s="9">
        <v>7.27</v>
      </c>
      <c r="D179" s="9">
        <f t="shared" si="2"/>
        <v>16.60329844128114</v>
      </c>
    </row>
    <row r="180" spans="1:4" x14ac:dyDescent="0.25">
      <c r="A180" s="10">
        <v>33817</v>
      </c>
      <c r="B180" s="20">
        <v>1.4079999999999999</v>
      </c>
      <c r="C180" s="9">
        <v>7.45</v>
      </c>
      <c r="D180" s="9">
        <f t="shared" si="2"/>
        <v>16.978131995738639</v>
      </c>
    </row>
    <row r="181" spans="1:4" x14ac:dyDescent="0.25">
      <c r="A181" s="10">
        <v>33848</v>
      </c>
      <c r="B181" s="20">
        <v>1.411</v>
      </c>
      <c r="C181" s="9">
        <v>7.15</v>
      </c>
      <c r="D181" s="9">
        <f t="shared" si="2"/>
        <v>16.259804358610918</v>
      </c>
    </row>
    <row r="182" spans="1:4" x14ac:dyDescent="0.25">
      <c r="A182" s="10">
        <v>33878</v>
      </c>
      <c r="B182" s="20">
        <v>1.417</v>
      </c>
      <c r="C182" s="9">
        <v>6.52</v>
      </c>
      <c r="D182" s="9">
        <f t="shared" si="2"/>
        <v>14.764339844742413</v>
      </c>
    </row>
    <row r="183" spans="1:4" x14ac:dyDescent="0.25">
      <c r="A183" s="10">
        <v>33909</v>
      </c>
      <c r="B183" s="20">
        <v>1.421</v>
      </c>
      <c r="C183" s="9">
        <v>6.02</v>
      </c>
      <c r="D183" s="9">
        <f t="shared" si="2"/>
        <v>13.593731921182265</v>
      </c>
    </row>
    <row r="184" spans="1:4" x14ac:dyDescent="0.25">
      <c r="A184" s="10">
        <v>33939</v>
      </c>
      <c r="B184" s="20">
        <v>1.423</v>
      </c>
      <c r="C184" s="9">
        <v>5.74</v>
      </c>
      <c r="D184" s="9">
        <f t="shared" si="2"/>
        <v>12.94324822206606</v>
      </c>
    </row>
    <row r="185" spans="1:4" x14ac:dyDescent="0.25">
      <c r="A185" s="10">
        <v>33970</v>
      </c>
      <c r="B185" s="20">
        <v>1.4279999999999999</v>
      </c>
      <c r="C185" s="9">
        <v>5.73</v>
      </c>
      <c r="D185" s="9">
        <f t="shared" si="2"/>
        <v>12.875458466386556</v>
      </c>
    </row>
    <row r="186" spans="1:4" x14ac:dyDescent="0.25">
      <c r="A186" s="10">
        <v>34001</v>
      </c>
      <c r="B186" s="20">
        <v>1.431</v>
      </c>
      <c r="C186" s="9">
        <v>5.73</v>
      </c>
      <c r="D186" s="9">
        <f t="shared" si="2"/>
        <v>12.848465890985326</v>
      </c>
    </row>
    <row r="187" spans="1:4" x14ac:dyDescent="0.25">
      <c r="A187" s="10">
        <v>34029</v>
      </c>
      <c r="B187" s="20">
        <v>1.4330000000000001</v>
      </c>
      <c r="C187" s="9">
        <v>5.67</v>
      </c>
      <c r="D187" s="9">
        <f t="shared" si="2"/>
        <v>12.696182491277041</v>
      </c>
    </row>
    <row r="188" spans="1:4" x14ac:dyDescent="0.25">
      <c r="A188" s="10">
        <v>34060</v>
      </c>
      <c r="B188" s="20">
        <v>1.4379999999999999</v>
      </c>
      <c r="C188" s="9">
        <v>6.02</v>
      </c>
      <c r="D188" s="9">
        <f t="shared" si="2"/>
        <v>13.433027162726008</v>
      </c>
    </row>
    <row r="189" spans="1:4" x14ac:dyDescent="0.25">
      <c r="A189" s="10">
        <v>34090</v>
      </c>
      <c r="B189" s="20">
        <v>1.4419999999999999</v>
      </c>
      <c r="C189" s="9">
        <v>6.78</v>
      </c>
      <c r="D189" s="9">
        <f t="shared" si="2"/>
        <v>15.086924646324551</v>
      </c>
    </row>
    <row r="190" spans="1:4" x14ac:dyDescent="0.25">
      <c r="A190" s="10">
        <v>34121</v>
      </c>
      <c r="B190" s="20">
        <v>1.4430000000000001</v>
      </c>
      <c r="C190" s="9">
        <v>7.37</v>
      </c>
      <c r="D190" s="9">
        <f t="shared" si="2"/>
        <v>16.388433548163547</v>
      </c>
    </row>
    <row r="191" spans="1:4" x14ac:dyDescent="0.25">
      <c r="A191" s="10">
        <v>34151</v>
      </c>
      <c r="B191" s="20">
        <v>1.4450000000000001</v>
      </c>
      <c r="C191" s="9">
        <v>7.86</v>
      </c>
      <c r="D191" s="9">
        <f t="shared" si="2"/>
        <v>17.453839847750867</v>
      </c>
    </row>
    <row r="192" spans="1:4" x14ac:dyDescent="0.25">
      <c r="A192" s="10">
        <v>34182</v>
      </c>
      <c r="B192" s="20">
        <v>1.448</v>
      </c>
      <c r="C192" s="9">
        <v>8.1300000000000008</v>
      </c>
      <c r="D192" s="9">
        <f t="shared" si="2"/>
        <v>18.015995780386746</v>
      </c>
    </row>
    <row r="193" spans="1:4" x14ac:dyDescent="0.25">
      <c r="A193" s="10">
        <v>34213</v>
      </c>
      <c r="B193" s="20">
        <v>1.45</v>
      </c>
      <c r="C193" s="9">
        <v>7.75</v>
      </c>
      <c r="D193" s="9">
        <f t="shared" si="2"/>
        <v>17.15023155172414</v>
      </c>
    </row>
    <row r="194" spans="1:4" x14ac:dyDescent="0.25">
      <c r="A194" s="10">
        <v>34243</v>
      </c>
      <c r="B194" s="20">
        <v>1.456</v>
      </c>
      <c r="C194" s="9">
        <v>6.79</v>
      </c>
      <c r="D194" s="9">
        <f t="shared" si="2"/>
        <v>14.963896201923077</v>
      </c>
    </row>
    <row r="195" spans="1:4" x14ac:dyDescent="0.25">
      <c r="A195" s="10">
        <v>34274</v>
      </c>
      <c r="B195" s="20">
        <v>1.46</v>
      </c>
      <c r="C195" s="9">
        <v>6.17</v>
      </c>
      <c r="D195" s="9">
        <f t="shared" si="2"/>
        <v>13.560278089041097</v>
      </c>
    </row>
    <row r="196" spans="1:4" x14ac:dyDescent="0.25">
      <c r="A196" s="10">
        <v>34304</v>
      </c>
      <c r="B196" s="20">
        <v>1.4630000000000001</v>
      </c>
      <c r="C196" s="9">
        <v>6.07</v>
      </c>
      <c r="D196" s="9">
        <f t="shared" si="2"/>
        <v>13.313144709501024</v>
      </c>
    </row>
    <row r="197" spans="1:4" x14ac:dyDescent="0.25">
      <c r="A197" s="10">
        <v>34335</v>
      </c>
      <c r="B197" s="20">
        <v>1.4630000000000001</v>
      </c>
      <c r="C197" s="9">
        <v>5.93</v>
      </c>
      <c r="D197" s="9">
        <f t="shared" si="2"/>
        <v>13.006087006151741</v>
      </c>
    </row>
    <row r="198" spans="1:4" x14ac:dyDescent="0.25">
      <c r="A198" s="10">
        <v>34366</v>
      </c>
      <c r="B198" s="20">
        <v>1.4670000000000001</v>
      </c>
      <c r="C198" s="9">
        <v>6.04</v>
      </c>
      <c r="D198" s="9">
        <f t="shared" si="2"/>
        <v>13.211225712338106</v>
      </c>
    </row>
    <row r="199" spans="1:4" x14ac:dyDescent="0.25">
      <c r="A199" s="10">
        <v>34394</v>
      </c>
      <c r="B199" s="20">
        <v>1.4710000000000001</v>
      </c>
      <c r="C199" s="9">
        <v>6.3</v>
      </c>
      <c r="D199" s="9">
        <f t="shared" si="2"/>
        <v>13.742449966009517</v>
      </c>
    </row>
    <row r="200" spans="1:4" x14ac:dyDescent="0.25">
      <c r="A200" s="10">
        <v>34425</v>
      </c>
      <c r="B200" s="20">
        <v>1.472</v>
      </c>
      <c r="C200" s="9">
        <v>6.6</v>
      </c>
      <c r="D200" s="9">
        <f t="shared" si="2"/>
        <v>14.387071875</v>
      </c>
    </row>
    <row r="201" spans="1:4" x14ac:dyDescent="0.25">
      <c r="A201" s="10">
        <v>34455</v>
      </c>
      <c r="B201" s="20">
        <v>1.4750000000000001</v>
      </c>
      <c r="C201" s="9">
        <v>6.84</v>
      </c>
      <c r="D201" s="9">
        <f t="shared" si="2"/>
        <v>14.879912216949153</v>
      </c>
    </row>
    <row r="202" spans="1:4" x14ac:dyDescent="0.25">
      <c r="A202" s="10">
        <v>34486</v>
      </c>
      <c r="B202" s="20">
        <v>1.4790000000000001</v>
      </c>
      <c r="C202" s="9">
        <v>7.66</v>
      </c>
      <c r="D202" s="9">
        <f t="shared" si="2"/>
        <v>16.618693698444897</v>
      </c>
    </row>
    <row r="203" spans="1:4" x14ac:dyDescent="0.25">
      <c r="A203" s="10">
        <v>34516</v>
      </c>
      <c r="B203" s="20">
        <v>1.484</v>
      </c>
      <c r="C203" s="9">
        <v>8.1</v>
      </c>
      <c r="D203" s="9">
        <f t="shared" si="2"/>
        <v>17.514083086253368</v>
      </c>
    </row>
    <row r="204" spans="1:4" x14ac:dyDescent="0.25">
      <c r="A204" s="10">
        <v>34547</v>
      </c>
      <c r="B204" s="20">
        <v>1.49</v>
      </c>
      <c r="C204" s="9">
        <v>8.2200000000000006</v>
      </c>
      <c r="D204" s="9">
        <f t="shared" si="2"/>
        <v>17.701979637583896</v>
      </c>
    </row>
    <row r="205" spans="1:4" x14ac:dyDescent="0.25">
      <c r="A205" s="10">
        <v>34578</v>
      </c>
      <c r="B205" s="20">
        <v>1.4930000000000001</v>
      </c>
      <c r="C205" s="9">
        <v>7.84</v>
      </c>
      <c r="D205" s="9">
        <f t="shared" si="2"/>
        <v>16.849714346952442</v>
      </c>
    </row>
    <row r="206" spans="1:4" x14ac:dyDescent="0.25">
      <c r="A206" s="10">
        <v>34608</v>
      </c>
      <c r="B206" s="20">
        <v>1.494</v>
      </c>
      <c r="C206" s="9">
        <v>6.86</v>
      </c>
      <c r="D206" s="9">
        <f t="shared" si="2"/>
        <v>14.733631579651943</v>
      </c>
    </row>
    <row r="207" spans="1:4" x14ac:dyDescent="0.25">
      <c r="A207" s="10">
        <v>34639</v>
      </c>
      <c r="B207" s="20">
        <v>1.498</v>
      </c>
      <c r="C207" s="9">
        <v>6.27</v>
      </c>
      <c r="D207" s="9">
        <f t="shared" si="2"/>
        <v>13.430494866488651</v>
      </c>
    </row>
    <row r="208" spans="1:4" x14ac:dyDescent="0.25">
      <c r="A208" s="10">
        <v>34669</v>
      </c>
      <c r="B208" s="20">
        <v>1.5009999999999999</v>
      </c>
      <c r="C208" s="9">
        <v>6.06</v>
      </c>
      <c r="D208" s="9">
        <f t="shared" si="2"/>
        <v>12.954725636242506</v>
      </c>
    </row>
    <row r="209" spans="1:4" x14ac:dyDescent="0.25">
      <c r="A209" s="10">
        <v>34700</v>
      </c>
      <c r="B209" s="20">
        <v>1.5049999999999999</v>
      </c>
      <c r="C209" s="9">
        <v>5.85</v>
      </c>
      <c r="D209" s="9">
        <f t="shared" si="2"/>
        <v>12.472561495016611</v>
      </c>
    </row>
    <row r="210" spans="1:4" x14ac:dyDescent="0.25">
      <c r="A210" s="10">
        <v>34731</v>
      </c>
      <c r="B210" s="20">
        <v>1.5089999999999999</v>
      </c>
      <c r="C210" s="9">
        <v>5.76</v>
      </c>
      <c r="D210" s="9">
        <f t="shared" si="2"/>
        <v>12.2481227833002</v>
      </c>
    </row>
    <row r="211" spans="1:4" x14ac:dyDescent="0.25">
      <c r="A211" s="10">
        <v>34759</v>
      </c>
      <c r="B211" s="20">
        <v>1.512</v>
      </c>
      <c r="C211" s="9">
        <v>5.84</v>
      </c>
      <c r="D211" s="9">
        <f t="shared" si="2"/>
        <v>12.393596243386243</v>
      </c>
    </row>
    <row r="212" spans="1:4" x14ac:dyDescent="0.25">
      <c r="A212" s="10">
        <v>34790</v>
      </c>
      <c r="B212" s="20">
        <v>1.518</v>
      </c>
      <c r="C212" s="9">
        <v>6.06</v>
      </c>
      <c r="D212" s="9">
        <f t="shared" si="2"/>
        <v>12.809646363636363</v>
      </c>
    </row>
    <row r="213" spans="1:4" x14ac:dyDescent="0.25">
      <c r="A213" s="10">
        <v>34820</v>
      </c>
      <c r="B213" s="20">
        <v>1.5209999999999999</v>
      </c>
      <c r="C213" s="9">
        <v>6.54</v>
      </c>
      <c r="D213" s="9">
        <f t="shared" si="2"/>
        <v>13.797005009861934</v>
      </c>
    </row>
    <row r="214" spans="1:4" x14ac:dyDescent="0.25">
      <c r="A214" s="10">
        <v>34851</v>
      </c>
      <c r="B214" s="20">
        <v>1.524</v>
      </c>
      <c r="C214" s="9">
        <v>7.49</v>
      </c>
      <c r="D214" s="9">
        <f t="shared" si="2"/>
        <v>15.770052473753282</v>
      </c>
    </row>
    <row r="215" spans="1:4" x14ac:dyDescent="0.25">
      <c r="A215" s="10">
        <v>34881</v>
      </c>
      <c r="B215" s="20">
        <v>1.526</v>
      </c>
      <c r="C215" s="9">
        <v>7.82</v>
      </c>
      <c r="D215" s="9">
        <f t="shared" si="2"/>
        <v>16.443282083879424</v>
      </c>
    </row>
    <row r="216" spans="1:4" x14ac:dyDescent="0.25">
      <c r="A216" s="10">
        <v>34912</v>
      </c>
      <c r="B216" s="20">
        <v>1.5289999999999999</v>
      </c>
      <c r="C216" s="9">
        <v>8.1300000000000008</v>
      </c>
      <c r="D216" s="9">
        <f t="shared" si="2"/>
        <v>17.061583969914981</v>
      </c>
    </row>
    <row r="217" spans="1:4" x14ac:dyDescent="0.25">
      <c r="A217" s="10">
        <v>34943</v>
      </c>
      <c r="B217" s="20">
        <v>1.5309999999999999</v>
      </c>
      <c r="C217" s="9">
        <v>7.73</v>
      </c>
      <c r="D217" s="9">
        <f t="shared" si="2"/>
        <v>16.200954075767477</v>
      </c>
    </row>
    <row r="218" spans="1:4" x14ac:dyDescent="0.25">
      <c r="A218" s="10">
        <v>34973</v>
      </c>
      <c r="B218" s="20">
        <v>1.5349999999999999</v>
      </c>
      <c r="C218" s="9">
        <v>6.62</v>
      </c>
      <c r="D218" s="9">
        <f t="shared" si="2"/>
        <v>13.838400560260586</v>
      </c>
    </row>
    <row r="219" spans="1:4" x14ac:dyDescent="0.25">
      <c r="A219" s="10">
        <v>35004</v>
      </c>
      <c r="B219" s="20">
        <v>1.5369999999999999</v>
      </c>
      <c r="C219" s="9">
        <v>5.61</v>
      </c>
      <c r="D219" s="9">
        <f t="shared" si="2"/>
        <v>11.711844066363046</v>
      </c>
    </row>
    <row r="220" spans="1:4" x14ac:dyDescent="0.25">
      <c r="A220" s="10">
        <v>35034</v>
      </c>
      <c r="B220" s="20">
        <v>1.5389999999999999</v>
      </c>
      <c r="C220" s="9">
        <v>5.54</v>
      </c>
      <c r="D220" s="9">
        <f t="shared" si="2"/>
        <v>11.550676816114361</v>
      </c>
    </row>
    <row r="221" spans="1:4" x14ac:dyDescent="0.25">
      <c r="A221" s="10">
        <v>35065</v>
      </c>
      <c r="B221" s="20">
        <v>1.5469999999999999</v>
      </c>
      <c r="C221" s="9">
        <v>5.64</v>
      </c>
      <c r="D221" s="9">
        <f t="shared" si="2"/>
        <v>11.698362585649644</v>
      </c>
    </row>
    <row r="222" spans="1:4" x14ac:dyDescent="0.25">
      <c r="A222" s="10">
        <v>35096</v>
      </c>
      <c r="B222" s="20">
        <v>1.55</v>
      </c>
      <c r="C222" s="9">
        <v>5.82</v>
      </c>
      <c r="D222" s="9">
        <f t="shared" si="2"/>
        <v>12.048349974193549</v>
      </c>
    </row>
    <row r="223" spans="1:4" x14ac:dyDescent="0.25">
      <c r="A223" s="10">
        <v>35125</v>
      </c>
      <c r="B223" s="20">
        <v>1.5549999999999999</v>
      </c>
      <c r="C223" s="9">
        <v>5.93</v>
      </c>
      <c r="D223" s="9">
        <f t="shared" si="2"/>
        <v>12.236595041800644</v>
      </c>
    </row>
    <row r="224" spans="1:4" x14ac:dyDescent="0.25">
      <c r="A224" s="10">
        <v>35156</v>
      </c>
      <c r="B224" s="20">
        <v>1.5609999999999999</v>
      </c>
      <c r="C224" s="9">
        <v>6.27</v>
      </c>
      <c r="D224" s="9">
        <f t="shared" si="2"/>
        <v>12.888456957078796</v>
      </c>
    </row>
    <row r="225" spans="1:4" x14ac:dyDescent="0.25">
      <c r="A225" s="10">
        <v>35186</v>
      </c>
      <c r="B225" s="20">
        <v>1.5640000000000001</v>
      </c>
      <c r="C225" s="9">
        <v>6.84</v>
      </c>
      <c r="D225" s="9">
        <f t="shared" si="2"/>
        <v>14.033165294117648</v>
      </c>
    </row>
    <row r="226" spans="1:4" x14ac:dyDescent="0.25">
      <c r="A226" s="10">
        <v>35217</v>
      </c>
      <c r="B226" s="20">
        <v>1.5669999999999999</v>
      </c>
      <c r="C226" s="9">
        <v>7.83</v>
      </c>
      <c r="D226" s="9">
        <f t="shared" si="2"/>
        <v>16.033526477345248</v>
      </c>
    </row>
    <row r="227" spans="1:4" x14ac:dyDescent="0.25">
      <c r="A227" s="10">
        <v>35247</v>
      </c>
      <c r="B227" s="20">
        <v>1.57</v>
      </c>
      <c r="C227" s="9">
        <v>8.64</v>
      </c>
      <c r="D227" s="9">
        <f t="shared" si="2"/>
        <v>17.658360458598729</v>
      </c>
    </row>
    <row r="228" spans="1:4" x14ac:dyDescent="0.25">
      <c r="A228" s="10">
        <v>35278</v>
      </c>
      <c r="B228" s="20">
        <v>1.5720000000000001</v>
      </c>
      <c r="C228" s="9">
        <v>8.73</v>
      </c>
      <c r="D228" s="9">
        <f t="shared" si="2"/>
        <v>17.819601583969465</v>
      </c>
    </row>
    <row r="229" spans="1:4" x14ac:dyDescent="0.25">
      <c r="A229" s="10">
        <v>35309</v>
      </c>
      <c r="B229" s="20">
        <v>1.577</v>
      </c>
      <c r="C229" s="9">
        <v>7.99</v>
      </c>
      <c r="D229" s="9">
        <f t="shared" si="2"/>
        <v>16.257410570703872</v>
      </c>
    </row>
    <row r="230" spans="1:4" x14ac:dyDescent="0.25">
      <c r="A230" s="10">
        <v>35339</v>
      </c>
      <c r="B230" s="20">
        <v>1.5820000000000001</v>
      </c>
      <c r="C230" s="9">
        <v>7.05</v>
      </c>
      <c r="D230" s="9">
        <f t="shared" si="2"/>
        <v>14.299436567635905</v>
      </c>
    </row>
    <row r="231" spans="1:4" x14ac:dyDescent="0.25">
      <c r="A231" s="10">
        <v>35370</v>
      </c>
      <c r="B231" s="20">
        <v>1.587</v>
      </c>
      <c r="C231" s="9">
        <v>6.37</v>
      </c>
      <c r="D231" s="9">
        <f t="shared" si="2"/>
        <v>12.879493768115942</v>
      </c>
    </row>
    <row r="232" spans="1:4" x14ac:dyDescent="0.25">
      <c r="A232" s="10">
        <v>35400</v>
      </c>
      <c r="B232" s="20">
        <v>1.591</v>
      </c>
      <c r="C232" s="9">
        <v>6.47</v>
      </c>
      <c r="D232" s="9">
        <f t="shared" si="2"/>
        <v>13.048794412319296</v>
      </c>
    </row>
    <row r="233" spans="1:4" x14ac:dyDescent="0.25">
      <c r="A233" s="10">
        <v>35431</v>
      </c>
      <c r="B233" s="20">
        <v>1.5940000000000001</v>
      </c>
      <c r="C233" s="9">
        <v>6.74</v>
      </c>
      <c r="D233" s="9">
        <f t="shared" ref="D233:D296" si="3">C233*$B$593/B233</f>
        <v>13.567751079046424</v>
      </c>
    </row>
    <row r="234" spans="1:4" x14ac:dyDescent="0.25">
      <c r="A234" s="10">
        <v>35462</v>
      </c>
      <c r="B234" s="20">
        <v>1.597</v>
      </c>
      <c r="C234" s="9">
        <v>6.79</v>
      </c>
      <c r="D234" s="9">
        <f t="shared" si="3"/>
        <v>13.64272565435191</v>
      </c>
    </row>
    <row r="235" spans="1:4" x14ac:dyDescent="0.25">
      <c r="A235" s="10">
        <v>35490</v>
      </c>
      <c r="B235" s="20">
        <v>1.5980000000000001</v>
      </c>
      <c r="C235" s="9">
        <v>6.52</v>
      </c>
      <c r="D235" s="9">
        <f t="shared" si="3"/>
        <v>13.092033516896119</v>
      </c>
    </row>
    <row r="236" spans="1:4" x14ac:dyDescent="0.25">
      <c r="A236" s="10">
        <v>35521</v>
      </c>
      <c r="B236" s="20">
        <v>1.599</v>
      </c>
      <c r="C236" s="9">
        <v>6.53</v>
      </c>
      <c r="D236" s="9">
        <f t="shared" si="3"/>
        <v>13.103913126954348</v>
      </c>
    </row>
    <row r="237" spans="1:4" x14ac:dyDescent="0.25">
      <c r="A237" s="10">
        <v>35551</v>
      </c>
      <c r="B237" s="20">
        <v>1.599</v>
      </c>
      <c r="C237" s="9">
        <v>6.83</v>
      </c>
      <c r="D237" s="9">
        <f t="shared" si="3"/>
        <v>13.7059305753596</v>
      </c>
    </row>
    <row r="238" spans="1:4" x14ac:dyDescent="0.25">
      <c r="A238" s="10">
        <v>35582</v>
      </c>
      <c r="B238" s="20">
        <v>1.6020000000000001</v>
      </c>
      <c r="C238" s="9">
        <v>8.3000000000000007</v>
      </c>
      <c r="D238" s="9">
        <f t="shared" si="3"/>
        <v>16.624625405742822</v>
      </c>
    </row>
    <row r="239" spans="1:4" x14ac:dyDescent="0.25">
      <c r="A239" s="10">
        <v>35612</v>
      </c>
      <c r="B239" s="20">
        <v>1.6040000000000001</v>
      </c>
      <c r="C239" s="9">
        <v>8.7799999999999994</v>
      </c>
      <c r="D239" s="9">
        <f t="shared" si="3"/>
        <v>17.564121783042395</v>
      </c>
    </row>
    <row r="240" spans="1:4" x14ac:dyDescent="0.25">
      <c r="A240" s="10">
        <v>35643</v>
      </c>
      <c r="B240" s="20">
        <v>1.6080000000000001</v>
      </c>
      <c r="C240" s="9">
        <v>8.99</v>
      </c>
      <c r="D240" s="9">
        <f t="shared" si="3"/>
        <v>17.939483501243782</v>
      </c>
    </row>
    <row r="241" spans="1:4" x14ac:dyDescent="0.25">
      <c r="A241" s="10">
        <v>35674</v>
      </c>
      <c r="B241" s="20">
        <v>1.6120000000000001</v>
      </c>
      <c r="C241" s="9">
        <v>8.84</v>
      </c>
      <c r="D241" s="9">
        <f t="shared" si="3"/>
        <v>17.596387419354837</v>
      </c>
    </row>
    <row r="242" spans="1:4" x14ac:dyDescent="0.25">
      <c r="A242" s="10">
        <v>35704</v>
      </c>
      <c r="B242" s="20">
        <v>1.615</v>
      </c>
      <c r="C242" s="9">
        <v>7.69</v>
      </c>
      <c r="D242" s="9">
        <f t="shared" si="3"/>
        <v>15.278830074303409</v>
      </c>
    </row>
    <row r="243" spans="1:4" x14ac:dyDescent="0.25">
      <c r="A243" s="10">
        <v>35735</v>
      </c>
      <c r="B243" s="20">
        <v>1.617</v>
      </c>
      <c r="C243" s="9">
        <v>6.86</v>
      </c>
      <c r="D243" s="9">
        <f t="shared" si="3"/>
        <v>13.612891515151517</v>
      </c>
    </row>
    <row r="244" spans="1:4" x14ac:dyDescent="0.25">
      <c r="A244" s="10">
        <v>35765</v>
      </c>
      <c r="B244" s="20">
        <v>1.6180000000000001</v>
      </c>
      <c r="C244" s="9">
        <v>6.54</v>
      </c>
      <c r="D244" s="9">
        <f t="shared" si="3"/>
        <v>12.969866885043261</v>
      </c>
    </row>
    <row r="245" spans="1:4" x14ac:dyDescent="0.25">
      <c r="A245" s="10">
        <v>35796</v>
      </c>
      <c r="B245" s="20">
        <v>1.62</v>
      </c>
      <c r="C245" s="9">
        <v>6.41</v>
      </c>
      <c r="D245" s="9">
        <f t="shared" si="3"/>
        <v>12.696362179012345</v>
      </c>
    </row>
    <row r="246" spans="1:4" x14ac:dyDescent="0.25">
      <c r="A246" s="10">
        <v>35827</v>
      </c>
      <c r="B246" s="20">
        <v>1.62</v>
      </c>
      <c r="C246" s="9">
        <v>6.41</v>
      </c>
      <c r="D246" s="9">
        <f t="shared" si="3"/>
        <v>12.696362179012345</v>
      </c>
    </row>
    <row r="247" spans="1:4" x14ac:dyDescent="0.25">
      <c r="A247" s="10">
        <v>35855</v>
      </c>
      <c r="B247" s="20">
        <v>1.62</v>
      </c>
      <c r="C247" s="9">
        <v>6.29</v>
      </c>
      <c r="D247" s="9">
        <f t="shared" si="3"/>
        <v>12.458676771604939</v>
      </c>
    </row>
    <row r="248" spans="1:4" x14ac:dyDescent="0.25">
      <c r="A248" s="10">
        <v>35886</v>
      </c>
      <c r="B248" s="20">
        <v>1.6220000000000001</v>
      </c>
      <c r="C248" s="9">
        <v>6.81</v>
      </c>
      <c r="D248" s="9">
        <f t="shared" si="3"/>
        <v>13.472014753390875</v>
      </c>
    </row>
    <row r="249" spans="1:4" x14ac:dyDescent="0.25">
      <c r="A249" s="10">
        <v>35916</v>
      </c>
      <c r="B249" s="20">
        <v>1.6259999999999999</v>
      </c>
      <c r="C249" s="9">
        <v>7.7</v>
      </c>
      <c r="D249" s="9">
        <f t="shared" si="3"/>
        <v>15.195201783517838</v>
      </c>
    </row>
    <row r="250" spans="1:4" x14ac:dyDescent="0.25">
      <c r="A250" s="10">
        <v>35947</v>
      </c>
      <c r="B250" s="20">
        <v>1.6279999999999999</v>
      </c>
      <c r="C250" s="9">
        <v>8.51</v>
      </c>
      <c r="D250" s="9">
        <f t="shared" si="3"/>
        <v>16.773027045454548</v>
      </c>
    </row>
    <row r="251" spans="1:4" x14ac:dyDescent="0.25">
      <c r="A251" s="10">
        <v>35977</v>
      </c>
      <c r="B251" s="20">
        <v>1.6319999999999999</v>
      </c>
      <c r="C251" s="9">
        <v>8.5299999999999994</v>
      </c>
      <c r="D251" s="9">
        <f t="shared" si="3"/>
        <v>16.771239638480395</v>
      </c>
    </row>
    <row r="252" spans="1:4" x14ac:dyDescent="0.25">
      <c r="A252" s="10">
        <v>36008</v>
      </c>
      <c r="B252" s="20">
        <v>1.6339999999999999</v>
      </c>
      <c r="C252" s="9">
        <v>9.25</v>
      </c>
      <c r="D252" s="9">
        <f t="shared" si="3"/>
        <v>18.164605416156675</v>
      </c>
    </row>
    <row r="253" spans="1:4" x14ac:dyDescent="0.25">
      <c r="A253" s="10">
        <v>36039</v>
      </c>
      <c r="B253" s="20">
        <v>1.635</v>
      </c>
      <c r="C253" s="9">
        <v>8.9600000000000009</v>
      </c>
      <c r="D253" s="9">
        <f t="shared" si="3"/>
        <v>17.584358948012234</v>
      </c>
    </row>
    <row r="254" spans="1:4" x14ac:dyDescent="0.25">
      <c r="A254" s="10">
        <v>36069</v>
      </c>
      <c r="B254" s="20">
        <v>1.639</v>
      </c>
      <c r="C254" s="9">
        <v>7.6</v>
      </c>
      <c r="D254" s="9">
        <f t="shared" si="3"/>
        <v>14.878903477730324</v>
      </c>
    </row>
    <row r="255" spans="1:4" x14ac:dyDescent="0.25">
      <c r="A255" s="10">
        <v>36100</v>
      </c>
      <c r="B255" s="20">
        <v>1.641</v>
      </c>
      <c r="C255" s="9">
        <v>6.58</v>
      </c>
      <c r="D255" s="9">
        <f t="shared" si="3"/>
        <v>12.866297830591103</v>
      </c>
    </row>
    <row r="256" spans="1:4" x14ac:dyDescent="0.25">
      <c r="A256" s="10">
        <v>36130</v>
      </c>
      <c r="B256" s="20">
        <v>1.6439999999999999</v>
      </c>
      <c r="C256" s="9">
        <v>6.34</v>
      </c>
      <c r="D256" s="9">
        <f t="shared" si="3"/>
        <v>12.374388090024333</v>
      </c>
    </row>
    <row r="257" spans="1:4" x14ac:dyDescent="0.25">
      <c r="A257" s="10">
        <v>36161</v>
      </c>
      <c r="B257" s="20">
        <v>1.647</v>
      </c>
      <c r="C257" s="9">
        <v>6</v>
      </c>
      <c r="D257" s="9">
        <f t="shared" si="3"/>
        <v>11.68944626593807</v>
      </c>
    </row>
    <row r="258" spans="1:4" x14ac:dyDescent="0.25">
      <c r="A258" s="10">
        <v>36192</v>
      </c>
      <c r="B258" s="20">
        <v>1.647</v>
      </c>
      <c r="C258" s="9">
        <v>6.29</v>
      </c>
      <c r="D258" s="9">
        <f t="shared" si="3"/>
        <v>12.254436168791743</v>
      </c>
    </row>
    <row r="259" spans="1:4" x14ac:dyDescent="0.25">
      <c r="A259" s="10">
        <v>36220</v>
      </c>
      <c r="B259" s="20">
        <v>1.6479999999999999</v>
      </c>
      <c r="C259" s="9">
        <v>6.06</v>
      </c>
      <c r="D259" s="9">
        <f t="shared" si="3"/>
        <v>11.799176686893205</v>
      </c>
    </row>
    <row r="260" spans="1:4" x14ac:dyDescent="0.25">
      <c r="A260" s="10">
        <v>36251</v>
      </c>
      <c r="B260" s="20">
        <v>1.659</v>
      </c>
      <c r="C260" s="9">
        <v>6.44</v>
      </c>
      <c r="D260" s="9">
        <f t="shared" si="3"/>
        <v>12.455918818565403</v>
      </c>
    </row>
    <row r="261" spans="1:4" x14ac:dyDescent="0.25">
      <c r="A261" s="10">
        <v>36281</v>
      </c>
      <c r="B261" s="20">
        <v>1.66</v>
      </c>
      <c r="C261" s="9">
        <v>7.3</v>
      </c>
      <c r="D261" s="9">
        <f t="shared" si="3"/>
        <v>14.110781265060243</v>
      </c>
    </row>
    <row r="262" spans="1:4" x14ac:dyDescent="0.25">
      <c r="A262" s="10">
        <v>36312</v>
      </c>
      <c r="B262" s="20">
        <v>1.66</v>
      </c>
      <c r="C262" s="9">
        <v>8.1999999999999993</v>
      </c>
      <c r="D262" s="9">
        <f t="shared" si="3"/>
        <v>15.850466626506025</v>
      </c>
    </row>
    <row r="263" spans="1:4" x14ac:dyDescent="0.25">
      <c r="A263" s="10">
        <v>36342</v>
      </c>
      <c r="B263" s="20">
        <v>1.667</v>
      </c>
      <c r="C263" s="9">
        <v>8.83</v>
      </c>
      <c r="D263" s="9">
        <f t="shared" si="3"/>
        <v>16.996574079184164</v>
      </c>
    </row>
    <row r="264" spans="1:4" x14ac:dyDescent="0.25">
      <c r="A264" s="10">
        <v>36373</v>
      </c>
      <c r="B264" s="20">
        <v>1.671</v>
      </c>
      <c r="C264" s="9">
        <v>9.14</v>
      </c>
      <c r="D264" s="9">
        <f t="shared" si="3"/>
        <v>17.551168414123282</v>
      </c>
    </row>
    <row r="265" spans="1:4" x14ac:dyDescent="0.25">
      <c r="A265" s="10">
        <v>36404</v>
      </c>
      <c r="B265" s="20">
        <v>1.6779999999999999</v>
      </c>
      <c r="C265" s="9">
        <v>8.6300000000000008</v>
      </c>
      <c r="D265" s="9">
        <f t="shared" si="3"/>
        <v>16.502704642431471</v>
      </c>
    </row>
    <row r="266" spans="1:4" x14ac:dyDescent="0.25">
      <c r="A266" s="10">
        <v>36434</v>
      </c>
      <c r="B266" s="20">
        <v>1.681</v>
      </c>
      <c r="C266" s="9">
        <v>7.56</v>
      </c>
      <c r="D266" s="9">
        <f t="shared" si="3"/>
        <v>14.430798738845926</v>
      </c>
    </row>
    <row r="267" spans="1:4" x14ac:dyDescent="0.25">
      <c r="A267" s="10">
        <v>36465</v>
      </c>
      <c r="B267" s="20">
        <v>1.6839999999999999</v>
      </c>
      <c r="C267" s="9">
        <v>7.15</v>
      </c>
      <c r="D267" s="9">
        <f t="shared" si="3"/>
        <v>13.623862203087889</v>
      </c>
    </row>
    <row r="268" spans="1:4" x14ac:dyDescent="0.25">
      <c r="A268" s="10">
        <v>36495</v>
      </c>
      <c r="B268" s="20">
        <v>1.6879999999999999</v>
      </c>
      <c r="C268" s="9">
        <v>6.51</v>
      </c>
      <c r="D268" s="9">
        <f t="shared" si="3"/>
        <v>12.374989354265404</v>
      </c>
    </row>
    <row r="269" spans="1:4" x14ac:dyDescent="0.25">
      <c r="A269" s="10">
        <v>36526</v>
      </c>
      <c r="B269" s="20">
        <v>1.6930000000000001</v>
      </c>
      <c r="C269" s="9">
        <v>6.37</v>
      </c>
      <c r="D269" s="9">
        <f t="shared" si="3"/>
        <v>12.073099001772002</v>
      </c>
    </row>
    <row r="270" spans="1:4" x14ac:dyDescent="0.25">
      <c r="A270" s="10">
        <v>36557</v>
      </c>
      <c r="B270" s="20">
        <v>1.7</v>
      </c>
      <c r="C270" s="9">
        <v>6.54</v>
      </c>
      <c r="D270" s="9">
        <f t="shared" si="3"/>
        <v>12.34426154117647</v>
      </c>
    </row>
    <row r="271" spans="1:4" x14ac:dyDescent="0.25">
      <c r="A271" s="10">
        <v>36586</v>
      </c>
      <c r="B271" s="20">
        <v>1.71</v>
      </c>
      <c r="C271" s="9">
        <v>6.91</v>
      </c>
      <c r="D271" s="9">
        <f t="shared" si="3"/>
        <v>12.966364461988304</v>
      </c>
    </row>
    <row r="272" spans="1:4" x14ac:dyDescent="0.25">
      <c r="A272" s="10">
        <v>36617</v>
      </c>
      <c r="B272" s="20">
        <v>1.7090000000000001</v>
      </c>
      <c r="C272" s="9">
        <v>7.19</v>
      </c>
      <c r="D272" s="9">
        <f t="shared" si="3"/>
        <v>13.499668853130487</v>
      </c>
    </row>
    <row r="273" spans="1:4" x14ac:dyDescent="0.25">
      <c r="A273" s="10">
        <v>36647</v>
      </c>
      <c r="B273" s="20">
        <v>1.712</v>
      </c>
      <c r="C273" s="9">
        <v>8.26</v>
      </c>
      <c r="D273" s="9">
        <f t="shared" si="3"/>
        <v>15.481483516355141</v>
      </c>
    </row>
    <row r="274" spans="1:4" x14ac:dyDescent="0.25">
      <c r="A274" s="10">
        <v>36678</v>
      </c>
      <c r="B274" s="20">
        <v>1.722</v>
      </c>
      <c r="C274" s="9">
        <v>9.5</v>
      </c>
      <c r="D274" s="9">
        <f t="shared" si="3"/>
        <v>17.702179732868757</v>
      </c>
    </row>
    <row r="275" spans="1:4" x14ac:dyDescent="0.25">
      <c r="A275" s="10">
        <v>36708</v>
      </c>
      <c r="B275" s="20">
        <v>1.7270000000000001</v>
      </c>
      <c r="C275" s="9">
        <v>10.32</v>
      </c>
      <c r="D275" s="9">
        <f t="shared" si="3"/>
        <v>19.174482316155185</v>
      </c>
    </row>
    <row r="276" spans="1:4" x14ac:dyDescent="0.25">
      <c r="A276" s="10">
        <v>36739</v>
      </c>
      <c r="B276" s="20">
        <v>1.7270000000000001</v>
      </c>
      <c r="C276" s="9">
        <v>10.37</v>
      </c>
      <c r="D276" s="9">
        <f t="shared" si="3"/>
        <v>19.267381939779966</v>
      </c>
    </row>
    <row r="277" spans="1:4" x14ac:dyDescent="0.25">
      <c r="A277" s="10">
        <v>36770</v>
      </c>
      <c r="B277" s="20">
        <v>1.736</v>
      </c>
      <c r="C277" s="9">
        <v>10.1</v>
      </c>
      <c r="D277" s="9">
        <f t="shared" si="3"/>
        <v>18.668436232718893</v>
      </c>
    </row>
    <row r="278" spans="1:4" x14ac:dyDescent="0.25">
      <c r="A278" s="10">
        <v>36800</v>
      </c>
      <c r="B278" s="20">
        <v>1.7390000000000001</v>
      </c>
      <c r="C278" s="9">
        <v>9.44</v>
      </c>
      <c r="D278" s="9">
        <f t="shared" si="3"/>
        <v>17.418417665324899</v>
      </c>
    </row>
    <row r="279" spans="1:4" x14ac:dyDescent="0.25">
      <c r="A279" s="10">
        <v>36831</v>
      </c>
      <c r="B279" s="20">
        <v>1.742</v>
      </c>
      <c r="C279" s="9">
        <v>8.58</v>
      </c>
      <c r="D279" s="9">
        <f t="shared" si="3"/>
        <v>15.804305820895523</v>
      </c>
    </row>
    <row r="280" spans="1:4" x14ac:dyDescent="0.25">
      <c r="A280" s="10">
        <v>36861</v>
      </c>
      <c r="B280" s="20">
        <v>1.746</v>
      </c>
      <c r="C280" s="9">
        <v>8.56</v>
      </c>
      <c r="D280" s="9">
        <f t="shared" si="3"/>
        <v>15.731343459335626</v>
      </c>
    </row>
    <row r="281" spans="1:4" x14ac:dyDescent="0.25">
      <c r="A281" s="10">
        <v>36892</v>
      </c>
      <c r="B281" s="20">
        <v>1.756</v>
      </c>
      <c r="C281" s="9">
        <v>10.119999999999999</v>
      </c>
      <c r="D281" s="9">
        <f t="shared" si="3"/>
        <v>18.492357835990891</v>
      </c>
    </row>
    <row r="282" spans="1:4" x14ac:dyDescent="0.25">
      <c r="A282" s="10">
        <v>36923</v>
      </c>
      <c r="B282" s="20">
        <v>1.76</v>
      </c>
      <c r="C282" s="9">
        <v>10.26</v>
      </c>
      <c r="D282" s="9">
        <f t="shared" si="3"/>
        <v>18.705571465909092</v>
      </c>
    </row>
    <row r="283" spans="1:4" x14ac:dyDescent="0.25">
      <c r="A283" s="10">
        <v>36951</v>
      </c>
      <c r="B283" s="20">
        <v>1.7609999999999999</v>
      </c>
      <c r="C283" s="9">
        <v>9.85</v>
      </c>
      <c r="D283" s="9">
        <f t="shared" si="3"/>
        <v>17.947880210107893</v>
      </c>
    </row>
    <row r="284" spans="1:4" x14ac:dyDescent="0.25">
      <c r="A284" s="10">
        <v>36982</v>
      </c>
      <c r="B284" s="20">
        <v>1.764</v>
      </c>
      <c r="C284" s="9">
        <v>10.16</v>
      </c>
      <c r="D284" s="9">
        <f t="shared" si="3"/>
        <v>18.481253106575966</v>
      </c>
    </row>
    <row r="285" spans="1:4" x14ac:dyDescent="0.25">
      <c r="A285" s="10">
        <v>37012</v>
      </c>
      <c r="B285" s="20">
        <v>1.7729999999999999</v>
      </c>
      <c r="C285" s="9">
        <v>11.14</v>
      </c>
      <c r="D285" s="9">
        <f t="shared" si="3"/>
        <v>20.161031257755223</v>
      </c>
    </row>
    <row r="286" spans="1:4" x14ac:dyDescent="0.25">
      <c r="A286" s="10">
        <v>37043</v>
      </c>
      <c r="B286" s="20">
        <v>1.7769999999999999</v>
      </c>
      <c r="C286" s="9">
        <v>11.58</v>
      </c>
      <c r="D286" s="9">
        <f t="shared" si="3"/>
        <v>20.910163050084414</v>
      </c>
    </row>
    <row r="287" spans="1:4" x14ac:dyDescent="0.25">
      <c r="A287" s="10">
        <v>37073</v>
      </c>
      <c r="B287" s="20">
        <v>1.774</v>
      </c>
      <c r="C287" s="9">
        <v>11.22</v>
      </c>
      <c r="D287" s="9">
        <f t="shared" si="3"/>
        <v>20.29436790304397</v>
      </c>
    </row>
    <row r="288" spans="1:4" x14ac:dyDescent="0.25">
      <c r="A288" s="10">
        <v>37104</v>
      </c>
      <c r="B288" s="20">
        <v>1.774</v>
      </c>
      <c r="C288" s="9">
        <v>10.89</v>
      </c>
      <c r="D288" s="9">
        <f t="shared" si="3"/>
        <v>19.697474729425032</v>
      </c>
    </row>
    <row r="289" spans="1:4" x14ac:dyDescent="0.25">
      <c r="A289" s="10">
        <v>37135</v>
      </c>
      <c r="B289" s="20">
        <v>1.7809999999999999</v>
      </c>
      <c r="C289" s="9">
        <v>10.17</v>
      </c>
      <c r="D289" s="9">
        <f t="shared" si="3"/>
        <v>18.322862442448063</v>
      </c>
    </row>
    <row r="290" spans="1:4" x14ac:dyDescent="0.25">
      <c r="A290" s="10">
        <v>37165</v>
      </c>
      <c r="B290" s="20">
        <v>1.776</v>
      </c>
      <c r="C290" s="9">
        <v>8.24</v>
      </c>
      <c r="D290" s="9">
        <f t="shared" si="3"/>
        <v>14.887457612612614</v>
      </c>
    </row>
    <row r="291" spans="1:4" x14ac:dyDescent="0.25">
      <c r="A291" s="10">
        <v>37196</v>
      </c>
      <c r="B291" s="20">
        <v>1.7749999999999999</v>
      </c>
      <c r="C291" s="9">
        <v>7.98</v>
      </c>
      <c r="D291" s="9">
        <f t="shared" si="3"/>
        <v>14.425830388732395</v>
      </c>
    </row>
    <row r="292" spans="1:4" x14ac:dyDescent="0.25">
      <c r="A292" s="10">
        <v>37226</v>
      </c>
      <c r="B292" s="20">
        <v>1.774</v>
      </c>
      <c r="C292" s="9">
        <v>7.3</v>
      </c>
      <c r="D292" s="9">
        <f t="shared" si="3"/>
        <v>13.204000507328074</v>
      </c>
    </row>
    <row r="293" spans="1:4" x14ac:dyDescent="0.25">
      <c r="A293" s="10">
        <v>37257</v>
      </c>
      <c r="B293" s="20">
        <v>1.7769999999999999</v>
      </c>
      <c r="C293" s="9">
        <v>7.38</v>
      </c>
      <c r="D293" s="9">
        <f t="shared" si="3"/>
        <v>13.326166088913901</v>
      </c>
    </row>
    <row r="294" spans="1:4" x14ac:dyDescent="0.25">
      <c r="A294" s="10">
        <v>37288</v>
      </c>
      <c r="B294" s="20">
        <v>1.78</v>
      </c>
      <c r="C294" s="9">
        <v>7.23</v>
      </c>
      <c r="D294" s="9">
        <f t="shared" si="3"/>
        <v>13.033305724719103</v>
      </c>
    </row>
    <row r="295" spans="1:4" x14ac:dyDescent="0.25">
      <c r="A295" s="10">
        <v>37316</v>
      </c>
      <c r="B295" s="20">
        <v>1.7849999999999999</v>
      </c>
      <c r="C295" s="9">
        <v>7.1</v>
      </c>
      <c r="D295" s="9">
        <f t="shared" si="3"/>
        <v>12.763107170868349</v>
      </c>
    </row>
    <row r="296" spans="1:4" x14ac:dyDescent="0.25">
      <c r="A296" s="10">
        <v>37347</v>
      </c>
      <c r="B296" s="20">
        <v>1.7929999999999999</v>
      </c>
      <c r="C296" s="9">
        <v>7.66</v>
      </c>
      <c r="D296" s="9">
        <f t="shared" si="3"/>
        <v>13.708336854433911</v>
      </c>
    </row>
    <row r="297" spans="1:4" x14ac:dyDescent="0.25">
      <c r="A297" s="10">
        <v>37377</v>
      </c>
      <c r="B297" s="20">
        <v>1.7949999999999999</v>
      </c>
      <c r="C297" s="9">
        <v>8.5399999999999991</v>
      </c>
      <c r="D297" s="9">
        <f t="shared" ref="D297:D360" si="4">C297*$B$593/B297</f>
        <v>15.266156334261838</v>
      </c>
    </row>
    <row r="298" spans="1:4" x14ac:dyDescent="0.25">
      <c r="A298" s="10">
        <v>37408</v>
      </c>
      <c r="B298" s="20">
        <v>1.796</v>
      </c>
      <c r="C298" s="9">
        <v>9.58</v>
      </c>
      <c r="D298" s="9">
        <f t="shared" si="4"/>
        <v>17.115731481069041</v>
      </c>
    </row>
    <row r="299" spans="1:4" x14ac:dyDescent="0.25">
      <c r="A299" s="10">
        <v>37438</v>
      </c>
      <c r="B299" s="20">
        <v>1.8</v>
      </c>
      <c r="C299" s="9">
        <v>10.31</v>
      </c>
      <c r="D299" s="9">
        <f t="shared" si="4"/>
        <v>18.379024127777779</v>
      </c>
    </row>
    <row r="300" spans="1:4" x14ac:dyDescent="0.25">
      <c r="A300" s="10">
        <v>37469</v>
      </c>
      <c r="B300" s="20">
        <v>1.8049999999999999</v>
      </c>
      <c r="C300" s="9">
        <v>10.44</v>
      </c>
      <c r="D300" s="9">
        <f t="shared" si="4"/>
        <v>18.559214027700829</v>
      </c>
    </row>
    <row r="301" spans="1:4" x14ac:dyDescent="0.25">
      <c r="A301" s="10">
        <v>37500</v>
      </c>
      <c r="B301" s="20">
        <v>1.8080000000000001</v>
      </c>
      <c r="C301" s="9">
        <v>10.23</v>
      </c>
      <c r="D301" s="9">
        <f t="shared" si="4"/>
        <v>18.155720790929205</v>
      </c>
    </row>
    <row r="302" spans="1:4" x14ac:dyDescent="0.25">
      <c r="A302" s="10">
        <v>37530</v>
      </c>
      <c r="B302" s="20">
        <v>1.8120000000000001</v>
      </c>
      <c r="C302" s="9">
        <v>8.61</v>
      </c>
      <c r="D302" s="9">
        <f t="shared" si="4"/>
        <v>15.246889254966888</v>
      </c>
    </row>
    <row r="303" spans="1:4" x14ac:dyDescent="0.25">
      <c r="A303" s="10">
        <v>37561</v>
      </c>
      <c r="B303" s="20">
        <v>1.8149999999999999</v>
      </c>
      <c r="C303" s="9">
        <v>7.99</v>
      </c>
      <c r="D303" s="9">
        <f t="shared" si="4"/>
        <v>14.125584831955925</v>
      </c>
    </row>
    <row r="304" spans="1:4" x14ac:dyDescent="0.25">
      <c r="A304" s="10">
        <v>37591</v>
      </c>
      <c r="B304" s="20">
        <v>1.8180000000000001</v>
      </c>
      <c r="C304" s="9">
        <v>7.87</v>
      </c>
      <c r="D304" s="9">
        <f t="shared" si="4"/>
        <v>13.890476408140815</v>
      </c>
    </row>
    <row r="305" spans="1:4" x14ac:dyDescent="0.25">
      <c r="A305" s="10">
        <v>37622</v>
      </c>
      <c r="B305" s="20">
        <v>1.8260000000000001</v>
      </c>
      <c r="C305" s="9">
        <v>8.18</v>
      </c>
      <c r="D305" s="9">
        <f t="shared" si="4"/>
        <v>14.374369956188389</v>
      </c>
    </row>
    <row r="306" spans="1:4" x14ac:dyDescent="0.25">
      <c r="A306" s="10">
        <v>37653</v>
      </c>
      <c r="B306" s="20">
        <v>1.8360000000000001</v>
      </c>
      <c r="C306" s="9">
        <v>8.58</v>
      </c>
      <c r="D306" s="9">
        <f t="shared" si="4"/>
        <v>14.995152908496733</v>
      </c>
    </row>
    <row r="307" spans="1:4" x14ac:dyDescent="0.25">
      <c r="A307" s="10">
        <v>37681</v>
      </c>
      <c r="B307" s="20">
        <v>1.839</v>
      </c>
      <c r="C307" s="9">
        <v>9.77</v>
      </c>
      <c r="D307" s="9">
        <f t="shared" si="4"/>
        <v>17.047045573681348</v>
      </c>
    </row>
    <row r="308" spans="1:4" x14ac:dyDescent="0.25">
      <c r="A308" s="10">
        <v>37712</v>
      </c>
      <c r="B308" s="20">
        <v>1.8320000000000001</v>
      </c>
      <c r="C308" s="9">
        <v>10.18</v>
      </c>
      <c r="D308" s="9">
        <f t="shared" si="4"/>
        <v>17.830297783842795</v>
      </c>
    </row>
    <row r="309" spans="1:4" x14ac:dyDescent="0.25">
      <c r="A309" s="10">
        <v>37742</v>
      </c>
      <c r="B309" s="20">
        <v>1.829</v>
      </c>
      <c r="C309" s="9">
        <v>10.79</v>
      </c>
      <c r="D309" s="9">
        <f t="shared" si="4"/>
        <v>18.929712886823403</v>
      </c>
    </row>
    <row r="310" spans="1:4" x14ac:dyDescent="0.25">
      <c r="A310" s="10">
        <v>37773</v>
      </c>
      <c r="B310" s="20">
        <v>1.831</v>
      </c>
      <c r="C310" s="9">
        <v>12.08</v>
      </c>
      <c r="D310" s="9">
        <f t="shared" si="4"/>
        <v>21.169708487165487</v>
      </c>
    </row>
    <row r="311" spans="1:4" x14ac:dyDescent="0.25">
      <c r="A311" s="10">
        <v>37803</v>
      </c>
      <c r="B311" s="20">
        <v>1.837</v>
      </c>
      <c r="C311" s="9">
        <v>12.75</v>
      </c>
      <c r="D311" s="9">
        <f t="shared" si="4"/>
        <v>22.270876837234624</v>
      </c>
    </row>
    <row r="312" spans="1:4" x14ac:dyDescent="0.25">
      <c r="A312" s="10">
        <v>37834</v>
      </c>
      <c r="B312" s="20">
        <v>1.845</v>
      </c>
      <c r="C312" s="9">
        <v>12.84</v>
      </c>
      <c r="D312" s="9">
        <f t="shared" si="4"/>
        <v>22.330833886178866</v>
      </c>
    </row>
    <row r="313" spans="1:4" x14ac:dyDescent="0.25">
      <c r="A313" s="10">
        <v>37865</v>
      </c>
      <c r="B313" s="20">
        <v>1.851</v>
      </c>
      <c r="C313" s="9">
        <v>12.31</v>
      </c>
      <c r="D313" s="9">
        <f t="shared" si="4"/>
        <v>21.3396809454349</v>
      </c>
    </row>
    <row r="314" spans="1:4" x14ac:dyDescent="0.25">
      <c r="A314" s="10">
        <v>37895</v>
      </c>
      <c r="B314" s="20">
        <v>1.849</v>
      </c>
      <c r="C314" s="9">
        <v>10.64</v>
      </c>
      <c r="D314" s="9">
        <f t="shared" si="4"/>
        <v>18.464646792861011</v>
      </c>
    </row>
    <row r="315" spans="1:4" x14ac:dyDescent="0.25">
      <c r="A315" s="10">
        <v>37926</v>
      </c>
      <c r="B315" s="20">
        <v>1.85</v>
      </c>
      <c r="C315" s="9">
        <v>9.77</v>
      </c>
      <c r="D315" s="9">
        <f t="shared" si="4"/>
        <v>16.945684762162163</v>
      </c>
    </row>
    <row r="316" spans="1:4" x14ac:dyDescent="0.25">
      <c r="A316" s="10">
        <v>37956</v>
      </c>
      <c r="B316" s="20">
        <v>1.855</v>
      </c>
      <c r="C316" s="9">
        <v>9.51</v>
      </c>
      <c r="D316" s="9">
        <f t="shared" si="4"/>
        <v>16.450264706199462</v>
      </c>
    </row>
    <row r="317" spans="1:4" x14ac:dyDescent="0.25">
      <c r="A317" s="10">
        <v>37987</v>
      </c>
      <c r="B317" s="20">
        <v>1.863</v>
      </c>
      <c r="C317" s="9">
        <v>9.7100000000000009</v>
      </c>
      <c r="D317" s="9">
        <f t="shared" si="4"/>
        <v>16.724096419753089</v>
      </c>
    </row>
    <row r="318" spans="1:4" x14ac:dyDescent="0.25">
      <c r="A318" s="10">
        <v>38018</v>
      </c>
      <c r="B318" s="20">
        <v>1.867</v>
      </c>
      <c r="C318" s="9">
        <v>9.85</v>
      </c>
      <c r="D318" s="9">
        <f t="shared" si="4"/>
        <v>16.928878976968399</v>
      </c>
    </row>
    <row r="319" spans="1:4" x14ac:dyDescent="0.25">
      <c r="A319" s="10">
        <v>38047</v>
      </c>
      <c r="B319" s="20">
        <v>1.871</v>
      </c>
      <c r="C319" s="9">
        <v>10.029999999999999</v>
      </c>
      <c r="D319" s="9">
        <f t="shared" si="4"/>
        <v>17.201385670764299</v>
      </c>
    </row>
    <row r="320" spans="1:4" x14ac:dyDescent="0.25">
      <c r="A320" s="10">
        <v>38078</v>
      </c>
      <c r="B320" s="20">
        <v>1.8740000000000001</v>
      </c>
      <c r="C320" s="9">
        <v>10.54</v>
      </c>
      <c r="D320" s="9">
        <f t="shared" si="4"/>
        <v>18.047095314834579</v>
      </c>
    </row>
    <row r="321" spans="1:4" x14ac:dyDescent="0.25">
      <c r="A321" s="10">
        <v>38108</v>
      </c>
      <c r="B321" s="20">
        <v>1.8819999999999999</v>
      </c>
      <c r="C321" s="9">
        <v>11.63</v>
      </c>
      <c r="D321" s="9">
        <f t="shared" si="4"/>
        <v>19.82879776301807</v>
      </c>
    </row>
    <row r="322" spans="1:4" x14ac:dyDescent="0.25">
      <c r="A322" s="10">
        <v>38139</v>
      </c>
      <c r="B322" s="20">
        <v>1.889</v>
      </c>
      <c r="C322" s="9">
        <v>13.08</v>
      </c>
      <c r="D322" s="9">
        <f t="shared" si="4"/>
        <v>22.218363811540495</v>
      </c>
    </row>
    <row r="323" spans="1:4" x14ac:dyDescent="0.25">
      <c r="A323" s="10">
        <v>38169</v>
      </c>
      <c r="B323" s="20">
        <v>1.891</v>
      </c>
      <c r="C323" s="9">
        <v>13.54</v>
      </c>
      <c r="D323" s="9">
        <f t="shared" si="4"/>
        <v>22.975418096245374</v>
      </c>
    </row>
    <row r="324" spans="1:4" x14ac:dyDescent="0.25">
      <c r="A324" s="10">
        <v>38200</v>
      </c>
      <c r="B324" s="20">
        <v>1.8919999999999999</v>
      </c>
      <c r="C324" s="9">
        <v>13.74</v>
      </c>
      <c r="D324" s="9">
        <f t="shared" si="4"/>
        <v>23.302466289640595</v>
      </c>
    </row>
    <row r="325" spans="1:4" x14ac:dyDescent="0.25">
      <c r="A325" s="10">
        <v>38231</v>
      </c>
      <c r="B325" s="20">
        <v>1.8979999999999999</v>
      </c>
      <c r="C325" s="9">
        <v>13.31</v>
      </c>
      <c r="D325" s="9">
        <f t="shared" si="4"/>
        <v>22.501845326659645</v>
      </c>
    </row>
    <row r="326" spans="1:4" x14ac:dyDescent="0.25">
      <c r="A326" s="10">
        <v>38261</v>
      </c>
      <c r="B326" s="20">
        <v>1.9079999999999999</v>
      </c>
      <c r="C326" s="9">
        <v>11.69</v>
      </c>
      <c r="D326" s="9">
        <f t="shared" si="4"/>
        <v>19.659498202306079</v>
      </c>
    </row>
    <row r="327" spans="1:4" x14ac:dyDescent="0.25">
      <c r="A327" s="10">
        <v>38292</v>
      </c>
      <c r="B327" s="20">
        <v>1.917</v>
      </c>
      <c r="C327" s="9">
        <v>11.44</v>
      </c>
      <c r="D327" s="9">
        <f t="shared" si="4"/>
        <v>19.148739864371414</v>
      </c>
    </row>
    <row r="328" spans="1:4" x14ac:dyDescent="0.25">
      <c r="A328" s="10">
        <v>38322</v>
      </c>
      <c r="B328" s="20">
        <v>1.917</v>
      </c>
      <c r="C328" s="9">
        <v>11.09</v>
      </c>
      <c r="D328" s="9">
        <f t="shared" si="4"/>
        <v>18.562895550339071</v>
      </c>
    </row>
    <row r="329" spans="1:4" x14ac:dyDescent="0.25">
      <c r="A329" s="10">
        <v>38353</v>
      </c>
      <c r="B329" s="20">
        <v>1.9159999999999999</v>
      </c>
      <c r="C329" s="9">
        <v>10.9</v>
      </c>
      <c r="D329" s="9">
        <f t="shared" si="4"/>
        <v>18.254388152400839</v>
      </c>
    </row>
    <row r="330" spans="1:4" x14ac:dyDescent="0.25">
      <c r="A330" s="10">
        <v>38384</v>
      </c>
      <c r="B330" s="20">
        <v>1.9239999999999999</v>
      </c>
      <c r="C330" s="9">
        <v>10.87</v>
      </c>
      <c r="D330" s="9">
        <f t="shared" si="4"/>
        <v>18.128453799376299</v>
      </c>
    </row>
    <row r="331" spans="1:4" x14ac:dyDescent="0.25">
      <c r="A331" s="10">
        <v>38412</v>
      </c>
      <c r="B331" s="20">
        <v>1.931</v>
      </c>
      <c r="C331" s="9">
        <v>10.84</v>
      </c>
      <c r="D331" s="9">
        <f t="shared" si="4"/>
        <v>18.01288582081823</v>
      </c>
    </row>
    <row r="332" spans="1:4" x14ac:dyDescent="0.25">
      <c r="A332" s="10">
        <v>38443</v>
      </c>
      <c r="B332" s="20">
        <v>1.9370000000000001</v>
      </c>
      <c r="C332" s="9">
        <v>11.88</v>
      </c>
      <c r="D332" s="9">
        <f t="shared" si="4"/>
        <v>19.679909984512133</v>
      </c>
    </row>
    <row r="333" spans="1:4" x14ac:dyDescent="0.25">
      <c r="A333" s="10">
        <v>38473</v>
      </c>
      <c r="B333" s="20">
        <v>1.9359999999999999</v>
      </c>
      <c r="C333" s="9">
        <v>12.74</v>
      </c>
      <c r="D333" s="9">
        <f t="shared" si="4"/>
        <v>21.115451043388429</v>
      </c>
    </row>
    <row r="334" spans="1:4" x14ac:dyDescent="0.25">
      <c r="A334" s="10">
        <v>38504</v>
      </c>
      <c r="B334" s="20">
        <v>1.9370000000000001</v>
      </c>
      <c r="C334" s="9">
        <v>13.79</v>
      </c>
      <c r="D334" s="9">
        <f t="shared" si="4"/>
        <v>22.843935916365513</v>
      </c>
    </row>
    <row r="335" spans="1:4" x14ac:dyDescent="0.25">
      <c r="A335" s="10">
        <v>38534</v>
      </c>
      <c r="B335" s="20">
        <v>1.9490000000000001</v>
      </c>
      <c r="C335" s="9">
        <v>14.86</v>
      </c>
      <c r="D335" s="9">
        <f t="shared" si="4"/>
        <v>24.464889471523861</v>
      </c>
    </row>
    <row r="336" spans="1:4" x14ac:dyDescent="0.25">
      <c r="A336" s="10">
        <v>38565</v>
      </c>
      <c r="B336" s="20">
        <v>1.9610000000000001</v>
      </c>
      <c r="C336" s="9">
        <v>15.51</v>
      </c>
      <c r="D336" s="9">
        <f t="shared" si="4"/>
        <v>25.378765441101478</v>
      </c>
    </row>
    <row r="337" spans="1:4" x14ac:dyDescent="0.25">
      <c r="A337" s="10">
        <v>38596</v>
      </c>
      <c r="B337" s="20">
        <v>1.988</v>
      </c>
      <c r="C337" s="9">
        <v>16.559999999999999</v>
      </c>
      <c r="D337" s="9">
        <f t="shared" si="4"/>
        <v>26.728847927565393</v>
      </c>
    </row>
    <row r="338" spans="1:4" x14ac:dyDescent="0.25">
      <c r="A338" s="10">
        <v>38626</v>
      </c>
      <c r="B338" s="20">
        <v>1.9910000000000001</v>
      </c>
      <c r="C338" s="9">
        <v>16.440000000000001</v>
      </c>
      <c r="D338" s="9">
        <f t="shared" si="4"/>
        <v>26.49517796082371</v>
      </c>
    </row>
    <row r="339" spans="1:4" x14ac:dyDescent="0.25">
      <c r="A339" s="10">
        <v>38657</v>
      </c>
      <c r="B339" s="20">
        <v>1.9810000000000001</v>
      </c>
      <c r="C339" s="9">
        <v>15.64</v>
      </c>
      <c r="D339" s="9">
        <f t="shared" si="4"/>
        <v>25.333113033821306</v>
      </c>
    </row>
    <row r="340" spans="1:4" x14ac:dyDescent="0.25">
      <c r="A340" s="10">
        <v>38687</v>
      </c>
      <c r="B340" s="20">
        <v>1.9810000000000001</v>
      </c>
      <c r="C340" s="9">
        <v>14.6</v>
      </c>
      <c r="D340" s="9">
        <f t="shared" si="4"/>
        <v>23.648558202927816</v>
      </c>
    </row>
    <row r="341" spans="1:4" x14ac:dyDescent="0.25">
      <c r="A341" s="10">
        <v>38718</v>
      </c>
      <c r="B341" s="20">
        <v>1.9930000000000001</v>
      </c>
      <c r="C341" s="9">
        <v>14.92</v>
      </c>
      <c r="D341" s="9">
        <f t="shared" si="4"/>
        <v>24.021372182639237</v>
      </c>
    </row>
    <row r="342" spans="1:4" x14ac:dyDescent="0.25">
      <c r="A342" s="10">
        <v>38749</v>
      </c>
      <c r="B342" s="20">
        <v>1.994</v>
      </c>
      <c r="C342" s="9">
        <v>13.98</v>
      </c>
      <c r="D342" s="9">
        <f t="shared" si="4"/>
        <v>22.496673490471416</v>
      </c>
    </row>
    <row r="343" spans="1:4" x14ac:dyDescent="0.25">
      <c r="A343" s="10">
        <v>38777</v>
      </c>
      <c r="B343" s="20">
        <v>1.9970000000000001</v>
      </c>
      <c r="C343" s="9">
        <v>13.17</v>
      </c>
      <c r="D343" s="9">
        <f t="shared" si="4"/>
        <v>21.161380575863799</v>
      </c>
    </row>
    <row r="344" spans="1:4" x14ac:dyDescent="0.25">
      <c r="A344" s="10">
        <v>38808</v>
      </c>
      <c r="B344" s="20">
        <v>2.0070000000000001</v>
      </c>
      <c r="C344" s="9">
        <v>13.27</v>
      </c>
      <c r="D344" s="9">
        <f t="shared" si="4"/>
        <v>21.215820782262082</v>
      </c>
    </row>
    <row r="345" spans="1:4" x14ac:dyDescent="0.25">
      <c r="A345" s="10">
        <v>38838</v>
      </c>
      <c r="B345" s="20">
        <v>2.0129999999999999</v>
      </c>
      <c r="C345" s="9">
        <v>14.41</v>
      </c>
      <c r="D345" s="9">
        <f t="shared" si="4"/>
        <v>22.969761912568309</v>
      </c>
    </row>
    <row r="346" spans="1:4" x14ac:dyDescent="0.25">
      <c r="A346" s="10">
        <v>38869</v>
      </c>
      <c r="B346" s="20">
        <v>2.0179999999999998</v>
      </c>
      <c r="C346" s="9">
        <v>15.07</v>
      </c>
      <c r="D346" s="9">
        <f t="shared" si="4"/>
        <v>23.962293216055503</v>
      </c>
    </row>
    <row r="347" spans="1:4" x14ac:dyDescent="0.25">
      <c r="A347" s="10">
        <v>38899</v>
      </c>
      <c r="B347" s="20">
        <v>2.0289999999999999</v>
      </c>
      <c r="C347" s="9">
        <v>15.72</v>
      </c>
      <c r="D347" s="9">
        <f t="shared" si="4"/>
        <v>24.860323883686551</v>
      </c>
    </row>
    <row r="348" spans="1:4" x14ac:dyDescent="0.25">
      <c r="A348" s="10">
        <v>38930</v>
      </c>
      <c r="B348" s="20">
        <v>2.0379999999999998</v>
      </c>
      <c r="C348" s="9">
        <v>16.18</v>
      </c>
      <c r="D348" s="9">
        <f t="shared" si="4"/>
        <v>25.474790745829246</v>
      </c>
    </row>
    <row r="349" spans="1:4" x14ac:dyDescent="0.25">
      <c r="A349" s="10">
        <v>38961</v>
      </c>
      <c r="B349" s="20">
        <v>2.028</v>
      </c>
      <c r="C349" s="9">
        <v>15.71</v>
      </c>
      <c r="D349" s="9">
        <f t="shared" si="4"/>
        <v>24.856760172583826</v>
      </c>
    </row>
    <row r="350" spans="1:4" x14ac:dyDescent="0.25">
      <c r="A350" s="10">
        <v>38991</v>
      </c>
      <c r="B350" s="20">
        <v>2.0190000000000001</v>
      </c>
      <c r="C350" s="9">
        <v>12.51</v>
      </c>
      <c r="D350" s="9">
        <f t="shared" si="4"/>
        <v>19.88187222882615</v>
      </c>
    </row>
    <row r="351" spans="1:4" x14ac:dyDescent="0.25">
      <c r="A351" s="10">
        <v>39022</v>
      </c>
      <c r="B351" s="20">
        <v>2.02</v>
      </c>
      <c r="C351" s="9">
        <v>12.45</v>
      </c>
      <c r="D351" s="9">
        <f t="shared" si="4"/>
        <v>19.776720222772276</v>
      </c>
    </row>
    <row r="352" spans="1:4" x14ac:dyDescent="0.25">
      <c r="A352" s="10">
        <v>39052</v>
      </c>
      <c r="B352" s="20">
        <v>2.0310000000000001</v>
      </c>
      <c r="C352" s="9">
        <v>12.53</v>
      </c>
      <c r="D352" s="9">
        <f t="shared" si="4"/>
        <v>19.795999551944853</v>
      </c>
    </row>
    <row r="353" spans="1:4" x14ac:dyDescent="0.25">
      <c r="A353" s="10">
        <v>39083</v>
      </c>
      <c r="B353" s="20">
        <v>2.03437</v>
      </c>
      <c r="C353" s="9">
        <v>12.17</v>
      </c>
      <c r="D353" s="9">
        <f t="shared" si="4"/>
        <v>19.195389240895217</v>
      </c>
    </row>
    <row r="354" spans="1:4" x14ac:dyDescent="0.25">
      <c r="A354" s="10">
        <v>39114</v>
      </c>
      <c r="B354" s="20">
        <v>2.0422600000000002</v>
      </c>
      <c r="C354" s="9">
        <v>12.13</v>
      </c>
      <c r="D354" s="9">
        <f t="shared" si="4"/>
        <v>19.058383305749512</v>
      </c>
    </row>
    <row r="355" spans="1:4" x14ac:dyDescent="0.25">
      <c r="A355" s="10">
        <v>39142</v>
      </c>
      <c r="B355" s="20">
        <v>2.05288</v>
      </c>
      <c r="C355" s="9">
        <v>12.81</v>
      </c>
      <c r="D355" s="9">
        <f t="shared" si="4"/>
        <v>20.022663735824793</v>
      </c>
    </row>
    <row r="356" spans="1:4" x14ac:dyDescent="0.25">
      <c r="A356" s="10">
        <v>39173</v>
      </c>
      <c r="B356" s="20">
        <v>2.05904</v>
      </c>
      <c r="C356" s="9">
        <v>13.31</v>
      </c>
      <c r="D356" s="9">
        <f t="shared" si="4"/>
        <v>20.74194888394592</v>
      </c>
    </row>
    <row r="357" spans="1:4" x14ac:dyDescent="0.25">
      <c r="A357" s="10">
        <v>39203</v>
      </c>
      <c r="B357" s="20">
        <v>2.0675500000000002</v>
      </c>
      <c r="C357" s="9">
        <v>14.69</v>
      </c>
      <c r="D357" s="9">
        <f t="shared" si="4"/>
        <v>22.798278914657445</v>
      </c>
    </row>
    <row r="358" spans="1:4" x14ac:dyDescent="0.25">
      <c r="A358" s="10">
        <v>39234</v>
      </c>
      <c r="B358" s="20">
        <v>2.0723400000000001</v>
      </c>
      <c r="C358" s="9">
        <v>16.28</v>
      </c>
      <c r="D358" s="9">
        <f t="shared" si="4"/>
        <v>25.207494349382824</v>
      </c>
    </row>
    <row r="359" spans="1:4" x14ac:dyDescent="0.25">
      <c r="A359" s="10">
        <v>39264</v>
      </c>
      <c r="B359" s="20">
        <v>2.0760299999999998</v>
      </c>
      <c r="C359" s="9">
        <v>16.71</v>
      </c>
      <c r="D359" s="9">
        <f t="shared" si="4"/>
        <v>25.827306267250478</v>
      </c>
    </row>
    <row r="360" spans="1:4" x14ac:dyDescent="0.25">
      <c r="A360" s="10">
        <v>39295</v>
      </c>
      <c r="B360" s="20">
        <v>2.07667</v>
      </c>
      <c r="C360" s="9">
        <v>16.71</v>
      </c>
      <c r="D360" s="9">
        <f t="shared" si="4"/>
        <v>25.819346660759777</v>
      </c>
    </row>
    <row r="361" spans="1:4" x14ac:dyDescent="0.25">
      <c r="A361" s="10">
        <v>39326</v>
      </c>
      <c r="B361" s="20">
        <v>2.0854699999999999</v>
      </c>
      <c r="C361" s="9">
        <v>16.03</v>
      </c>
      <c r="D361" s="9">
        <f t="shared" ref="D361:D424" si="5">C361*$B$593/B361</f>
        <v>24.664133547833345</v>
      </c>
    </row>
    <row r="362" spans="1:4" x14ac:dyDescent="0.25">
      <c r="A362" s="10">
        <v>39356</v>
      </c>
      <c r="B362" s="20">
        <v>2.0918999999999999</v>
      </c>
      <c r="C362" s="9">
        <v>14.57</v>
      </c>
      <c r="D362" s="9">
        <f t="shared" si="5"/>
        <v>22.34883656484536</v>
      </c>
    </row>
    <row r="363" spans="1:4" x14ac:dyDescent="0.25">
      <c r="A363" s="10">
        <v>39387</v>
      </c>
      <c r="B363" s="20">
        <v>2.1083400000000001</v>
      </c>
      <c r="C363" s="9">
        <v>13.04</v>
      </c>
      <c r="D363" s="9">
        <f t="shared" si="5"/>
        <v>19.846011136723678</v>
      </c>
    </row>
    <row r="364" spans="1:4" x14ac:dyDescent="0.25">
      <c r="A364" s="10">
        <v>39417</v>
      </c>
      <c r="B364" s="20">
        <v>2.1144500000000002</v>
      </c>
      <c r="C364" s="9">
        <v>12.34</v>
      </c>
      <c r="D364" s="9">
        <f t="shared" si="5"/>
        <v>18.726388431979949</v>
      </c>
    </row>
    <row r="365" spans="1:4" x14ac:dyDescent="0.25">
      <c r="A365" s="10">
        <v>39448</v>
      </c>
      <c r="B365" s="20">
        <v>2.12174</v>
      </c>
      <c r="C365" s="9">
        <v>12.24</v>
      </c>
      <c r="D365" s="9">
        <f t="shared" si="5"/>
        <v>18.510815048026622</v>
      </c>
    </row>
    <row r="366" spans="1:4" x14ac:dyDescent="0.25">
      <c r="A366" s="10">
        <v>39479</v>
      </c>
      <c r="B366" s="20">
        <v>2.1268699999999998</v>
      </c>
      <c r="C366" s="9">
        <v>12.58</v>
      </c>
      <c r="D366" s="9">
        <f t="shared" si="5"/>
        <v>18.979116137798741</v>
      </c>
    </row>
    <row r="367" spans="1:4" x14ac:dyDescent="0.25">
      <c r="A367" s="10">
        <v>39508</v>
      </c>
      <c r="B367" s="20">
        <v>2.1344799999999999</v>
      </c>
      <c r="C367" s="9">
        <v>13.13</v>
      </c>
      <c r="D367" s="9">
        <f t="shared" si="5"/>
        <v>19.738262663505868</v>
      </c>
    </row>
    <row r="368" spans="1:4" x14ac:dyDescent="0.25">
      <c r="A368" s="10">
        <v>39539</v>
      </c>
      <c r="B368" s="20">
        <v>2.1394199999999999</v>
      </c>
      <c r="C368" s="9">
        <v>14.49</v>
      </c>
      <c r="D368" s="9">
        <f t="shared" si="5"/>
        <v>21.732446630395156</v>
      </c>
    </row>
    <row r="369" spans="1:4" x14ac:dyDescent="0.25">
      <c r="A369" s="10">
        <v>39569</v>
      </c>
      <c r="B369" s="20">
        <v>2.1520800000000002</v>
      </c>
      <c r="C369" s="9">
        <v>16.329999999999998</v>
      </c>
      <c r="D369" s="9">
        <f t="shared" si="5"/>
        <v>24.348043051373551</v>
      </c>
    </row>
    <row r="370" spans="1:4" x14ac:dyDescent="0.25">
      <c r="A370" s="10">
        <v>39600</v>
      </c>
      <c r="B370" s="20">
        <v>2.1746300000000001</v>
      </c>
      <c r="C370" s="9">
        <v>18.91</v>
      </c>
      <c r="D370" s="9">
        <f t="shared" si="5"/>
        <v>27.902456615608173</v>
      </c>
    </row>
    <row r="371" spans="1:4" x14ac:dyDescent="0.25">
      <c r="A371" s="10">
        <v>39630</v>
      </c>
      <c r="B371" s="20">
        <v>2.1901600000000001</v>
      </c>
      <c r="C371" s="9">
        <v>20.77</v>
      </c>
      <c r="D371" s="9">
        <f t="shared" si="5"/>
        <v>30.429648888665668</v>
      </c>
    </row>
    <row r="372" spans="1:4" x14ac:dyDescent="0.25">
      <c r="A372" s="10">
        <v>39661</v>
      </c>
      <c r="B372" s="20">
        <v>2.1869000000000001</v>
      </c>
      <c r="C372" s="9">
        <v>20.170000000000002</v>
      </c>
      <c r="D372" s="9">
        <f t="shared" si="5"/>
        <v>29.594653623851119</v>
      </c>
    </row>
    <row r="373" spans="1:4" x14ac:dyDescent="0.25">
      <c r="A373" s="10">
        <v>39692</v>
      </c>
      <c r="B373" s="20">
        <v>2.1887699999999999</v>
      </c>
      <c r="C373" s="9">
        <v>18.41</v>
      </c>
      <c r="D373" s="9">
        <f t="shared" si="5"/>
        <v>26.989196091868951</v>
      </c>
    </row>
    <row r="374" spans="1:4" x14ac:dyDescent="0.25">
      <c r="A374" s="10">
        <v>39722</v>
      </c>
      <c r="B374" s="20">
        <v>2.16995</v>
      </c>
      <c r="C374" s="9">
        <v>15.45</v>
      </c>
      <c r="D374" s="9">
        <f t="shared" si="5"/>
        <v>22.846256296228024</v>
      </c>
    </row>
    <row r="375" spans="1:4" x14ac:dyDescent="0.25">
      <c r="A375" s="10">
        <v>39753</v>
      </c>
      <c r="B375" s="20">
        <v>2.1315300000000001</v>
      </c>
      <c r="C375" s="9">
        <v>13.8</v>
      </c>
      <c r="D375" s="9">
        <f t="shared" si="5"/>
        <v>20.77418164417109</v>
      </c>
    </row>
    <row r="376" spans="1:4" x14ac:dyDescent="0.25">
      <c r="A376" s="10">
        <v>39783</v>
      </c>
      <c r="B376" s="20">
        <v>2.1139800000000002</v>
      </c>
      <c r="C376" s="9">
        <v>12.84</v>
      </c>
      <c r="D376" s="9">
        <f t="shared" si="5"/>
        <v>19.489488320608519</v>
      </c>
    </row>
    <row r="377" spans="1:4" x14ac:dyDescent="0.25">
      <c r="A377" s="10">
        <v>39814</v>
      </c>
      <c r="B377" s="20">
        <v>2.1193300000000002</v>
      </c>
      <c r="C377" s="9">
        <v>12.49</v>
      </c>
      <c r="D377" s="9">
        <f t="shared" si="5"/>
        <v>18.910374962842031</v>
      </c>
    </row>
    <row r="378" spans="1:4" x14ac:dyDescent="0.25">
      <c r="A378" s="10">
        <v>39845</v>
      </c>
      <c r="B378" s="20">
        <v>2.1270500000000001</v>
      </c>
      <c r="C378" s="9">
        <v>12.26</v>
      </c>
      <c r="D378" s="9">
        <f t="shared" si="5"/>
        <v>18.494775289720504</v>
      </c>
    </row>
    <row r="379" spans="1:4" x14ac:dyDescent="0.25">
      <c r="A379" s="10">
        <v>39873</v>
      </c>
      <c r="B379" s="20">
        <v>2.1249500000000001</v>
      </c>
      <c r="C379" s="9">
        <v>11.98</v>
      </c>
      <c r="D379" s="9">
        <f t="shared" si="5"/>
        <v>18.090242565707428</v>
      </c>
    </row>
    <row r="380" spans="1:4" x14ac:dyDescent="0.25">
      <c r="A380" s="10">
        <v>39904</v>
      </c>
      <c r="B380" s="20">
        <v>2.1270899999999999</v>
      </c>
      <c r="C380" s="9">
        <v>11.68</v>
      </c>
      <c r="D380" s="9">
        <f t="shared" si="5"/>
        <v>17.619487205524919</v>
      </c>
    </row>
    <row r="381" spans="1:4" x14ac:dyDescent="0.25">
      <c r="A381" s="10">
        <v>39934</v>
      </c>
      <c r="B381" s="20">
        <v>2.13022</v>
      </c>
      <c r="C381" s="9">
        <v>12.86</v>
      </c>
      <c r="D381" s="9">
        <f t="shared" si="5"/>
        <v>19.371033780548487</v>
      </c>
    </row>
    <row r="382" spans="1:4" x14ac:dyDescent="0.25">
      <c r="A382" s="10">
        <v>39965</v>
      </c>
      <c r="B382" s="20">
        <v>2.1478999999999999</v>
      </c>
      <c r="C382" s="9">
        <v>14.26</v>
      </c>
      <c r="D382" s="9">
        <f t="shared" si="5"/>
        <v>21.303048456632059</v>
      </c>
    </row>
    <row r="383" spans="1:4" x14ac:dyDescent="0.25">
      <c r="A383" s="10">
        <v>39995</v>
      </c>
      <c r="B383" s="20">
        <v>2.1472600000000002</v>
      </c>
      <c r="C383" s="9">
        <v>15.27</v>
      </c>
      <c r="D383" s="9">
        <f t="shared" si="5"/>
        <v>22.818689078174042</v>
      </c>
    </row>
    <row r="384" spans="1:4" x14ac:dyDescent="0.25">
      <c r="A384" s="10">
        <v>40026</v>
      </c>
      <c r="B384" s="20">
        <v>2.1544500000000002</v>
      </c>
      <c r="C384" s="9">
        <v>15.61</v>
      </c>
      <c r="D384" s="9">
        <f t="shared" si="5"/>
        <v>23.24891936689178</v>
      </c>
    </row>
    <row r="385" spans="1:4" x14ac:dyDescent="0.25">
      <c r="A385" s="10">
        <v>40057</v>
      </c>
      <c r="B385" s="20">
        <v>2.1586099999999999</v>
      </c>
      <c r="C385" s="9">
        <v>14.8</v>
      </c>
      <c r="D385" s="9">
        <f t="shared" si="5"/>
        <v>22.000057629678363</v>
      </c>
    </row>
    <row r="386" spans="1:4" x14ac:dyDescent="0.25">
      <c r="A386" s="10">
        <v>40087</v>
      </c>
      <c r="B386" s="20">
        <v>2.1650900000000002</v>
      </c>
      <c r="C386" s="9">
        <v>11.78</v>
      </c>
      <c r="D386" s="9">
        <f t="shared" si="5"/>
        <v>17.458447611877563</v>
      </c>
    </row>
    <row r="387" spans="1:4" x14ac:dyDescent="0.25">
      <c r="A387" s="10">
        <v>40118</v>
      </c>
      <c r="B387" s="20">
        <v>2.1723400000000002</v>
      </c>
      <c r="C387" s="9">
        <v>11.48</v>
      </c>
      <c r="D387" s="9">
        <f t="shared" si="5"/>
        <v>16.957052965926145</v>
      </c>
    </row>
    <row r="388" spans="1:4" x14ac:dyDescent="0.25">
      <c r="A388" s="10">
        <v>40148</v>
      </c>
      <c r="B388" s="20">
        <v>2.17347</v>
      </c>
      <c r="C388" s="9">
        <v>10.42</v>
      </c>
      <c r="D388" s="9">
        <f t="shared" si="5"/>
        <v>15.383330002254461</v>
      </c>
    </row>
    <row r="389" spans="1:4" x14ac:dyDescent="0.25">
      <c r="A389" s="10">
        <v>40179</v>
      </c>
      <c r="B389" s="20">
        <v>2.1748799999999999</v>
      </c>
      <c r="C389" s="9">
        <v>10.56</v>
      </c>
      <c r="D389" s="9">
        <f t="shared" si="5"/>
        <v>15.579908629441627</v>
      </c>
    </row>
    <row r="390" spans="1:4" x14ac:dyDescent="0.25">
      <c r="A390" s="10">
        <v>40210</v>
      </c>
      <c r="B390" s="20">
        <v>2.1728100000000001</v>
      </c>
      <c r="C390" s="9">
        <v>10.69</v>
      </c>
      <c r="D390" s="9">
        <f t="shared" si="5"/>
        <v>15.786732190113261</v>
      </c>
    </row>
    <row r="391" spans="1:4" x14ac:dyDescent="0.25">
      <c r="A391" s="10">
        <v>40238</v>
      </c>
      <c r="B391" s="20">
        <v>2.17353</v>
      </c>
      <c r="C391" s="9">
        <v>10.99</v>
      </c>
      <c r="D391" s="9">
        <f t="shared" si="5"/>
        <v>16.224388653480744</v>
      </c>
    </row>
    <row r="392" spans="1:4" x14ac:dyDescent="0.25">
      <c r="A392" s="10">
        <v>40269</v>
      </c>
      <c r="B392" s="20">
        <v>2.1740300000000001</v>
      </c>
      <c r="C392" s="9">
        <v>11.97</v>
      </c>
      <c r="D392" s="9">
        <f t="shared" si="5"/>
        <v>17.667085279411967</v>
      </c>
    </row>
    <row r="393" spans="1:4" x14ac:dyDescent="0.25">
      <c r="A393" s="10">
        <v>40299</v>
      </c>
      <c r="B393" s="20">
        <v>2.1728999999999998</v>
      </c>
      <c r="C393" s="9">
        <v>13.12</v>
      </c>
      <c r="D393" s="9">
        <f t="shared" si="5"/>
        <v>19.374494620092964</v>
      </c>
    </row>
    <row r="394" spans="1:4" x14ac:dyDescent="0.25">
      <c r="A394" s="10">
        <v>40330</v>
      </c>
      <c r="B394" s="20">
        <v>2.1719900000000001</v>
      </c>
      <c r="C394" s="9">
        <v>14.86</v>
      </c>
      <c r="D394" s="9">
        <f t="shared" si="5"/>
        <v>21.953171782558851</v>
      </c>
    </row>
    <row r="395" spans="1:4" x14ac:dyDescent="0.25">
      <c r="A395" s="10">
        <v>40360</v>
      </c>
      <c r="B395" s="20">
        <v>2.17605</v>
      </c>
      <c r="C395" s="9">
        <v>16.21</v>
      </c>
      <c r="D395" s="9">
        <f t="shared" si="5"/>
        <v>23.902891077870454</v>
      </c>
    </row>
    <row r="396" spans="1:4" x14ac:dyDescent="0.25">
      <c r="A396" s="10">
        <v>40391</v>
      </c>
      <c r="B396" s="20">
        <v>2.17923</v>
      </c>
      <c r="C396" s="9">
        <v>16.649999999999999</v>
      </c>
      <c r="D396" s="9">
        <f t="shared" si="5"/>
        <v>24.515878291873737</v>
      </c>
    </row>
    <row r="397" spans="1:4" x14ac:dyDescent="0.25">
      <c r="A397" s="10">
        <v>40422</v>
      </c>
      <c r="B397" s="20">
        <v>2.18275</v>
      </c>
      <c r="C397" s="9">
        <v>15.63</v>
      </c>
      <c r="D397" s="9">
        <f t="shared" si="5"/>
        <v>22.976891256442567</v>
      </c>
    </row>
    <row r="398" spans="1:4" x14ac:dyDescent="0.25">
      <c r="A398" s="10">
        <v>40452</v>
      </c>
      <c r="B398" s="20">
        <v>2.19035</v>
      </c>
      <c r="C398" s="9">
        <v>13.37</v>
      </c>
      <c r="D398" s="9">
        <f t="shared" si="5"/>
        <v>19.586380080809004</v>
      </c>
    </row>
    <row r="399" spans="1:4" x14ac:dyDescent="0.25">
      <c r="A399" s="10">
        <v>40483</v>
      </c>
      <c r="B399" s="20">
        <v>2.1959</v>
      </c>
      <c r="C399" s="9">
        <v>10.89</v>
      </c>
      <c r="D399" s="9">
        <f t="shared" si="5"/>
        <v>15.912983364451936</v>
      </c>
    </row>
    <row r="400" spans="1:4" x14ac:dyDescent="0.25">
      <c r="A400" s="10">
        <v>40513</v>
      </c>
      <c r="B400" s="20">
        <v>2.20472</v>
      </c>
      <c r="C400" s="9">
        <v>9.98</v>
      </c>
      <c r="D400" s="9">
        <f t="shared" si="5"/>
        <v>14.524907897601512</v>
      </c>
    </row>
    <row r="401" spans="1:4" x14ac:dyDescent="0.25">
      <c r="A401" s="10">
        <v>40544</v>
      </c>
      <c r="B401" s="20">
        <v>2.2118699999999998</v>
      </c>
      <c r="C401" s="9">
        <v>9.9</v>
      </c>
      <c r="D401" s="9">
        <f t="shared" si="5"/>
        <v>14.361899523932241</v>
      </c>
    </row>
    <row r="402" spans="1:4" x14ac:dyDescent="0.25">
      <c r="A402" s="10">
        <v>40575</v>
      </c>
      <c r="B402" s="20">
        <v>2.2189800000000002</v>
      </c>
      <c r="C402" s="9">
        <v>10.14</v>
      </c>
      <c r="D402" s="9">
        <f t="shared" si="5"/>
        <v>14.662933158478221</v>
      </c>
    </row>
    <row r="403" spans="1:4" x14ac:dyDescent="0.25">
      <c r="A403" s="10">
        <v>40603</v>
      </c>
      <c r="B403" s="20">
        <v>2.2304599999999999</v>
      </c>
      <c r="C403" s="9">
        <v>10.43</v>
      </c>
      <c r="D403" s="9">
        <f t="shared" si="5"/>
        <v>15.004659931135283</v>
      </c>
    </row>
    <row r="404" spans="1:4" x14ac:dyDescent="0.25">
      <c r="A404" s="10">
        <v>40634</v>
      </c>
      <c r="B404" s="20">
        <v>2.2409300000000001</v>
      </c>
      <c r="C404" s="9">
        <v>11.27</v>
      </c>
      <c r="D404" s="9">
        <f t="shared" si="5"/>
        <v>16.137338654040956</v>
      </c>
    </row>
    <row r="405" spans="1:4" x14ac:dyDescent="0.25">
      <c r="A405" s="10">
        <v>40664</v>
      </c>
      <c r="B405" s="20">
        <v>2.2480600000000002</v>
      </c>
      <c r="C405" s="9">
        <v>12.5</v>
      </c>
      <c r="D405" s="9">
        <f t="shared" si="5"/>
        <v>17.841789142638543</v>
      </c>
    </row>
    <row r="406" spans="1:4" x14ac:dyDescent="0.25">
      <c r="A406" s="10">
        <v>40695</v>
      </c>
      <c r="B406" s="20">
        <v>2.2480600000000002</v>
      </c>
      <c r="C406" s="9">
        <v>14.7</v>
      </c>
      <c r="D406" s="9">
        <f t="shared" si="5"/>
        <v>20.981944031742923</v>
      </c>
    </row>
    <row r="407" spans="1:4" x14ac:dyDescent="0.25">
      <c r="A407" s="10">
        <v>40725</v>
      </c>
      <c r="B407" s="20">
        <v>2.2539500000000001</v>
      </c>
      <c r="C407" s="9">
        <v>16.14</v>
      </c>
      <c r="D407" s="9">
        <f t="shared" si="5"/>
        <v>22.977117247498839</v>
      </c>
    </row>
    <row r="408" spans="1:4" x14ac:dyDescent="0.25">
      <c r="A408" s="10">
        <v>40756</v>
      </c>
      <c r="B408" s="20">
        <v>2.2610600000000001</v>
      </c>
      <c r="C408" s="9">
        <v>16.670000000000002</v>
      </c>
      <c r="D408" s="9">
        <f t="shared" si="5"/>
        <v>23.657007116131375</v>
      </c>
    </row>
    <row r="409" spans="1:4" x14ac:dyDescent="0.25">
      <c r="A409" s="10">
        <v>40787</v>
      </c>
      <c r="B409" s="20">
        <v>2.2659699999999998</v>
      </c>
      <c r="C409" s="9">
        <v>15.63</v>
      </c>
      <c r="D409" s="9">
        <f t="shared" si="5"/>
        <v>22.133042092348976</v>
      </c>
    </row>
    <row r="410" spans="1:4" x14ac:dyDescent="0.25">
      <c r="A410" s="10">
        <v>40817</v>
      </c>
      <c r="B410" s="20">
        <v>2.2675000000000001</v>
      </c>
      <c r="C410" s="9">
        <v>12.85</v>
      </c>
      <c r="D410" s="9">
        <f t="shared" si="5"/>
        <v>18.184112921719958</v>
      </c>
    </row>
    <row r="411" spans="1:4" x14ac:dyDescent="0.25">
      <c r="A411" s="10">
        <v>40848</v>
      </c>
      <c r="B411" s="20">
        <v>2.27169</v>
      </c>
      <c r="C411" s="9">
        <v>10.78</v>
      </c>
      <c r="D411" s="9">
        <f t="shared" si="5"/>
        <v>15.22670669853721</v>
      </c>
    </row>
    <row r="412" spans="1:4" x14ac:dyDescent="0.25">
      <c r="A412" s="10">
        <v>40878</v>
      </c>
      <c r="B412" s="20">
        <v>2.27223</v>
      </c>
      <c r="C412" s="9">
        <v>9.83</v>
      </c>
      <c r="D412" s="9">
        <f t="shared" si="5"/>
        <v>13.881535755623331</v>
      </c>
    </row>
    <row r="413" spans="1:4" x14ac:dyDescent="0.25">
      <c r="A413" s="10">
        <v>40909</v>
      </c>
      <c r="B413" s="20">
        <v>2.2784200000000001</v>
      </c>
      <c r="C413" s="9">
        <v>9.6199999999999992</v>
      </c>
      <c r="D413" s="9">
        <f t="shared" si="5"/>
        <v>13.54807448143889</v>
      </c>
    </row>
    <row r="414" spans="1:4" x14ac:dyDescent="0.25">
      <c r="A414" s="10">
        <v>40940</v>
      </c>
      <c r="B414" s="20">
        <v>2.28329</v>
      </c>
      <c r="C414" s="9">
        <v>9.4700000000000006</v>
      </c>
      <c r="D414" s="9">
        <f t="shared" si="5"/>
        <v>13.308379973634539</v>
      </c>
    </row>
    <row r="415" spans="1:4" x14ac:dyDescent="0.25">
      <c r="A415" s="10">
        <v>40969</v>
      </c>
      <c r="B415" s="20">
        <v>2.2880699999999998</v>
      </c>
      <c r="C415" s="9">
        <v>10.41</v>
      </c>
      <c r="D415" s="9">
        <f t="shared" si="5"/>
        <v>14.598818537020286</v>
      </c>
    </row>
    <row r="416" spans="1:4" x14ac:dyDescent="0.25">
      <c r="A416" s="10">
        <v>41000</v>
      </c>
      <c r="B416" s="20">
        <v>2.2918699999999999</v>
      </c>
      <c r="C416" s="9">
        <v>10.94</v>
      </c>
      <c r="D416" s="9">
        <f t="shared" si="5"/>
        <v>15.316644408277957</v>
      </c>
    </row>
    <row r="417" spans="1:4" x14ac:dyDescent="0.25">
      <c r="A417" s="10">
        <v>41030</v>
      </c>
      <c r="B417" s="20">
        <v>2.2871299999999999</v>
      </c>
      <c r="C417" s="9">
        <v>12.61</v>
      </c>
      <c r="D417" s="9">
        <f t="shared" si="5"/>
        <v>17.691331638341502</v>
      </c>
    </row>
    <row r="418" spans="1:4" x14ac:dyDescent="0.25">
      <c r="A418" s="10">
        <v>41061</v>
      </c>
      <c r="B418" s="20">
        <v>2.2852399999999999</v>
      </c>
      <c r="C418" s="9">
        <v>14.18</v>
      </c>
      <c r="D418" s="9">
        <f t="shared" si="5"/>
        <v>19.910432838564006</v>
      </c>
    </row>
    <row r="419" spans="1:4" x14ac:dyDescent="0.25">
      <c r="A419" s="10">
        <v>41091</v>
      </c>
      <c r="B419" s="20">
        <v>2.2858999999999998</v>
      </c>
      <c r="C419" s="9">
        <v>15.13</v>
      </c>
      <c r="D419" s="9">
        <f t="shared" si="5"/>
        <v>21.238213784505014</v>
      </c>
    </row>
    <row r="420" spans="1:4" x14ac:dyDescent="0.25">
      <c r="A420" s="10">
        <v>41122</v>
      </c>
      <c r="B420" s="20">
        <v>2.2991799999999998</v>
      </c>
      <c r="C420" s="9">
        <v>15.82</v>
      </c>
      <c r="D420" s="9">
        <f t="shared" si="5"/>
        <v>22.078511669377782</v>
      </c>
    </row>
    <row r="421" spans="1:4" x14ac:dyDescent="0.25">
      <c r="A421" s="10">
        <v>41153</v>
      </c>
      <c r="B421" s="20">
        <v>2.3101500000000001</v>
      </c>
      <c r="C421" s="9">
        <v>14.72</v>
      </c>
      <c r="D421" s="9">
        <f t="shared" si="5"/>
        <v>20.445791035214164</v>
      </c>
    </row>
    <row r="422" spans="1:4" x14ac:dyDescent="0.25">
      <c r="A422" s="10">
        <v>41183</v>
      </c>
      <c r="B422" s="20">
        <v>2.3163800000000001</v>
      </c>
      <c r="C422" s="9">
        <v>11.68</v>
      </c>
      <c r="D422" s="9">
        <f t="shared" si="5"/>
        <v>16.179657500064756</v>
      </c>
    </row>
    <row r="423" spans="1:4" x14ac:dyDescent="0.25">
      <c r="A423" s="10">
        <v>41214</v>
      </c>
      <c r="B423" s="20">
        <v>2.3124899999999999</v>
      </c>
      <c r="C423" s="9">
        <v>9.99</v>
      </c>
      <c r="D423" s="9">
        <f t="shared" si="5"/>
        <v>13.861872903234177</v>
      </c>
    </row>
    <row r="424" spans="1:4" x14ac:dyDescent="0.25">
      <c r="A424" s="10">
        <v>41244</v>
      </c>
      <c r="B424" s="20">
        <v>2.3122099999999999</v>
      </c>
      <c r="C424" s="9">
        <v>9.8000000000000007</v>
      </c>
      <c r="D424" s="9">
        <f t="shared" si="5"/>
        <v>13.599880374187467</v>
      </c>
    </row>
    <row r="425" spans="1:4" x14ac:dyDescent="0.25">
      <c r="A425" s="10">
        <v>41275</v>
      </c>
      <c r="B425" s="20">
        <v>2.3167900000000001</v>
      </c>
      <c r="C425" s="9">
        <v>9.15</v>
      </c>
      <c r="D425" s="9">
        <f t="shared" ref="D425:D488" si="6">C425*$B$593/B425</f>
        <v>12.672745458155466</v>
      </c>
    </row>
    <row r="426" spans="1:4" x14ac:dyDescent="0.25">
      <c r="A426" s="10">
        <v>41306</v>
      </c>
      <c r="B426" s="20">
        <v>2.3293699999999999</v>
      </c>
      <c r="C426" s="9">
        <v>9.23</v>
      </c>
      <c r="D426" s="9">
        <f t="shared" si="6"/>
        <v>12.714506579032101</v>
      </c>
    </row>
    <row r="427" spans="1:4" x14ac:dyDescent="0.25">
      <c r="A427" s="10">
        <v>41334</v>
      </c>
      <c r="B427" s="20">
        <v>2.3228200000000001</v>
      </c>
      <c r="C427" s="9">
        <v>9.35</v>
      </c>
      <c r="D427" s="9">
        <f t="shared" si="6"/>
        <v>12.916128046942939</v>
      </c>
    </row>
    <row r="428" spans="1:4" x14ac:dyDescent="0.25">
      <c r="A428" s="10">
        <v>41365</v>
      </c>
      <c r="B428" s="20">
        <v>2.3179699999999999</v>
      </c>
      <c r="C428" s="9">
        <v>10.43</v>
      </c>
      <c r="D428" s="9">
        <f t="shared" si="6"/>
        <v>14.438191085303089</v>
      </c>
    </row>
    <row r="429" spans="1:4" x14ac:dyDescent="0.25">
      <c r="A429" s="10">
        <v>41395</v>
      </c>
      <c r="B429" s="20">
        <v>2.3189299999999999</v>
      </c>
      <c r="C429" s="9">
        <v>12.61</v>
      </c>
      <c r="D429" s="9">
        <f t="shared" si="6"/>
        <v>17.448726494547056</v>
      </c>
    </row>
    <row r="430" spans="1:4" x14ac:dyDescent="0.25">
      <c r="A430" s="10">
        <v>41426</v>
      </c>
      <c r="B430" s="20">
        <v>2.3244500000000001</v>
      </c>
      <c r="C430" s="9">
        <v>15.02</v>
      </c>
      <c r="D430" s="9">
        <f t="shared" si="6"/>
        <v>20.734139284561937</v>
      </c>
    </row>
    <row r="431" spans="1:4" x14ac:dyDescent="0.25">
      <c r="A431" s="10">
        <v>41456</v>
      </c>
      <c r="B431" s="20">
        <v>2.3290000000000002</v>
      </c>
      <c r="C431" s="9">
        <v>16.3</v>
      </c>
      <c r="D431" s="9">
        <f t="shared" si="6"/>
        <v>22.457137784456847</v>
      </c>
    </row>
    <row r="432" spans="1:4" x14ac:dyDescent="0.25">
      <c r="A432" s="10">
        <v>41487</v>
      </c>
      <c r="B432" s="20">
        <v>2.3345600000000002</v>
      </c>
      <c r="C432" s="9">
        <v>16.43</v>
      </c>
      <c r="D432" s="9">
        <f t="shared" si="6"/>
        <v>22.582333197690357</v>
      </c>
    </row>
    <row r="433" spans="1:4" x14ac:dyDescent="0.25">
      <c r="A433" s="10">
        <v>41518</v>
      </c>
      <c r="B433" s="20">
        <v>2.3354400000000002</v>
      </c>
      <c r="C433" s="9">
        <v>15.69</v>
      </c>
      <c r="D433" s="9">
        <f t="shared" si="6"/>
        <v>21.557108968759632</v>
      </c>
    </row>
    <row r="434" spans="1:4" x14ac:dyDescent="0.25">
      <c r="A434" s="10">
        <v>41548</v>
      </c>
      <c r="B434" s="20">
        <v>2.3366899999999999</v>
      </c>
      <c r="C434" s="9">
        <v>12.38</v>
      </c>
      <c r="D434" s="9">
        <f t="shared" si="6"/>
        <v>17.000270527969054</v>
      </c>
    </row>
    <row r="435" spans="1:4" x14ac:dyDescent="0.25">
      <c r="A435" s="10">
        <v>41579</v>
      </c>
      <c r="B435" s="20">
        <v>2.3410000000000002</v>
      </c>
      <c r="C435" s="9">
        <v>10.039999999999999</v>
      </c>
      <c r="D435" s="9">
        <f t="shared" si="6"/>
        <v>13.761589115762494</v>
      </c>
    </row>
    <row r="436" spans="1:4" x14ac:dyDescent="0.25">
      <c r="A436" s="10">
        <v>41609</v>
      </c>
      <c r="B436" s="20">
        <v>2.3471899999999999</v>
      </c>
      <c r="C436" s="9">
        <v>9.14</v>
      </c>
      <c r="D436" s="9">
        <f t="shared" si="6"/>
        <v>12.494941789970136</v>
      </c>
    </row>
    <row r="437" spans="1:4" x14ac:dyDescent="0.25">
      <c r="A437" s="10">
        <v>41640</v>
      </c>
      <c r="B437" s="20">
        <v>2.3528799999999999</v>
      </c>
      <c r="C437" s="9">
        <v>9.26</v>
      </c>
      <c r="D437" s="9">
        <f t="shared" si="6"/>
        <v>12.628375769270002</v>
      </c>
    </row>
    <row r="438" spans="1:4" x14ac:dyDescent="0.25">
      <c r="A438" s="10">
        <v>41671</v>
      </c>
      <c r="B438" s="20">
        <v>2.35547</v>
      </c>
      <c r="C438" s="9">
        <v>9.77</v>
      </c>
      <c r="D438" s="9">
        <f t="shared" si="6"/>
        <v>13.309240537981804</v>
      </c>
    </row>
    <row r="439" spans="1:4" x14ac:dyDescent="0.25">
      <c r="A439" s="10">
        <v>41699</v>
      </c>
      <c r="B439" s="20">
        <v>2.3602799999999999</v>
      </c>
      <c r="C439" s="9">
        <v>10.7</v>
      </c>
      <c r="D439" s="9">
        <f t="shared" si="6"/>
        <v>14.546433940041011</v>
      </c>
    </row>
    <row r="440" spans="1:4" x14ac:dyDescent="0.25">
      <c r="A440" s="10">
        <v>41730</v>
      </c>
      <c r="B440" s="20">
        <v>2.3646799999999999</v>
      </c>
      <c r="C440" s="9">
        <v>11.76</v>
      </c>
      <c r="D440" s="9">
        <f t="shared" si="6"/>
        <v>15.957734357291475</v>
      </c>
    </row>
    <row r="441" spans="1:4" x14ac:dyDescent="0.25">
      <c r="A441" s="10">
        <v>41760</v>
      </c>
      <c r="B441" s="20">
        <v>2.3691800000000001</v>
      </c>
      <c r="C441" s="9">
        <v>13.6</v>
      </c>
      <c r="D441" s="9">
        <f t="shared" si="6"/>
        <v>18.419470365274062</v>
      </c>
    </row>
    <row r="442" spans="1:4" x14ac:dyDescent="0.25">
      <c r="A442" s="10">
        <v>41791</v>
      </c>
      <c r="B442" s="20">
        <v>2.3723100000000001</v>
      </c>
      <c r="C442" s="9">
        <v>16.13</v>
      </c>
      <c r="D442" s="9">
        <f t="shared" si="6"/>
        <v>21.817210183323429</v>
      </c>
    </row>
    <row r="443" spans="1:4" x14ac:dyDescent="0.25">
      <c r="A443" s="10">
        <v>41821</v>
      </c>
      <c r="B443" s="20">
        <v>2.3749799999999999</v>
      </c>
      <c r="C443" s="9">
        <v>17.23</v>
      </c>
      <c r="D443" s="9">
        <f t="shared" si="6"/>
        <v>23.278854638775908</v>
      </c>
    </row>
    <row r="444" spans="1:4" x14ac:dyDescent="0.25">
      <c r="A444" s="10">
        <v>41852</v>
      </c>
      <c r="B444" s="20">
        <v>2.3746</v>
      </c>
      <c r="C444" s="9">
        <v>17.41</v>
      </c>
      <c r="D444" s="9">
        <f t="shared" si="6"/>
        <v>23.52581054914512</v>
      </c>
    </row>
    <row r="445" spans="1:4" x14ac:dyDescent="0.25">
      <c r="A445" s="10">
        <v>41883</v>
      </c>
      <c r="B445" s="20">
        <v>2.3747699999999998</v>
      </c>
      <c r="C445" s="9">
        <v>16.27</v>
      </c>
      <c r="D445" s="9">
        <f t="shared" si="6"/>
        <v>21.983775822500707</v>
      </c>
    </row>
    <row r="446" spans="1:4" x14ac:dyDescent="0.25">
      <c r="A446" s="10">
        <v>41913</v>
      </c>
      <c r="B446" s="20">
        <v>2.3742999999999999</v>
      </c>
      <c r="C446" s="9">
        <v>13.11</v>
      </c>
      <c r="D446" s="9">
        <f t="shared" si="6"/>
        <v>17.717538571368404</v>
      </c>
    </row>
    <row r="447" spans="1:4" x14ac:dyDescent="0.25">
      <c r="A447" s="10">
        <v>41944</v>
      </c>
      <c r="B447" s="20">
        <v>2.3698299999999999</v>
      </c>
      <c r="C447" s="9">
        <v>10.19</v>
      </c>
      <c r="D447" s="9">
        <f t="shared" si="6"/>
        <v>13.797273673639037</v>
      </c>
    </row>
    <row r="448" spans="1:4" x14ac:dyDescent="0.25">
      <c r="A448" s="10">
        <v>41974</v>
      </c>
      <c r="B448" s="20">
        <v>2.36252</v>
      </c>
      <c r="C448" s="9">
        <v>10.01</v>
      </c>
      <c r="D448" s="9">
        <f t="shared" si="6"/>
        <v>13.595490209606691</v>
      </c>
    </row>
    <row r="449" spans="1:4" x14ac:dyDescent="0.25">
      <c r="A449" s="10">
        <v>42005</v>
      </c>
      <c r="B449" s="20">
        <v>2.3474699999999999</v>
      </c>
      <c r="C449" s="9">
        <v>9.5</v>
      </c>
      <c r="D449" s="9">
        <f t="shared" si="6"/>
        <v>12.985534852415579</v>
      </c>
    </row>
    <row r="450" spans="1:4" x14ac:dyDescent="0.25">
      <c r="A450" s="10">
        <v>42036</v>
      </c>
      <c r="B450" s="20">
        <v>2.3534199999999998</v>
      </c>
      <c r="C450" s="9">
        <v>9.08</v>
      </c>
      <c r="D450" s="9">
        <f t="shared" si="6"/>
        <v>12.380058485098283</v>
      </c>
    </row>
    <row r="451" spans="1:4" x14ac:dyDescent="0.25">
      <c r="A451" s="10">
        <v>42064</v>
      </c>
      <c r="B451" s="20">
        <v>2.3597600000000001</v>
      </c>
      <c r="C451" s="9">
        <v>9.2799999999999994</v>
      </c>
      <c r="D451" s="9">
        <f t="shared" si="6"/>
        <v>12.618752686713902</v>
      </c>
    </row>
    <row r="452" spans="1:4" x14ac:dyDescent="0.25">
      <c r="A452" s="10">
        <v>42095</v>
      </c>
      <c r="B452" s="20">
        <v>2.3622200000000002</v>
      </c>
      <c r="C452" s="9">
        <v>10.43</v>
      </c>
      <c r="D452" s="9">
        <f t="shared" si="6"/>
        <v>14.167729419783084</v>
      </c>
    </row>
    <row r="453" spans="1:4" x14ac:dyDescent="0.25">
      <c r="A453" s="10">
        <v>42125</v>
      </c>
      <c r="B453" s="20">
        <v>2.3700100000000002</v>
      </c>
      <c r="C453" s="9">
        <v>12.73</v>
      </c>
      <c r="D453" s="9">
        <f t="shared" si="6"/>
        <v>17.235127991021134</v>
      </c>
    </row>
    <row r="454" spans="1:4" x14ac:dyDescent="0.25">
      <c r="A454" s="10">
        <v>42156</v>
      </c>
      <c r="B454" s="20">
        <v>2.3765700000000001</v>
      </c>
      <c r="C454" s="9">
        <v>15.07</v>
      </c>
      <c r="D454" s="9">
        <f t="shared" si="6"/>
        <v>20.346931800872689</v>
      </c>
    </row>
    <row r="455" spans="1:4" x14ac:dyDescent="0.25">
      <c r="A455" s="10">
        <v>42186</v>
      </c>
      <c r="B455" s="20">
        <v>2.3803399999999999</v>
      </c>
      <c r="C455" s="9">
        <v>16.28</v>
      </c>
      <c r="D455" s="9">
        <f t="shared" si="6"/>
        <v>21.945813976154671</v>
      </c>
    </row>
    <row r="456" spans="1:4" x14ac:dyDescent="0.25">
      <c r="A456" s="10">
        <v>42217</v>
      </c>
      <c r="B456" s="20">
        <v>2.3803299999999998</v>
      </c>
      <c r="C456" s="9">
        <v>16.88</v>
      </c>
      <c r="D456" s="9">
        <f t="shared" si="6"/>
        <v>22.754723353484604</v>
      </c>
    </row>
    <row r="457" spans="1:4" x14ac:dyDescent="0.25">
      <c r="A457" s="10">
        <v>42248</v>
      </c>
      <c r="B457" s="20">
        <v>2.3749799999999999</v>
      </c>
      <c r="C457" s="9">
        <v>16.399999999999999</v>
      </c>
      <c r="D457" s="9">
        <f t="shared" si="6"/>
        <v>22.157470462909163</v>
      </c>
    </row>
    <row r="458" spans="1:4" x14ac:dyDescent="0.25">
      <c r="A458" s="10">
        <v>42278</v>
      </c>
      <c r="B458" s="20">
        <v>2.3773300000000002</v>
      </c>
      <c r="C458" s="9">
        <v>12.6</v>
      </c>
      <c r="D458" s="9">
        <f t="shared" si="6"/>
        <v>17.006594709190562</v>
      </c>
    </row>
    <row r="459" spans="1:4" x14ac:dyDescent="0.25">
      <c r="A459" s="10">
        <v>42309</v>
      </c>
      <c r="B459" s="20">
        <v>2.3801700000000001</v>
      </c>
      <c r="C459" s="9">
        <v>10.02</v>
      </c>
      <c r="D459" s="9">
        <f t="shared" si="6"/>
        <v>13.508154904901749</v>
      </c>
    </row>
    <row r="460" spans="1:4" x14ac:dyDescent="0.25">
      <c r="A460" s="10">
        <v>42339</v>
      </c>
      <c r="B460" s="20">
        <v>2.3776099999999998</v>
      </c>
      <c r="C460" s="9">
        <v>9.27</v>
      </c>
      <c r="D460" s="9">
        <f t="shared" si="6"/>
        <v>12.510521199860365</v>
      </c>
    </row>
    <row r="461" spans="1:4" x14ac:dyDescent="0.25">
      <c r="A461" s="10">
        <v>42370</v>
      </c>
      <c r="B461" s="20">
        <v>2.3765200000000002</v>
      </c>
      <c r="C461" s="9">
        <v>8.2799999999999994</v>
      </c>
      <c r="D461" s="9">
        <f t="shared" si="6"/>
        <v>11.179571322774477</v>
      </c>
    </row>
    <row r="462" spans="1:4" x14ac:dyDescent="0.25">
      <c r="A462" s="10">
        <v>42401</v>
      </c>
      <c r="B462" s="20">
        <v>2.3733599999999999</v>
      </c>
      <c r="C462" s="9">
        <v>8.36</v>
      </c>
      <c r="D462" s="9">
        <f t="shared" si="6"/>
        <v>11.302615313311087</v>
      </c>
    </row>
    <row r="463" spans="1:4" x14ac:dyDescent="0.25">
      <c r="A463" s="10">
        <v>42430</v>
      </c>
      <c r="B463" s="20">
        <v>2.3807999999999998</v>
      </c>
      <c r="C463" s="9">
        <v>9.19</v>
      </c>
      <c r="D463" s="9">
        <f t="shared" si="6"/>
        <v>12.385937529401883</v>
      </c>
    </row>
    <row r="464" spans="1:4" x14ac:dyDescent="0.25">
      <c r="A464" s="10">
        <v>42461</v>
      </c>
      <c r="B464" s="20">
        <v>2.38992</v>
      </c>
      <c r="C464" s="9">
        <v>9.65</v>
      </c>
      <c r="D464" s="9">
        <f t="shared" si="6"/>
        <v>12.956277385853921</v>
      </c>
    </row>
    <row r="465" spans="1:4" x14ac:dyDescent="0.25">
      <c r="A465" s="10">
        <v>42491</v>
      </c>
      <c r="B465" s="20">
        <v>2.3955700000000002</v>
      </c>
      <c r="C465" s="9">
        <v>11.62</v>
      </c>
      <c r="D465" s="9">
        <f t="shared" si="6"/>
        <v>15.564441807169064</v>
      </c>
    </row>
    <row r="466" spans="1:4" x14ac:dyDescent="0.25">
      <c r="A466" s="10">
        <v>42522</v>
      </c>
      <c r="B466" s="20">
        <v>2.4022199999999998</v>
      </c>
      <c r="C466" s="9">
        <v>14.43</v>
      </c>
      <c r="D466" s="9">
        <f t="shared" si="6"/>
        <v>19.274798224142668</v>
      </c>
    </row>
    <row r="467" spans="1:4" x14ac:dyDescent="0.25">
      <c r="A467" s="10">
        <v>42552</v>
      </c>
      <c r="B467" s="20">
        <v>2.4010099999999999</v>
      </c>
      <c r="C467" s="9">
        <v>16.559999999999999</v>
      </c>
      <c r="D467" s="9">
        <f t="shared" si="6"/>
        <v>22.131082202906278</v>
      </c>
    </row>
    <row r="468" spans="1:4" x14ac:dyDescent="0.25">
      <c r="A468" s="10">
        <v>42583</v>
      </c>
      <c r="B468" s="20">
        <v>2.4054500000000001</v>
      </c>
      <c r="C468" s="9">
        <v>17.600000000000001</v>
      </c>
      <c r="D468" s="9">
        <f t="shared" si="6"/>
        <v>23.477541748945107</v>
      </c>
    </row>
    <row r="469" spans="1:4" x14ac:dyDescent="0.25">
      <c r="A469" s="10">
        <v>42614</v>
      </c>
      <c r="B469" s="20">
        <v>2.4117600000000001</v>
      </c>
      <c r="C469" s="9">
        <v>16.78</v>
      </c>
      <c r="D469" s="9">
        <f t="shared" si="6"/>
        <v>22.325138214416029</v>
      </c>
    </row>
    <row r="470" spans="1:4" x14ac:dyDescent="0.25">
      <c r="A470" s="10">
        <v>42644</v>
      </c>
      <c r="B470" s="20">
        <v>2.4174099999999998</v>
      </c>
      <c r="C470" s="9">
        <v>13.74</v>
      </c>
      <c r="D470" s="9">
        <f t="shared" si="6"/>
        <v>18.237810805779741</v>
      </c>
    </row>
    <row r="471" spans="1:4" x14ac:dyDescent="0.25">
      <c r="A471" s="10">
        <v>42675</v>
      </c>
      <c r="B471" s="20">
        <v>2.4202599999999999</v>
      </c>
      <c r="C471" s="9">
        <v>10.77</v>
      </c>
      <c r="D471" s="9">
        <f t="shared" si="6"/>
        <v>14.278742701197393</v>
      </c>
    </row>
    <row r="472" spans="1:4" x14ac:dyDescent="0.25">
      <c r="A472" s="10">
        <v>42705</v>
      </c>
      <c r="B472" s="20">
        <v>2.4263699999999999</v>
      </c>
      <c r="C472" s="9">
        <v>9.06</v>
      </c>
      <c r="D472" s="9">
        <f t="shared" si="6"/>
        <v>11.981396975729178</v>
      </c>
    </row>
    <row r="473" spans="1:4" x14ac:dyDescent="0.25">
      <c r="A473" s="10">
        <v>42736</v>
      </c>
      <c r="B473" s="20">
        <v>2.4361799999999998</v>
      </c>
      <c r="C473" s="9">
        <v>9.32</v>
      </c>
      <c r="D473" s="9">
        <f t="shared" si="6"/>
        <v>12.275602771552187</v>
      </c>
    </row>
    <row r="474" spans="1:4" x14ac:dyDescent="0.25">
      <c r="A474" s="10">
        <v>42767</v>
      </c>
      <c r="B474" s="20">
        <v>2.4400599999999999</v>
      </c>
      <c r="C474" s="9">
        <v>10.01</v>
      </c>
      <c r="D474" s="9">
        <f t="shared" si="6"/>
        <v>13.16345398473808</v>
      </c>
    </row>
    <row r="475" spans="1:4" x14ac:dyDescent="0.25">
      <c r="A475" s="10">
        <v>42795</v>
      </c>
      <c r="B475" s="20">
        <v>2.43892</v>
      </c>
      <c r="C475" s="9">
        <v>9.86</v>
      </c>
      <c r="D475" s="9">
        <f t="shared" si="6"/>
        <v>12.972260090531876</v>
      </c>
    </row>
    <row r="476" spans="1:4" x14ac:dyDescent="0.25">
      <c r="A476" s="10">
        <v>42826</v>
      </c>
      <c r="B476" s="20">
        <v>2.4419300000000002</v>
      </c>
      <c r="C476" s="9">
        <v>11.34</v>
      </c>
      <c r="D476" s="9">
        <f t="shared" si="6"/>
        <v>14.901024607584985</v>
      </c>
    </row>
    <row r="477" spans="1:4" x14ac:dyDescent="0.25">
      <c r="A477" s="10">
        <v>42856</v>
      </c>
      <c r="B477" s="20">
        <v>2.4400400000000002</v>
      </c>
      <c r="C477" s="9">
        <v>13.25</v>
      </c>
      <c r="D477" s="9">
        <f t="shared" si="6"/>
        <v>17.424295195980395</v>
      </c>
    </row>
    <row r="478" spans="1:4" x14ac:dyDescent="0.25">
      <c r="A478" s="10">
        <v>42887</v>
      </c>
      <c r="B478" s="20">
        <v>2.44163</v>
      </c>
      <c r="C478" s="9">
        <v>16.059999999999999</v>
      </c>
      <c r="D478" s="9">
        <f t="shared" si="6"/>
        <v>21.10580766946671</v>
      </c>
    </row>
    <row r="479" spans="1:4" x14ac:dyDescent="0.25">
      <c r="A479" s="10">
        <v>42917</v>
      </c>
      <c r="B479" s="20">
        <v>2.4424299999999999</v>
      </c>
      <c r="C479" s="9">
        <v>17.86</v>
      </c>
      <c r="D479" s="9">
        <f t="shared" si="6"/>
        <v>23.46365241992606</v>
      </c>
    </row>
    <row r="480" spans="1:4" x14ac:dyDescent="0.25">
      <c r="A480" s="10">
        <v>42948</v>
      </c>
      <c r="B480" s="20">
        <v>2.4518300000000002</v>
      </c>
      <c r="C480" s="9">
        <v>18.22</v>
      </c>
      <c r="D480" s="9">
        <f t="shared" si="6"/>
        <v>23.844834127977876</v>
      </c>
    </row>
    <row r="481" spans="1:4" x14ac:dyDescent="0.25">
      <c r="A481" s="10">
        <v>42979</v>
      </c>
      <c r="B481" s="20">
        <v>2.46435</v>
      </c>
      <c r="C481" s="9">
        <v>16.920000000000002</v>
      </c>
      <c r="D481" s="9">
        <f t="shared" si="6"/>
        <v>22.031002398198311</v>
      </c>
    </row>
    <row r="482" spans="1:4" x14ac:dyDescent="0.25">
      <c r="A482" s="10">
        <v>43009</v>
      </c>
      <c r="B482" s="20">
        <v>2.4662600000000001</v>
      </c>
      <c r="C482" s="9">
        <v>13.39</v>
      </c>
      <c r="D482" s="9">
        <f t="shared" si="6"/>
        <v>17.421197550136643</v>
      </c>
    </row>
    <row r="483" spans="1:4" x14ac:dyDescent="0.25">
      <c r="A483" s="10">
        <v>43040</v>
      </c>
      <c r="B483" s="20">
        <v>2.4728400000000001</v>
      </c>
      <c r="C483" s="9">
        <v>10.14</v>
      </c>
      <c r="D483" s="9">
        <f t="shared" si="6"/>
        <v>13.157646843305674</v>
      </c>
    </row>
    <row r="484" spans="1:4" x14ac:dyDescent="0.25">
      <c r="A484" s="10">
        <v>43070</v>
      </c>
      <c r="B484" s="20">
        <v>2.4780500000000001</v>
      </c>
      <c r="C484" s="9">
        <v>9.2899999999999991</v>
      </c>
      <c r="D484" s="9">
        <f t="shared" si="6"/>
        <v>12.029343786444986</v>
      </c>
    </row>
    <row r="485" spans="1:4" x14ac:dyDescent="0.25">
      <c r="A485" s="10">
        <v>43101</v>
      </c>
      <c r="B485" s="20">
        <v>2.4885899999999999</v>
      </c>
      <c r="C485" s="9">
        <v>8.9</v>
      </c>
      <c r="D485" s="9">
        <f t="shared" si="6"/>
        <v>11.475535021839677</v>
      </c>
    </row>
    <row r="486" spans="1:4" x14ac:dyDescent="0.25">
      <c r="A486" s="10">
        <v>43132</v>
      </c>
      <c r="B486" s="20">
        <v>2.4952899999999998</v>
      </c>
      <c r="C486" s="9">
        <v>9.6300000000000008</v>
      </c>
      <c r="D486" s="9">
        <f t="shared" si="6"/>
        <v>12.383446970091654</v>
      </c>
    </row>
    <row r="487" spans="1:4" x14ac:dyDescent="0.25">
      <c r="A487" s="10">
        <v>43160</v>
      </c>
      <c r="B487" s="20">
        <v>2.4957699999999998</v>
      </c>
      <c r="C487" s="9">
        <v>9.76</v>
      </c>
      <c r="D487" s="9">
        <f t="shared" si="6"/>
        <v>12.548203271936117</v>
      </c>
    </row>
    <row r="488" spans="1:4" x14ac:dyDescent="0.25">
      <c r="A488" s="10">
        <v>43191</v>
      </c>
      <c r="B488" s="20">
        <v>2.5022700000000002</v>
      </c>
      <c r="C488" s="9">
        <v>10.050000000000001</v>
      </c>
      <c r="D488" s="9">
        <f t="shared" si="6"/>
        <v>12.887485223417139</v>
      </c>
    </row>
    <row r="489" spans="1:4" x14ac:dyDescent="0.25">
      <c r="A489" s="10">
        <v>43221</v>
      </c>
      <c r="B489" s="20">
        <v>2.5079199999999999</v>
      </c>
      <c r="C489" s="9">
        <v>13.52</v>
      </c>
      <c r="D489" s="9">
        <f t="shared" ref="D489:D552" si="7">C489*$B$593/B489</f>
        <v>17.298135730007338</v>
      </c>
    </row>
    <row r="490" spans="1:4" x14ac:dyDescent="0.25">
      <c r="A490" s="10">
        <v>43252</v>
      </c>
      <c r="B490" s="20">
        <v>2.5101800000000001</v>
      </c>
      <c r="C490" s="9">
        <v>16.47</v>
      </c>
      <c r="D490" s="9">
        <f t="shared" si="7"/>
        <v>21.053534770414871</v>
      </c>
    </row>
    <row r="491" spans="1:4" x14ac:dyDescent="0.25">
      <c r="A491" s="10">
        <v>43282</v>
      </c>
      <c r="B491" s="20">
        <v>2.51214</v>
      </c>
      <c r="C491" s="9">
        <v>17.850000000000001</v>
      </c>
      <c r="D491" s="9">
        <f t="shared" si="7"/>
        <v>22.799780684993674</v>
      </c>
    </row>
    <row r="492" spans="1:4" x14ac:dyDescent="0.25">
      <c r="A492" s="10">
        <v>43313</v>
      </c>
      <c r="B492" s="20">
        <v>2.5166300000000001</v>
      </c>
      <c r="C492" s="9">
        <v>18.559999999999999</v>
      </c>
      <c r="D492" s="9">
        <f t="shared" si="7"/>
        <v>23.664366903358854</v>
      </c>
    </row>
    <row r="493" spans="1:4" x14ac:dyDescent="0.25">
      <c r="A493" s="10">
        <v>43344</v>
      </c>
      <c r="B493" s="20">
        <v>2.52182</v>
      </c>
      <c r="C493" s="9">
        <v>17.23</v>
      </c>
      <c r="D493" s="9">
        <f t="shared" si="7"/>
        <v>21.923378429071068</v>
      </c>
    </row>
    <row r="494" spans="1:4" x14ac:dyDescent="0.25">
      <c r="A494" s="10">
        <v>43374</v>
      </c>
      <c r="B494" s="20">
        <v>2.52772</v>
      </c>
      <c r="C494" s="9">
        <v>12.22</v>
      </c>
      <c r="D494" s="9">
        <f t="shared" si="7"/>
        <v>15.512383357333883</v>
      </c>
    </row>
    <row r="495" spans="1:4" x14ac:dyDescent="0.25">
      <c r="A495" s="10">
        <v>43405</v>
      </c>
      <c r="B495" s="20">
        <v>2.5259399999999999</v>
      </c>
      <c r="C495" s="9">
        <v>9.42</v>
      </c>
      <c r="D495" s="9">
        <f t="shared" si="7"/>
        <v>11.966417753390818</v>
      </c>
    </row>
    <row r="496" spans="1:4" x14ac:dyDescent="0.25">
      <c r="A496" s="10">
        <v>43435</v>
      </c>
      <c r="B496" s="20">
        <v>2.5276700000000001</v>
      </c>
      <c r="C496" s="9">
        <v>9.6199999999999992</v>
      </c>
      <c r="D496" s="9">
        <f t="shared" si="7"/>
        <v>12.2121178239248</v>
      </c>
    </row>
    <row r="497" spans="1:4" x14ac:dyDescent="0.25">
      <c r="A497" s="10">
        <v>43466</v>
      </c>
      <c r="B497" s="20">
        <v>2.5256099999999999</v>
      </c>
      <c r="C497" s="9">
        <v>9.36</v>
      </c>
      <c r="D497" s="9">
        <f t="shared" si="7"/>
        <v>11.891752123249432</v>
      </c>
    </row>
    <row r="498" spans="1:4" x14ac:dyDescent="0.25">
      <c r="A498" s="10">
        <v>43497</v>
      </c>
      <c r="B498" s="20">
        <v>2.5331899999999998</v>
      </c>
      <c r="C498" s="9">
        <v>9.4</v>
      </c>
      <c r="D498" s="9">
        <f t="shared" si="7"/>
        <v>11.906836123622785</v>
      </c>
    </row>
    <row r="499" spans="1:4" x14ac:dyDescent="0.25">
      <c r="A499" s="10">
        <v>43525</v>
      </c>
      <c r="B499" s="20">
        <v>2.54277</v>
      </c>
      <c r="C499" s="9">
        <v>9.42</v>
      </c>
      <c r="D499" s="9">
        <f t="shared" si="7"/>
        <v>11.887214832643142</v>
      </c>
    </row>
    <row r="500" spans="1:4" x14ac:dyDescent="0.25">
      <c r="A500" s="10">
        <v>43556</v>
      </c>
      <c r="B500" s="20">
        <v>2.55233</v>
      </c>
      <c r="C500" s="9">
        <v>10.85</v>
      </c>
      <c r="D500" s="9">
        <f t="shared" si="7"/>
        <v>13.640465790082004</v>
      </c>
    </row>
    <row r="501" spans="1:4" x14ac:dyDescent="0.25">
      <c r="A501" s="10">
        <v>43586</v>
      </c>
      <c r="B501" s="20">
        <v>2.5529600000000001</v>
      </c>
      <c r="C501" s="9">
        <v>12.76</v>
      </c>
      <c r="D501" s="9">
        <f t="shared" si="7"/>
        <v>16.037731997367761</v>
      </c>
    </row>
    <row r="502" spans="1:4" x14ac:dyDescent="0.25">
      <c r="A502" s="10">
        <v>43617</v>
      </c>
      <c r="B502" s="20">
        <v>2.55213</v>
      </c>
      <c r="C502" s="9">
        <v>15.6</v>
      </c>
      <c r="D502" s="9">
        <f t="shared" si="7"/>
        <v>19.613635198833915</v>
      </c>
    </row>
    <row r="503" spans="1:4" x14ac:dyDescent="0.25">
      <c r="A503" s="10">
        <v>43647</v>
      </c>
      <c r="B503" s="20">
        <v>2.55802</v>
      </c>
      <c r="C503" s="9">
        <v>17.739999999999998</v>
      </c>
      <c r="D503" s="9">
        <f t="shared" si="7"/>
        <v>22.252866756319342</v>
      </c>
    </row>
    <row r="504" spans="1:4" x14ac:dyDescent="0.25">
      <c r="A504" s="10">
        <v>43678</v>
      </c>
      <c r="B504" s="20">
        <v>2.5603600000000002</v>
      </c>
      <c r="C504" s="9">
        <v>18.37</v>
      </c>
      <c r="D504" s="9">
        <f t="shared" si="7"/>
        <v>23.022072134387354</v>
      </c>
    </row>
    <row r="505" spans="1:4" x14ac:dyDescent="0.25">
      <c r="A505" s="10">
        <v>43709</v>
      </c>
      <c r="B505" s="20">
        <v>2.5642999999999998</v>
      </c>
      <c r="C505" s="9">
        <v>17.61</v>
      </c>
      <c r="D505" s="9">
        <f t="shared" si="7"/>
        <v>22.035697979955547</v>
      </c>
    </row>
    <row r="506" spans="1:4" x14ac:dyDescent="0.25">
      <c r="A506" s="10">
        <v>43739</v>
      </c>
      <c r="B506" s="20">
        <v>2.5715499999999998</v>
      </c>
      <c r="C506" s="9">
        <v>12.5</v>
      </c>
      <c r="D506" s="9">
        <f t="shared" si="7"/>
        <v>15.597368318718287</v>
      </c>
    </row>
    <row r="507" spans="1:4" x14ac:dyDescent="0.25">
      <c r="A507" s="10">
        <v>43770</v>
      </c>
      <c r="B507" s="20">
        <v>2.5787900000000001</v>
      </c>
      <c r="C507" s="9">
        <v>9.33</v>
      </c>
      <c r="D507" s="9">
        <f t="shared" si="7"/>
        <v>11.609190934508044</v>
      </c>
    </row>
    <row r="508" spans="1:4" x14ac:dyDescent="0.25">
      <c r="A508" s="10">
        <v>43800</v>
      </c>
      <c r="B508" s="20">
        <v>2.5863</v>
      </c>
      <c r="C508" s="9">
        <v>9.3000000000000007</v>
      </c>
      <c r="D508" s="9">
        <f t="shared" si="7"/>
        <v>11.53826041062522</v>
      </c>
    </row>
    <row r="509" spans="1:4" x14ac:dyDescent="0.25">
      <c r="A509" s="10">
        <v>43831</v>
      </c>
      <c r="B509" s="20">
        <v>2.5912700000000002</v>
      </c>
      <c r="C509" s="9">
        <v>9.43</v>
      </c>
      <c r="D509" s="9">
        <f t="shared" si="7"/>
        <v>11.677108441034704</v>
      </c>
    </row>
    <row r="510" spans="1:4" x14ac:dyDescent="0.25">
      <c r="A510" s="10">
        <v>43862</v>
      </c>
      <c r="B510" s="20">
        <v>2.5924999999999998</v>
      </c>
      <c r="C510" s="9">
        <v>9.19</v>
      </c>
      <c r="D510" s="9">
        <f t="shared" si="7"/>
        <v>11.374518831243973</v>
      </c>
    </row>
    <row r="511" spans="1:4" x14ac:dyDescent="0.25">
      <c r="A511" s="10">
        <v>43891</v>
      </c>
      <c r="B511" s="20">
        <v>2.5807600000000002</v>
      </c>
      <c r="C511" s="9">
        <v>9.8000000000000007</v>
      </c>
      <c r="D511" s="9">
        <f t="shared" si="7"/>
        <v>12.184697298470219</v>
      </c>
    </row>
    <row r="512" spans="1:4" x14ac:dyDescent="0.25">
      <c r="A512" s="10">
        <v>43922</v>
      </c>
      <c r="B512" s="20">
        <v>2.5603199999999999</v>
      </c>
      <c r="C512" s="9">
        <v>10.42</v>
      </c>
      <c r="D512" s="9">
        <f t="shared" si="7"/>
        <v>13.058995070928635</v>
      </c>
    </row>
    <row r="513" spans="1:4" x14ac:dyDescent="0.25">
      <c r="A513" s="10">
        <v>43952</v>
      </c>
      <c r="B513" s="20">
        <v>2.55802</v>
      </c>
      <c r="C513" s="9">
        <v>11.79</v>
      </c>
      <c r="D513" s="9">
        <f t="shared" si="7"/>
        <v>14.789250228692504</v>
      </c>
    </row>
    <row r="514" spans="1:4" x14ac:dyDescent="0.25">
      <c r="A514" s="10">
        <v>43983</v>
      </c>
      <c r="B514" s="20">
        <v>2.5704199999999999</v>
      </c>
      <c r="C514" s="9">
        <v>15.33</v>
      </c>
      <c r="D514" s="9">
        <f t="shared" si="7"/>
        <v>19.137021766870784</v>
      </c>
    </row>
    <row r="515" spans="1:4" x14ac:dyDescent="0.25">
      <c r="A515" s="10">
        <v>44013</v>
      </c>
      <c r="B515" s="20">
        <v>2.58352</v>
      </c>
      <c r="C515" s="9">
        <v>17.489999999999998</v>
      </c>
      <c r="D515" s="9">
        <f t="shared" si="7"/>
        <v>21.722723249674861</v>
      </c>
    </row>
    <row r="516" spans="1:4" x14ac:dyDescent="0.25">
      <c r="A516" s="10">
        <v>44044</v>
      </c>
      <c r="B516" s="20">
        <v>2.5931600000000001</v>
      </c>
      <c r="C516" s="9">
        <v>18.27</v>
      </c>
      <c r="D516" s="9">
        <f t="shared" si="7"/>
        <v>22.607134658100541</v>
      </c>
    </row>
    <row r="517" spans="1:4" x14ac:dyDescent="0.25">
      <c r="A517" s="10">
        <v>44075</v>
      </c>
      <c r="B517" s="20">
        <v>2.5999699999999999</v>
      </c>
      <c r="C517" s="9">
        <v>16.850000000000001</v>
      </c>
      <c r="D517" s="9">
        <f t="shared" si="7"/>
        <v>20.795427658780682</v>
      </c>
    </row>
    <row r="518" spans="1:4" x14ac:dyDescent="0.25">
      <c r="A518" s="10">
        <v>44105</v>
      </c>
      <c r="B518" s="20">
        <v>2.6031900000000001</v>
      </c>
      <c r="C518" s="9">
        <v>12.26</v>
      </c>
      <c r="D518" s="9">
        <f t="shared" si="7"/>
        <v>15.111963314241374</v>
      </c>
    </row>
    <row r="519" spans="1:4" x14ac:dyDescent="0.25">
      <c r="A519" s="10">
        <v>44136</v>
      </c>
      <c r="B519" s="20">
        <v>2.6091099999999998</v>
      </c>
      <c r="C519" s="9">
        <v>10.99</v>
      </c>
      <c r="D519" s="9">
        <f t="shared" si="7"/>
        <v>13.515794838086553</v>
      </c>
    </row>
    <row r="520" spans="1:4" x14ac:dyDescent="0.25">
      <c r="A520" s="10">
        <v>44166</v>
      </c>
      <c r="B520" s="20">
        <v>2.6204499999999999</v>
      </c>
      <c r="C520" s="9">
        <v>9.75</v>
      </c>
      <c r="D520" s="9">
        <f t="shared" si="7"/>
        <v>11.938919555801485</v>
      </c>
    </row>
    <row r="521" spans="1:4" x14ac:dyDescent="0.25">
      <c r="A521" s="10">
        <v>44197</v>
      </c>
      <c r="B521" s="20">
        <v>2.6263899999999998</v>
      </c>
      <c r="C521" s="9">
        <v>9.6199999999999992</v>
      </c>
      <c r="D521" s="9">
        <f t="shared" si="7"/>
        <v>11.753092214027619</v>
      </c>
    </row>
    <row r="522" spans="1:4" x14ac:dyDescent="0.25">
      <c r="A522" s="10">
        <v>44228</v>
      </c>
      <c r="B522" s="20">
        <v>2.6357300000000001</v>
      </c>
      <c r="C522" s="9">
        <v>9.2799999999999994</v>
      </c>
      <c r="D522" s="9">
        <f t="shared" si="7"/>
        <v>11.297525861905429</v>
      </c>
    </row>
    <row r="523" spans="1:4" x14ac:dyDescent="0.25">
      <c r="A523" s="10">
        <v>44256</v>
      </c>
      <c r="B523" s="20">
        <v>2.6484700000000001</v>
      </c>
      <c r="C523" s="9">
        <v>10.47</v>
      </c>
      <c r="D523" s="9">
        <f t="shared" si="7"/>
        <v>12.684925224752407</v>
      </c>
    </row>
    <row r="524" spans="1:4" x14ac:dyDescent="0.25">
      <c r="A524" s="10">
        <v>44287</v>
      </c>
      <c r="B524" s="20">
        <v>2.6662499999999998</v>
      </c>
      <c r="C524" s="9">
        <v>12.27</v>
      </c>
      <c r="D524" s="9">
        <f t="shared" si="7"/>
        <v>14.766582019690578</v>
      </c>
    </row>
    <row r="525" spans="1:4" x14ac:dyDescent="0.25">
      <c r="A525" s="10">
        <v>44317</v>
      </c>
      <c r="B525" s="20">
        <v>2.68404</v>
      </c>
      <c r="C525" s="9">
        <v>14.07</v>
      </c>
      <c r="D525" s="9">
        <f t="shared" si="7"/>
        <v>16.820596827916127</v>
      </c>
    </row>
    <row r="526" spans="1:4" x14ac:dyDescent="0.25">
      <c r="A526" s="10">
        <v>44348</v>
      </c>
      <c r="B526" s="20">
        <v>2.7071000000000001</v>
      </c>
      <c r="C526" s="9">
        <v>17.739999999999998</v>
      </c>
      <c r="D526" s="9">
        <f t="shared" si="7"/>
        <v>21.027401359388275</v>
      </c>
    </row>
    <row r="527" spans="1:4" x14ac:dyDescent="0.25">
      <c r="A527" s="10">
        <v>44378</v>
      </c>
      <c r="B527" s="20">
        <v>2.7196500000000001</v>
      </c>
      <c r="C527" s="9">
        <v>19.809999999999999</v>
      </c>
      <c r="D527" s="9">
        <f t="shared" si="7"/>
        <v>23.372638732925189</v>
      </c>
    </row>
    <row r="528" spans="1:4" x14ac:dyDescent="0.25">
      <c r="A528" s="10">
        <v>44409</v>
      </c>
      <c r="B528" s="20">
        <v>2.7275200000000002</v>
      </c>
      <c r="C528" s="9">
        <v>20.86</v>
      </c>
      <c r="D528" s="9">
        <f t="shared" si="7"/>
        <v>24.540457111221915</v>
      </c>
    </row>
    <row r="529" spans="1:4" x14ac:dyDescent="0.25">
      <c r="A529" s="10">
        <v>44440</v>
      </c>
      <c r="B529" s="20">
        <v>2.73942</v>
      </c>
      <c r="C529" s="9">
        <v>20.13</v>
      </c>
      <c r="D529" s="9">
        <f t="shared" si="7"/>
        <v>23.578785980243993</v>
      </c>
    </row>
    <row r="530" spans="1:4" x14ac:dyDescent="0.25">
      <c r="A530" s="10">
        <v>44470</v>
      </c>
      <c r="B530" s="20">
        <v>2.7652800000000002</v>
      </c>
      <c r="C530" s="9">
        <v>17.399999999999999</v>
      </c>
      <c r="D530" s="9">
        <f t="shared" si="7"/>
        <v>20.190469753515014</v>
      </c>
    </row>
    <row r="531" spans="1:4" x14ac:dyDescent="0.25">
      <c r="A531" s="10">
        <v>44501</v>
      </c>
      <c r="B531" s="20">
        <v>2.7882400000000001</v>
      </c>
      <c r="C531" s="9">
        <v>13.11</v>
      </c>
      <c r="D531" s="9">
        <f t="shared" si="7"/>
        <v>15.087206205348176</v>
      </c>
    </row>
    <row r="532" spans="1:4" x14ac:dyDescent="0.25">
      <c r="A532" s="10">
        <v>44531</v>
      </c>
      <c r="B532" s="20">
        <v>2.8080599999999998</v>
      </c>
      <c r="C532" s="9">
        <v>13.08</v>
      </c>
      <c r="D532" s="9">
        <f t="shared" si="7"/>
        <v>14.946436059058568</v>
      </c>
    </row>
    <row r="533" spans="1:4" x14ac:dyDescent="0.25">
      <c r="A533" s="10">
        <v>44562</v>
      </c>
      <c r="B533" s="20">
        <v>2.8254199999999998</v>
      </c>
      <c r="C533" s="9">
        <v>12.04</v>
      </c>
      <c r="D533" s="9">
        <f t="shared" si="7"/>
        <v>13.673502035095668</v>
      </c>
    </row>
    <row r="534" spans="1:4" x14ac:dyDescent="0.25">
      <c r="A534" s="10">
        <v>44593</v>
      </c>
      <c r="B534" s="20">
        <v>2.8452500000000001</v>
      </c>
      <c r="C534" s="9">
        <v>12.15</v>
      </c>
      <c r="D534" s="9">
        <f t="shared" si="7"/>
        <v>13.702257780511378</v>
      </c>
    </row>
    <row r="535" spans="1:4" x14ac:dyDescent="0.25">
      <c r="A535" s="10">
        <v>44621</v>
      </c>
      <c r="B535" s="20">
        <v>2.8746700000000001</v>
      </c>
      <c r="C535" s="9">
        <v>12.94</v>
      </c>
      <c r="D535" s="9">
        <f t="shared" si="7"/>
        <v>14.443836621246961</v>
      </c>
    </row>
    <row r="536" spans="1:4" x14ac:dyDescent="0.25">
      <c r="A536" s="10">
        <v>44652</v>
      </c>
      <c r="B536" s="20">
        <v>2.8858199999999998</v>
      </c>
      <c r="C536" s="9">
        <v>13.97</v>
      </c>
      <c r="D536" s="9">
        <f t="shared" si="7"/>
        <v>15.533290160162451</v>
      </c>
    </row>
    <row r="537" spans="1:4" x14ac:dyDescent="0.25">
      <c r="A537" s="10">
        <v>44682</v>
      </c>
      <c r="B537" s="20">
        <v>2.9129900000000002</v>
      </c>
      <c r="C537" s="9">
        <v>17.68</v>
      </c>
      <c r="D537" s="9">
        <f t="shared" si="7"/>
        <v>19.475093646047533</v>
      </c>
    </row>
    <row r="538" spans="1:4" x14ac:dyDescent="0.25">
      <c r="A538" s="10">
        <v>44713</v>
      </c>
      <c r="B538" s="20">
        <v>2.95072</v>
      </c>
      <c r="C538" s="9">
        <v>22.41</v>
      </c>
      <c r="D538" s="9">
        <f t="shared" si="7"/>
        <v>24.369697812737233</v>
      </c>
    </row>
    <row r="539" spans="1:4" x14ac:dyDescent="0.25">
      <c r="A539" s="10">
        <v>44743</v>
      </c>
      <c r="B539" s="20">
        <v>2.9493999999999998</v>
      </c>
      <c r="C539" s="9">
        <v>24.57</v>
      </c>
      <c r="D539" s="9">
        <f t="shared" si="7"/>
        <v>26.730542215365844</v>
      </c>
    </row>
    <row r="540" spans="1:4" x14ac:dyDescent="0.25">
      <c r="A540" s="10">
        <v>44774</v>
      </c>
      <c r="B540" s="20">
        <v>2.9516200000000001</v>
      </c>
      <c r="C540" s="9">
        <v>25.39</v>
      </c>
      <c r="D540" s="9">
        <f t="shared" si="7"/>
        <v>27.601872419213855</v>
      </c>
    </row>
    <row r="541" spans="1:4" x14ac:dyDescent="0.25">
      <c r="A541" s="10">
        <v>44805</v>
      </c>
      <c r="B541" s="20">
        <v>2.96421</v>
      </c>
      <c r="C541" s="9">
        <v>24.52</v>
      </c>
      <c r="D541" s="9">
        <f t="shared" si="7"/>
        <v>26.542864223519928</v>
      </c>
    </row>
    <row r="542" spans="1:4" x14ac:dyDescent="0.25">
      <c r="A542" s="10">
        <v>44835</v>
      </c>
      <c r="B542" s="20">
        <v>2.9797899999999999</v>
      </c>
      <c r="C542" s="9">
        <v>18.62</v>
      </c>
      <c r="D542" s="9">
        <f t="shared" si="7"/>
        <v>20.050735407528723</v>
      </c>
    </row>
    <row r="543" spans="1:4" x14ac:dyDescent="0.25">
      <c r="A543" s="10">
        <v>44866</v>
      </c>
      <c r="B543" s="20">
        <v>2.9870800000000002</v>
      </c>
      <c r="C543" s="9">
        <v>15.56</v>
      </c>
      <c r="D543" s="9">
        <f t="shared" si="7"/>
        <v>16.714716940959065</v>
      </c>
    </row>
    <row r="544" spans="1:4" x14ac:dyDescent="0.25">
      <c r="A544" s="10">
        <v>44896</v>
      </c>
      <c r="B544" s="20">
        <v>2.9880800000000001</v>
      </c>
      <c r="C544" s="9">
        <v>14.66</v>
      </c>
      <c r="D544" s="9">
        <f t="shared" si="7"/>
        <v>15.742657151080293</v>
      </c>
    </row>
    <row r="545" spans="1:5" x14ac:dyDescent="0.25">
      <c r="A545" s="10">
        <v>44927</v>
      </c>
      <c r="B545" s="20">
        <v>3.0045600000000001</v>
      </c>
      <c r="C545" s="9">
        <v>15.44</v>
      </c>
      <c r="D545" s="9">
        <f t="shared" si="7"/>
        <v>16.48931834278563</v>
      </c>
    </row>
    <row r="546" spans="1:5" x14ac:dyDescent="0.25">
      <c r="A546" s="10">
        <v>44958</v>
      </c>
      <c r="B546" s="20">
        <v>3.0147599999999999</v>
      </c>
      <c r="C546" s="9">
        <v>15.18</v>
      </c>
      <c r="D546" s="9">
        <f t="shared" si="7"/>
        <v>16.156798730247186</v>
      </c>
    </row>
    <row r="547" spans="1:5" x14ac:dyDescent="0.25">
      <c r="A547" s="10">
        <v>44986</v>
      </c>
      <c r="B547" s="20">
        <v>3.0164300000000002</v>
      </c>
      <c r="C547" s="9">
        <v>13.9</v>
      </c>
      <c r="D547" s="9">
        <f t="shared" si="7"/>
        <v>14.786242909664736</v>
      </c>
    </row>
    <row r="548" spans="1:5" x14ac:dyDescent="0.25">
      <c r="A548" s="10">
        <v>45017</v>
      </c>
      <c r="B548" s="20">
        <v>3.0285799999999998</v>
      </c>
      <c r="C548" s="9">
        <v>14.56</v>
      </c>
      <c r="D548" s="9">
        <f t="shared" si="7"/>
        <v>15.426187744751669</v>
      </c>
    </row>
    <row r="549" spans="1:5" x14ac:dyDescent="0.25">
      <c r="A549" s="10">
        <v>45047</v>
      </c>
      <c r="B549" s="20">
        <v>3.0331600000000001</v>
      </c>
      <c r="C549" s="9">
        <v>16.89</v>
      </c>
      <c r="D549" s="9">
        <f t="shared" si="7"/>
        <v>17.867780852312439</v>
      </c>
    </row>
    <row r="550" spans="1:5" x14ac:dyDescent="0.25">
      <c r="A550" s="10">
        <v>45078</v>
      </c>
      <c r="B550" s="20">
        <v>3.0409899999999999</v>
      </c>
      <c r="C550" s="9">
        <v>20.329999999999998</v>
      </c>
      <c r="D550" s="9">
        <f t="shared" si="7"/>
        <v>21.451549820946472</v>
      </c>
    </row>
    <row r="551" spans="1:5" x14ac:dyDescent="0.25">
      <c r="A551" s="10">
        <v>45108</v>
      </c>
      <c r="B551" s="20">
        <v>3.0461499999999999</v>
      </c>
      <c r="C551" s="9">
        <v>22.22</v>
      </c>
      <c r="D551" s="9">
        <f t="shared" si="7"/>
        <v>23.406100047601068</v>
      </c>
    </row>
    <row r="552" spans="1:5" x14ac:dyDescent="0.25">
      <c r="A552" s="10">
        <v>45139</v>
      </c>
      <c r="B552" s="20">
        <v>3.0613800000000002</v>
      </c>
      <c r="C552" s="9">
        <v>23.44</v>
      </c>
      <c r="D552" s="9">
        <f t="shared" si="7"/>
        <v>24.568387563778426</v>
      </c>
    </row>
    <row r="553" spans="1:5" x14ac:dyDescent="0.25">
      <c r="A553" s="10">
        <v>45170</v>
      </c>
      <c r="B553" s="20">
        <v>3.0737399999999999</v>
      </c>
      <c r="C553" s="9">
        <v>22.06</v>
      </c>
      <c r="D553" s="9">
        <f t="shared" ref="D553:D556" si="8">C553*$B$593/B553</f>
        <v>23.028978111356196</v>
      </c>
    </row>
    <row r="554" spans="1:5" x14ac:dyDescent="0.25">
      <c r="A554" s="10">
        <v>45200</v>
      </c>
      <c r="B554" s="20">
        <v>3.07653</v>
      </c>
      <c r="C554" s="9">
        <v>16.86</v>
      </c>
      <c r="D554" s="9">
        <f t="shared" si="8"/>
        <v>17.584608497235521</v>
      </c>
    </row>
    <row r="555" spans="1:5" x14ac:dyDescent="0.25">
      <c r="A555" s="10">
        <v>45231</v>
      </c>
      <c r="B555" s="20">
        <v>3.08087</v>
      </c>
      <c r="C555" s="9">
        <v>13.49</v>
      </c>
      <c r="D555" s="9">
        <f t="shared" si="8"/>
        <v>14.049952763342823</v>
      </c>
      <c r="E555" s="8" t="s">
        <v>182</v>
      </c>
    </row>
    <row r="556" spans="1:5" x14ac:dyDescent="0.25">
      <c r="A556" s="10">
        <v>45261</v>
      </c>
      <c r="B556" s="20">
        <v>3.0873499999999998</v>
      </c>
      <c r="C556" s="9">
        <v>13.05</v>
      </c>
      <c r="D556" s="9">
        <f t="shared" si="8"/>
        <v>13.563161497724588</v>
      </c>
      <c r="E556" s="8" t="s">
        <v>183</v>
      </c>
    </row>
    <row r="557" spans="1:5" x14ac:dyDescent="0.25">
      <c r="A557" s="10">
        <v>45292</v>
      </c>
      <c r="B557" s="20">
        <v>3.0979399999999999</v>
      </c>
      <c r="C557" s="9">
        <v>11.81</v>
      </c>
      <c r="D557" s="9">
        <f t="shared" ref="D557:D580" si="9">C557*$B$593/B557</f>
        <v>12.232442503728285</v>
      </c>
      <c r="E557">
        <f t="shared" ref="E557:E592" si="10">IF($A557&gt;=DATE(YEAR($C$1),MONTH($C$1)-2,1),1,0)</f>
        <v>0</v>
      </c>
    </row>
    <row r="558" spans="1:5" x14ac:dyDescent="0.25">
      <c r="A558" s="10">
        <v>45323</v>
      </c>
      <c r="B558" s="20">
        <v>3.11022</v>
      </c>
      <c r="C558" s="9">
        <v>13.17</v>
      </c>
      <c r="D558" s="9">
        <f t="shared" si="9"/>
        <v>13.587230810039163</v>
      </c>
      <c r="E558">
        <f t="shared" si="10"/>
        <v>0</v>
      </c>
    </row>
    <row r="559" spans="1:5" x14ac:dyDescent="0.25">
      <c r="A559" s="10">
        <v>45352</v>
      </c>
      <c r="B559" s="20">
        <v>3.12107</v>
      </c>
      <c r="C559" s="9">
        <v>13.76</v>
      </c>
      <c r="D559" s="9">
        <f t="shared" si="9"/>
        <v>14.146571938469821</v>
      </c>
      <c r="E559">
        <f t="shared" si="10"/>
        <v>0</v>
      </c>
    </row>
    <row r="560" spans="1:5" x14ac:dyDescent="0.25">
      <c r="A560" s="10">
        <v>45383</v>
      </c>
      <c r="B560" s="20">
        <v>3.1301600000000001</v>
      </c>
      <c r="C560" s="9">
        <v>14.44</v>
      </c>
      <c r="D560" s="9">
        <f t="shared" si="9"/>
        <v>14.802563868939608</v>
      </c>
      <c r="E560">
        <f t="shared" si="10"/>
        <v>0</v>
      </c>
    </row>
    <row r="561" spans="1:5" x14ac:dyDescent="0.25">
      <c r="A561" s="10">
        <v>45413</v>
      </c>
      <c r="B561" s="20">
        <v>3.1314000000000002</v>
      </c>
      <c r="C561" s="9">
        <v>17.829999999999998</v>
      </c>
      <c r="D561" s="9">
        <f t="shared" si="9"/>
        <v>18.270443249025995</v>
      </c>
      <c r="E561">
        <f t="shared" si="10"/>
        <v>0</v>
      </c>
    </row>
    <row r="562" spans="1:5" x14ac:dyDescent="0.25">
      <c r="A562" s="10">
        <v>45444</v>
      </c>
      <c r="B562" s="20">
        <v>3.13131</v>
      </c>
      <c r="C562" s="9">
        <v>20.93</v>
      </c>
      <c r="D562" s="9">
        <f t="shared" si="9"/>
        <v>21.447637024120894</v>
      </c>
      <c r="E562">
        <f t="shared" si="10"/>
        <v>0</v>
      </c>
    </row>
    <row r="563" spans="1:5" x14ac:dyDescent="0.25">
      <c r="A563" s="10">
        <v>45474</v>
      </c>
      <c r="B563" s="20">
        <v>3.1356600000000001</v>
      </c>
      <c r="C563" s="9">
        <v>23</v>
      </c>
      <c r="D563" s="9">
        <f t="shared" si="9"/>
        <v>23.536135614192865</v>
      </c>
      <c r="E563">
        <f t="shared" si="10"/>
        <v>0</v>
      </c>
    </row>
    <row r="564" spans="1:5" x14ac:dyDescent="0.25">
      <c r="A564" s="10">
        <v>45505</v>
      </c>
      <c r="B564" s="20">
        <v>3.1413099999999998</v>
      </c>
      <c r="C564" s="9">
        <v>23.47</v>
      </c>
      <c r="D564" s="9">
        <f t="shared" si="9"/>
        <v>23.973893983720167</v>
      </c>
      <c r="E564">
        <f t="shared" si="10"/>
        <v>0</v>
      </c>
    </row>
    <row r="565" spans="1:5" x14ac:dyDescent="0.25">
      <c r="A565" s="10">
        <v>45536</v>
      </c>
      <c r="B565" s="20">
        <v>3.1485099999999999</v>
      </c>
      <c r="C565" s="9">
        <v>22.71</v>
      </c>
      <c r="D565" s="9">
        <f t="shared" si="9"/>
        <v>23.144528881915576</v>
      </c>
      <c r="E565">
        <f t="shared" si="10"/>
        <v>0</v>
      </c>
    </row>
    <row r="566" spans="1:5" x14ac:dyDescent="0.25">
      <c r="A566" s="10">
        <v>45566</v>
      </c>
      <c r="B566" s="20">
        <v>3.15564</v>
      </c>
      <c r="C566" s="9">
        <v>18.63</v>
      </c>
      <c r="D566" s="9">
        <f t="shared" si="9"/>
        <v>18.943564028216144</v>
      </c>
      <c r="E566">
        <f t="shared" si="10"/>
        <v>0</v>
      </c>
    </row>
    <row r="567" spans="1:5" x14ac:dyDescent="0.25">
      <c r="A567" s="10">
        <v>45597</v>
      </c>
      <c r="B567" s="20">
        <v>3.1644899999999998</v>
      </c>
      <c r="C567" s="9">
        <v>14.91</v>
      </c>
      <c r="D567" s="9">
        <f t="shared" si="9"/>
        <v>15.11855219324441</v>
      </c>
      <c r="E567">
        <f t="shared" si="10"/>
        <v>0</v>
      </c>
    </row>
    <row r="568" spans="1:5" x14ac:dyDescent="0.25">
      <c r="A568" s="10">
        <v>45627</v>
      </c>
      <c r="B568" s="20">
        <v>3.1760299999999999</v>
      </c>
      <c r="C568" s="9">
        <v>12.98</v>
      </c>
      <c r="D568" s="9">
        <f t="shared" si="9"/>
        <v>13.11373442316351</v>
      </c>
      <c r="E568">
        <f t="shared" si="10"/>
        <v>0</v>
      </c>
    </row>
    <row r="569" spans="1:5" x14ac:dyDescent="0.25">
      <c r="A569" s="10">
        <v>45658</v>
      </c>
      <c r="B569" s="20">
        <v>3.1908599999999998</v>
      </c>
      <c r="C569" s="9">
        <v>12.34</v>
      </c>
      <c r="D569" s="9">
        <f t="shared" si="9"/>
        <v>12.409197526685597</v>
      </c>
      <c r="E569">
        <f t="shared" si="10"/>
        <v>0</v>
      </c>
    </row>
    <row r="570" spans="1:5" x14ac:dyDescent="0.25">
      <c r="A570" s="10">
        <v>45689</v>
      </c>
      <c r="B570" s="20">
        <v>3.1977500000000001</v>
      </c>
      <c r="C570" s="9">
        <v>12.610900000000001</v>
      </c>
      <c r="D570" s="9">
        <f t="shared" si="9"/>
        <v>12.65429230168087</v>
      </c>
      <c r="E570">
        <f t="shared" si="10"/>
        <v>1</v>
      </c>
    </row>
    <row r="571" spans="1:5" x14ac:dyDescent="0.25">
      <c r="A571" s="10">
        <v>45717</v>
      </c>
      <c r="B571" s="20">
        <v>3.1991684197999999</v>
      </c>
      <c r="C571" s="9">
        <v>13.39498</v>
      </c>
      <c r="D571" s="9">
        <f t="shared" si="9"/>
        <v>13.435110822526509</v>
      </c>
      <c r="E571">
        <f t="shared" si="10"/>
        <v>1</v>
      </c>
    </row>
    <row r="572" spans="1:5" x14ac:dyDescent="0.25">
      <c r="A572" s="10">
        <v>45748</v>
      </c>
      <c r="B572" s="20">
        <v>3.2087530000000002</v>
      </c>
      <c r="C572" s="9">
        <v>13.81378</v>
      </c>
      <c r="D572" s="9">
        <f t="shared" si="9"/>
        <v>13.81378</v>
      </c>
      <c r="E572">
        <f t="shared" si="10"/>
        <v>1</v>
      </c>
    </row>
    <row r="573" spans="1:5" x14ac:dyDescent="0.25">
      <c r="A573" s="10">
        <v>45778</v>
      </c>
      <c r="B573" s="20">
        <v>3.2177090000000002</v>
      </c>
      <c r="C573" s="9">
        <v>16.62968</v>
      </c>
      <c r="D573" s="9">
        <f t="shared" si="9"/>
        <v>16.583393833637537</v>
      </c>
      <c r="E573">
        <f t="shared" si="10"/>
        <v>1</v>
      </c>
    </row>
    <row r="574" spans="1:5" x14ac:dyDescent="0.25">
      <c r="A574" s="10">
        <v>45809</v>
      </c>
      <c r="B574" s="20">
        <v>3.2265359999999998</v>
      </c>
      <c r="C574" s="9">
        <v>20.073309999999999</v>
      </c>
      <c r="D574" s="9">
        <f t="shared" si="9"/>
        <v>19.962676282685209</v>
      </c>
      <c r="E574">
        <f t="shared" si="10"/>
        <v>1</v>
      </c>
    </row>
    <row r="575" spans="1:5" x14ac:dyDescent="0.25">
      <c r="A575" s="10">
        <v>45839</v>
      </c>
      <c r="B575" s="20">
        <v>3.2359439999999999</v>
      </c>
      <c r="C575" s="9">
        <v>21.984970000000001</v>
      </c>
      <c r="D575" s="9">
        <f t="shared" si="9"/>
        <v>21.800234627796407</v>
      </c>
      <c r="E575">
        <f t="shared" si="10"/>
        <v>1</v>
      </c>
    </row>
    <row r="576" spans="1:5" x14ac:dyDescent="0.25">
      <c r="A576" s="10">
        <v>45870</v>
      </c>
      <c r="B576" s="20">
        <v>3.2439849999999999</v>
      </c>
      <c r="C576" s="9">
        <v>22.728100000000001</v>
      </c>
      <c r="D576" s="9">
        <f t="shared" si="9"/>
        <v>22.481256559231937</v>
      </c>
      <c r="E576">
        <f t="shared" si="10"/>
        <v>1</v>
      </c>
    </row>
    <row r="577" spans="1:5" x14ac:dyDescent="0.25">
      <c r="A577" s="10">
        <v>45901</v>
      </c>
      <c r="B577" s="20">
        <v>3.251366</v>
      </c>
      <c r="C577" s="9">
        <v>21.703040000000001</v>
      </c>
      <c r="D577" s="9">
        <f t="shared" si="9"/>
        <v>21.418595971391721</v>
      </c>
      <c r="E577">
        <f t="shared" si="10"/>
        <v>1</v>
      </c>
    </row>
    <row r="578" spans="1:5" x14ac:dyDescent="0.25">
      <c r="A578" s="10">
        <v>45931</v>
      </c>
      <c r="B578" s="20">
        <v>3.2575530000000001</v>
      </c>
      <c r="C578" s="9">
        <v>17.13954</v>
      </c>
      <c r="D578" s="9">
        <f t="shared" si="9"/>
        <v>16.882779925183105</v>
      </c>
      <c r="E578">
        <f t="shared" si="10"/>
        <v>1</v>
      </c>
    </row>
    <row r="579" spans="1:5" x14ac:dyDescent="0.25">
      <c r="A579" s="10">
        <v>45962</v>
      </c>
      <c r="B579" s="20">
        <v>3.2640169999999999</v>
      </c>
      <c r="C579" s="9">
        <v>14.02643</v>
      </c>
      <c r="D579" s="9">
        <f t="shared" si="9"/>
        <v>13.788944525040773</v>
      </c>
      <c r="E579">
        <f t="shared" si="10"/>
        <v>1</v>
      </c>
    </row>
    <row r="580" spans="1:5" x14ac:dyDescent="0.25">
      <c r="A580" s="10">
        <v>45992</v>
      </c>
      <c r="B580" s="20">
        <v>3.2702230000000001</v>
      </c>
      <c r="C580" s="9">
        <v>13.33685</v>
      </c>
      <c r="D580" s="9">
        <f t="shared" si="9"/>
        <v>13.086158787351811</v>
      </c>
      <c r="E580">
        <f t="shared" si="10"/>
        <v>1</v>
      </c>
    </row>
    <row r="581" spans="1:5" x14ac:dyDescent="0.25">
      <c r="A581" s="10">
        <v>46023</v>
      </c>
      <c r="B581" s="20">
        <v>3.2767230000000001</v>
      </c>
      <c r="C581" s="9">
        <v>12.94308</v>
      </c>
      <c r="D581" s="9">
        <f t="shared" ref="D581:D592" si="11">C581*$B$593/B581</f>
        <v>12.674597999049661</v>
      </c>
      <c r="E581">
        <f t="shared" si="10"/>
        <v>1</v>
      </c>
    </row>
    <row r="582" spans="1:5" x14ac:dyDescent="0.25">
      <c r="A582" s="10">
        <v>46054</v>
      </c>
      <c r="B582" s="20">
        <v>3.2819989999999999</v>
      </c>
      <c r="C582" s="9">
        <v>13.418329999999999</v>
      </c>
      <c r="D582" s="9">
        <f t="shared" si="11"/>
        <v>13.118866472076927</v>
      </c>
      <c r="E582">
        <f t="shared" si="10"/>
        <v>1</v>
      </c>
    </row>
    <row r="583" spans="1:5" x14ac:dyDescent="0.25">
      <c r="A583" s="10">
        <v>46082</v>
      </c>
      <c r="B583" s="20">
        <v>3.2866029999999999</v>
      </c>
      <c r="C583" s="9">
        <v>13.74198</v>
      </c>
      <c r="D583" s="9">
        <f t="shared" si="11"/>
        <v>13.416472738246757</v>
      </c>
      <c r="E583">
        <f t="shared" si="10"/>
        <v>1</v>
      </c>
    </row>
    <row r="584" spans="1:5" x14ac:dyDescent="0.25">
      <c r="A584" s="10">
        <v>46113</v>
      </c>
      <c r="B584" s="20">
        <v>3.2891170000000001</v>
      </c>
      <c r="C584" s="9">
        <v>14.383559999999999</v>
      </c>
      <c r="D584" s="9">
        <f t="shared" si="11"/>
        <v>14.032122086468801</v>
      </c>
      <c r="E584">
        <f t="shared" si="10"/>
        <v>1</v>
      </c>
    </row>
    <row r="585" spans="1:5" x14ac:dyDescent="0.25">
      <c r="A585" s="10">
        <v>46143</v>
      </c>
      <c r="B585" s="20">
        <v>3.2934399999999999</v>
      </c>
      <c r="C585" s="9">
        <v>17.200710000000001</v>
      </c>
      <c r="D585" s="9">
        <f t="shared" si="11"/>
        <v>16.758413638818382</v>
      </c>
      <c r="E585">
        <f t="shared" si="10"/>
        <v>1</v>
      </c>
    </row>
    <row r="586" spans="1:5" x14ac:dyDescent="0.25">
      <c r="A586" s="10">
        <v>46174</v>
      </c>
      <c r="B586" s="20">
        <v>3.2981560000000001</v>
      </c>
      <c r="C586" s="9">
        <v>20.697859999999999</v>
      </c>
      <c r="D586" s="9">
        <f t="shared" si="11"/>
        <v>20.136803828739449</v>
      </c>
      <c r="E586">
        <f t="shared" si="10"/>
        <v>1</v>
      </c>
    </row>
    <row r="587" spans="1:5" x14ac:dyDescent="0.25">
      <c r="A587" s="10">
        <v>46204</v>
      </c>
      <c r="B587" s="20">
        <v>3.3035100000000002</v>
      </c>
      <c r="C587" s="9">
        <v>22.618649999999999</v>
      </c>
      <c r="D587" s="9">
        <f t="shared" si="11"/>
        <v>21.969862674382703</v>
      </c>
      <c r="E587">
        <f t="shared" si="10"/>
        <v>1</v>
      </c>
    </row>
    <row r="588" spans="1:5" x14ac:dyDescent="0.25">
      <c r="A588" s="10">
        <v>46235</v>
      </c>
      <c r="B588" s="20">
        <v>3.3088229999999998</v>
      </c>
      <c r="C588" s="9">
        <v>23.391390000000001</v>
      </c>
      <c r="D588" s="9">
        <f t="shared" si="11"/>
        <v>22.683955242293109</v>
      </c>
      <c r="E588">
        <f t="shared" si="10"/>
        <v>1</v>
      </c>
    </row>
    <row r="589" spans="1:5" x14ac:dyDescent="0.25">
      <c r="A589" s="10">
        <v>46266</v>
      </c>
      <c r="B589" s="20">
        <v>3.3143400000000001</v>
      </c>
      <c r="C589" s="9">
        <v>22.333819999999999</v>
      </c>
      <c r="D589" s="9">
        <f t="shared" si="11"/>
        <v>21.622317543299719</v>
      </c>
      <c r="E589">
        <f t="shared" si="10"/>
        <v>1</v>
      </c>
    </row>
    <row r="590" spans="1:5" x14ac:dyDescent="0.25">
      <c r="A590" s="10">
        <v>46296</v>
      </c>
      <c r="B590" s="20">
        <v>3.321504</v>
      </c>
      <c r="C590" s="9">
        <v>17.620640000000002</v>
      </c>
      <c r="D590" s="9">
        <f t="shared" si="11"/>
        <v>17.022493864803419</v>
      </c>
      <c r="E590">
        <f t="shared" si="10"/>
        <v>1</v>
      </c>
    </row>
    <row r="591" spans="1:5" x14ac:dyDescent="0.25">
      <c r="A591" s="10">
        <v>46327</v>
      </c>
      <c r="B591" s="20">
        <v>3.326352</v>
      </c>
      <c r="C591" s="9">
        <v>14.37345</v>
      </c>
      <c r="D591" s="9">
        <f t="shared" si="11"/>
        <v>13.865294715607369</v>
      </c>
      <c r="E591">
        <f t="shared" si="10"/>
        <v>1</v>
      </c>
    </row>
    <row r="592" spans="1:5" x14ac:dyDescent="0.25">
      <c r="A592" s="10">
        <v>46357</v>
      </c>
      <c r="B592" s="20">
        <v>3.3303240000000001</v>
      </c>
      <c r="C592" s="9">
        <v>13.617610000000001</v>
      </c>
      <c r="D592" s="9">
        <f t="shared" si="11"/>
        <v>13.120509277875067</v>
      </c>
      <c r="E592">
        <f t="shared" si="10"/>
        <v>1</v>
      </c>
    </row>
    <row r="593" spans="1:5" x14ac:dyDescent="0.25">
      <c r="A593" s="12" t="str">
        <f>"Base CPI ("&amp;TEXT('Notes and Sources'!$G$7,"m/yyyy")&amp;")"</f>
        <v>Base CPI (4/2025)</v>
      </c>
      <c r="B593" s="22">
        <v>3.2087530000000002</v>
      </c>
      <c r="C593" s="13"/>
      <c r="D593" s="13"/>
      <c r="E593" s="15"/>
    </row>
    <row r="594" spans="1:5" x14ac:dyDescent="0.25">
      <c r="A594" t="str">
        <f>A1&amp;" "&amp;TEXT(C1,"Mmmm yyyy")</f>
        <v>EIA Short-Term Energy Outlook, April 2025</v>
      </c>
    </row>
    <row r="595" spans="1:5" x14ac:dyDescent="0.25">
      <c r="A595" t="s">
        <v>184</v>
      </c>
    </row>
    <row r="596" spans="1:5" x14ac:dyDescent="0.25">
      <c r="A596" s="29" t="s">
        <v>207</v>
      </c>
      <c r="B596" s="29"/>
      <c r="C596" s="29"/>
      <c r="D596" s="29"/>
      <c r="E596" s="29"/>
    </row>
    <row r="597" spans="1:5" x14ac:dyDescent="0.25">
      <c r="A597" t="str">
        <f>"Real Price ("&amp;TEXT($C$1,"mmm yyyy")&amp;" $)"</f>
        <v>Real Price (Apr 2025 $)</v>
      </c>
    </row>
    <row r="598" spans="1:5" x14ac:dyDescent="0.25">
      <c r="A598" s="14" t="s">
        <v>167</v>
      </c>
    </row>
  </sheetData>
  <mergeCells count="4">
    <mergeCell ref="C39:D39"/>
    <mergeCell ref="A1:B1"/>
    <mergeCell ref="C1:D1"/>
    <mergeCell ref="A596:E596"/>
  </mergeCells>
  <phoneticPr fontId="3" type="noConversion"/>
  <conditionalFormatting sqref="B401:D410 B413:D422 B425:D434 B437:D446 B449:D458 B485:D494 B497:D506 B509:D518 B521:D530 B533:D542 B545:D554 B557:D592">
    <cfRule type="expression" dxfId="34" priority="6" stopIfTrue="1">
      <formula>$E401=1</formula>
    </cfRule>
  </conditionalFormatting>
  <conditionalFormatting sqref="B423:D436 B411:D412">
    <cfRule type="expression" dxfId="33" priority="7" stopIfTrue="1">
      <formula>#REF!=1</formula>
    </cfRule>
  </conditionalFormatting>
  <conditionalFormatting sqref="B447:D448">
    <cfRule type="expression" dxfId="32" priority="46" stopIfTrue="1">
      <formula>#REF!=1</formula>
    </cfRule>
  </conditionalFormatting>
  <conditionalFormatting sqref="B459:D460">
    <cfRule type="expression" dxfId="31" priority="73" stopIfTrue="1">
      <formula>#REF!=1</formula>
    </cfRule>
  </conditionalFormatting>
  <conditionalFormatting sqref="B461:D470">
    <cfRule type="expression" dxfId="30" priority="120" stopIfTrue="1">
      <formula>$E473=1</formula>
    </cfRule>
  </conditionalFormatting>
  <conditionalFormatting sqref="B471:D484">
    <cfRule type="expression" dxfId="29" priority="95" stopIfTrue="1">
      <formula>#REF!=1</formula>
    </cfRule>
  </conditionalFormatting>
  <conditionalFormatting sqref="B495:D496">
    <cfRule type="expression" dxfId="28" priority="149" stopIfTrue="1">
      <formula>#REF!=1</formula>
    </cfRule>
  </conditionalFormatting>
  <conditionalFormatting sqref="B507:D508">
    <cfRule type="expression" dxfId="27" priority="171" stopIfTrue="1">
      <formula>#REF!=1</formula>
    </cfRule>
  </conditionalFormatting>
  <conditionalFormatting sqref="B519:D520">
    <cfRule type="expression" dxfId="26" priority="185" stopIfTrue="1">
      <formula>#REF!=1</formula>
    </cfRule>
  </conditionalFormatting>
  <conditionalFormatting sqref="B531:D532">
    <cfRule type="expression" dxfId="25" priority="209" stopIfTrue="1">
      <formula>#REF!=1</formula>
    </cfRule>
  </conditionalFormatting>
  <conditionalFormatting sqref="B543:D544">
    <cfRule type="expression" dxfId="24" priority="244" stopIfTrue="1">
      <formula>#REF!=1</formula>
    </cfRule>
  </conditionalFormatting>
  <conditionalFormatting sqref="B555:D556">
    <cfRule type="expression" dxfId="23" priority="256" stopIfTrue="1">
      <formula>#REF!=1</formula>
    </cfRule>
  </conditionalFormatting>
  <hyperlinks>
    <hyperlink ref="A3" location="Contents!B4" display="Return to Contents" xr:uid="{00000000-0004-0000-0F00-000000000000}"/>
    <hyperlink ref="A598" location="'Notes and Sources'!A7" display="See Notes and Sources for more information" xr:uid="{00000000-0004-0000-0F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2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189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191</v>
      </c>
      <c r="D39" s="31"/>
    </row>
    <row r="40" spans="1:4" x14ac:dyDescent="0.25">
      <c r="A40" s="1" t="s">
        <v>4</v>
      </c>
      <c r="B40" s="1" t="s">
        <v>18</v>
      </c>
      <c r="C40" s="1" t="s">
        <v>1</v>
      </c>
      <c r="D40" s="1" t="s">
        <v>2</v>
      </c>
    </row>
    <row r="41" spans="1:4" x14ac:dyDescent="0.25">
      <c r="A41" s="11">
        <v>1960</v>
      </c>
      <c r="B41" s="20">
        <v>0.29599999999999999</v>
      </c>
      <c r="C41" s="9">
        <v>2.6</v>
      </c>
      <c r="D41" s="9">
        <f t="shared" ref="D41:D64" si="0">C41*$B$108/B41</f>
        <v>28.184992567567573</v>
      </c>
    </row>
    <row r="42" spans="1:4" x14ac:dyDescent="0.25">
      <c r="A42" s="11">
        <v>1961</v>
      </c>
      <c r="B42" s="20">
        <v>0.29899999999999999</v>
      </c>
      <c r="C42" s="9">
        <v>2.6</v>
      </c>
      <c r="D42" s="9">
        <f t="shared" ref="D42" si="1">C42*$B$108/B42</f>
        <v>27.902200000000004</v>
      </c>
    </row>
    <row r="43" spans="1:4" x14ac:dyDescent="0.25">
      <c r="A43" s="11">
        <v>1962</v>
      </c>
      <c r="B43" s="20">
        <v>0.30199999999999999</v>
      </c>
      <c r="C43" s="9">
        <v>2.6</v>
      </c>
      <c r="D43" s="9">
        <f t="shared" si="0"/>
        <v>27.625025827814575</v>
      </c>
    </row>
    <row r="44" spans="1:4" x14ac:dyDescent="0.25">
      <c r="A44" s="11">
        <v>1963</v>
      </c>
      <c r="B44" s="20">
        <v>0.30599999999999999</v>
      </c>
      <c r="C44" s="9">
        <v>2.5</v>
      </c>
      <c r="D44" s="9">
        <f t="shared" si="0"/>
        <v>26.2153022875817</v>
      </c>
    </row>
    <row r="45" spans="1:4" x14ac:dyDescent="0.25">
      <c r="A45" s="11">
        <v>1964</v>
      </c>
      <c r="B45" s="20">
        <v>0.31</v>
      </c>
      <c r="C45" s="9">
        <v>2.5</v>
      </c>
      <c r="D45" s="9">
        <f t="shared" si="0"/>
        <v>25.877040322580648</v>
      </c>
    </row>
    <row r="46" spans="1:4" x14ac:dyDescent="0.25">
      <c r="A46" s="11">
        <v>1965</v>
      </c>
      <c r="B46" s="20">
        <v>0.315</v>
      </c>
      <c r="C46" s="9">
        <v>2.4</v>
      </c>
      <c r="D46" s="9">
        <f t="shared" si="0"/>
        <v>24.447641904761905</v>
      </c>
    </row>
    <row r="47" spans="1:4" x14ac:dyDescent="0.25">
      <c r="A47" s="11">
        <v>1966</v>
      </c>
      <c r="B47" s="20">
        <v>0.32400000000000001</v>
      </c>
      <c r="C47" s="9">
        <v>2.2999999999999998</v>
      </c>
      <c r="D47" s="9">
        <f t="shared" si="0"/>
        <v>22.778184876543211</v>
      </c>
    </row>
    <row r="48" spans="1:4" x14ac:dyDescent="0.25">
      <c r="A48" s="11">
        <v>1967</v>
      </c>
      <c r="B48" s="20">
        <v>0.33400000000000002</v>
      </c>
      <c r="C48" s="9">
        <v>2.2999999999999998</v>
      </c>
      <c r="D48" s="9">
        <f t="shared" si="0"/>
        <v>22.096203293413172</v>
      </c>
    </row>
    <row r="49" spans="1:4" x14ac:dyDescent="0.25">
      <c r="A49" s="11">
        <v>1968</v>
      </c>
      <c r="B49" s="20">
        <v>0.34799999999999998</v>
      </c>
      <c r="C49" s="9">
        <v>2.2999999999999998</v>
      </c>
      <c r="D49" s="9">
        <f t="shared" si="0"/>
        <v>21.207275574712646</v>
      </c>
    </row>
    <row r="50" spans="1:4" x14ac:dyDescent="0.25">
      <c r="A50" s="11">
        <v>1969</v>
      </c>
      <c r="B50" s="20">
        <v>0.36699999999999999</v>
      </c>
      <c r="C50" s="9">
        <v>2.2000000000000002</v>
      </c>
      <c r="D50" s="9">
        <f t="shared" si="0"/>
        <v>19.235031607629431</v>
      </c>
    </row>
    <row r="51" spans="1:4" x14ac:dyDescent="0.25">
      <c r="A51" s="11">
        <v>1970</v>
      </c>
      <c r="B51" s="20">
        <v>0.38800000000000001</v>
      </c>
      <c r="C51" s="9">
        <v>2.2000000000000002</v>
      </c>
      <c r="D51" s="9">
        <f t="shared" si="0"/>
        <v>18.193960309278353</v>
      </c>
    </row>
    <row r="52" spans="1:4" x14ac:dyDescent="0.25">
      <c r="A52" s="11">
        <v>1971</v>
      </c>
      <c r="B52" s="20">
        <v>0.40500000000000003</v>
      </c>
      <c r="C52" s="9">
        <v>2.2999999999999998</v>
      </c>
      <c r="D52" s="9">
        <f t="shared" si="0"/>
        <v>18.222547901234567</v>
      </c>
    </row>
    <row r="53" spans="1:4" x14ac:dyDescent="0.25">
      <c r="A53" s="11">
        <v>1972</v>
      </c>
      <c r="B53" s="20">
        <v>0.41799999999999998</v>
      </c>
      <c r="C53" s="9">
        <v>2.4</v>
      </c>
      <c r="D53" s="9">
        <f t="shared" si="0"/>
        <v>18.423462200956941</v>
      </c>
    </row>
    <row r="54" spans="1:4" x14ac:dyDescent="0.25">
      <c r="A54" s="11">
        <v>1973</v>
      </c>
      <c r="B54" s="20">
        <v>0.44400000000000001</v>
      </c>
      <c r="C54" s="9">
        <v>2.5</v>
      </c>
      <c r="D54" s="9">
        <f t="shared" si="0"/>
        <v>18.06730292792793</v>
      </c>
    </row>
    <row r="55" spans="1:4" x14ac:dyDescent="0.25">
      <c r="A55" s="11">
        <v>1974</v>
      </c>
      <c r="B55" s="20">
        <v>0.49299999999999999</v>
      </c>
      <c r="C55" s="9">
        <v>3.1</v>
      </c>
      <c r="D55" s="9">
        <f t="shared" si="0"/>
        <v>20.176743002028399</v>
      </c>
    </row>
    <row r="56" spans="1:4" x14ac:dyDescent="0.25">
      <c r="A56" s="11">
        <v>1975</v>
      </c>
      <c r="B56" s="20">
        <v>0.53825000000000001</v>
      </c>
      <c r="C56" s="9">
        <v>3.5</v>
      </c>
      <c r="D56" s="9">
        <f t="shared" si="0"/>
        <v>20.865091500232232</v>
      </c>
    </row>
    <row r="57" spans="1:4" x14ac:dyDescent="0.25">
      <c r="A57" s="11">
        <v>1976</v>
      </c>
      <c r="B57" s="20">
        <v>0.56933333333000002</v>
      </c>
      <c r="C57" s="9">
        <v>3.7</v>
      </c>
      <c r="D57" s="9">
        <f t="shared" si="0"/>
        <v>20.853137178108042</v>
      </c>
    </row>
    <row r="58" spans="1:4" x14ac:dyDescent="0.25">
      <c r="A58" s="11">
        <v>1977</v>
      </c>
      <c r="B58" s="20">
        <v>0.60616666666999997</v>
      </c>
      <c r="C58" s="9">
        <v>4.0869737195000004</v>
      </c>
      <c r="D58" s="9">
        <f t="shared" si="0"/>
        <v>21.634461121739903</v>
      </c>
    </row>
    <row r="59" spans="1:4" x14ac:dyDescent="0.25">
      <c r="A59" s="11">
        <v>1978</v>
      </c>
      <c r="B59" s="20">
        <v>0.65241666666999998</v>
      </c>
      <c r="C59" s="9">
        <v>4.3026260775000003</v>
      </c>
      <c r="D59" s="9">
        <f t="shared" si="0"/>
        <v>21.161421893962174</v>
      </c>
    </row>
    <row r="60" spans="1:4" x14ac:dyDescent="0.25">
      <c r="A60" s="11">
        <v>1979</v>
      </c>
      <c r="B60" s="20">
        <v>0.72583333333</v>
      </c>
      <c r="C60" s="9">
        <v>4.6354266650999998</v>
      </c>
      <c r="D60" s="9">
        <f t="shared" si="0"/>
        <v>20.492223951303689</v>
      </c>
    </row>
    <row r="61" spans="1:4" x14ac:dyDescent="0.25">
      <c r="A61" s="11">
        <v>1980</v>
      </c>
      <c r="B61" s="20">
        <v>0.82383333332999997</v>
      </c>
      <c r="C61" s="9">
        <v>5.3572139178000002</v>
      </c>
      <c r="D61" s="9">
        <f t="shared" si="0"/>
        <v>20.86584207621128</v>
      </c>
    </row>
    <row r="62" spans="1:4" x14ac:dyDescent="0.25">
      <c r="A62" s="11">
        <v>1981</v>
      </c>
      <c r="B62" s="20">
        <v>0.90933333332999999</v>
      </c>
      <c r="C62" s="9">
        <v>6.2015212975000003</v>
      </c>
      <c r="D62" s="9">
        <f t="shared" si="0"/>
        <v>21.883229546909785</v>
      </c>
    </row>
    <row r="63" spans="1:4" x14ac:dyDescent="0.25">
      <c r="A63" s="11">
        <v>1982</v>
      </c>
      <c r="B63" s="20">
        <v>0.96533333333000004</v>
      </c>
      <c r="C63" s="9">
        <v>6.8406523882999997</v>
      </c>
      <c r="D63" s="9">
        <f t="shared" si="0"/>
        <v>22.738222244120077</v>
      </c>
    </row>
    <row r="64" spans="1:4" x14ac:dyDescent="0.25">
      <c r="A64" s="11">
        <v>1983</v>
      </c>
      <c r="B64" s="20">
        <v>0.99583333333000001</v>
      </c>
      <c r="C64" s="9">
        <v>7.1883668853999998</v>
      </c>
      <c r="D64" s="9">
        <f t="shared" si="0"/>
        <v>23.162202987821033</v>
      </c>
    </row>
    <row r="65" spans="1:4" x14ac:dyDescent="0.25">
      <c r="A65" s="11">
        <v>1984</v>
      </c>
      <c r="B65" s="20">
        <v>1.0393333333000001</v>
      </c>
      <c r="C65" s="9">
        <v>7.5589810956000001</v>
      </c>
      <c r="D65" s="9">
        <f t="shared" ref="D65:D107" si="2">C65*$B$108/B65</f>
        <v>23.336981977127341</v>
      </c>
    </row>
    <row r="66" spans="1:4" x14ac:dyDescent="0.25">
      <c r="A66" s="11">
        <v>1985</v>
      </c>
      <c r="B66" s="20">
        <v>1.0760000000000001</v>
      </c>
      <c r="C66" s="9">
        <v>7.7918994672000004</v>
      </c>
      <c r="D66" s="9">
        <f t="shared" si="2"/>
        <v>23.23632043780335</v>
      </c>
    </row>
    <row r="67" spans="1:4" x14ac:dyDescent="0.25">
      <c r="A67" s="11">
        <v>1986</v>
      </c>
      <c r="B67" s="20">
        <v>1.0969166667000001</v>
      </c>
      <c r="C67" s="9">
        <v>7.4058137809</v>
      </c>
      <c r="D67" s="9">
        <f t="shared" si="2"/>
        <v>21.663840023868804</v>
      </c>
    </row>
    <row r="68" spans="1:4" x14ac:dyDescent="0.25">
      <c r="A68" s="11">
        <v>1987</v>
      </c>
      <c r="B68" s="20">
        <v>1.1361666667000001</v>
      </c>
      <c r="C68" s="9">
        <v>7.4107566952999999</v>
      </c>
      <c r="D68" s="9">
        <f t="shared" si="2"/>
        <v>20.929401007143593</v>
      </c>
    </row>
    <row r="69" spans="1:4" x14ac:dyDescent="0.25">
      <c r="A69" s="11">
        <v>1988</v>
      </c>
      <c r="B69" s="20">
        <v>1.18275</v>
      </c>
      <c r="C69" s="9">
        <v>7.4911297113000002</v>
      </c>
      <c r="D69" s="9">
        <f t="shared" si="2"/>
        <v>20.323132474760527</v>
      </c>
    </row>
    <row r="70" spans="1:4" x14ac:dyDescent="0.25">
      <c r="A70" s="11">
        <v>1989</v>
      </c>
      <c r="B70" s="20">
        <v>1.2394166666999999</v>
      </c>
      <c r="C70" s="9">
        <v>7.6431419713000004</v>
      </c>
      <c r="D70" s="9">
        <f t="shared" si="2"/>
        <v>19.787497932502021</v>
      </c>
    </row>
    <row r="71" spans="1:4" x14ac:dyDescent="0.25">
      <c r="A71" s="11">
        <v>1990</v>
      </c>
      <c r="B71" s="20">
        <v>1.3065833333000001</v>
      </c>
      <c r="C71" s="9">
        <v>7.8491344834000003</v>
      </c>
      <c r="D71" s="9">
        <f t="shared" si="2"/>
        <v>19.276178701439431</v>
      </c>
    </row>
    <row r="72" spans="1:4" x14ac:dyDescent="0.25">
      <c r="A72" s="11">
        <v>1991</v>
      </c>
      <c r="B72" s="20">
        <v>1.3616666666999999</v>
      </c>
      <c r="C72" s="9">
        <v>8.0534852996000001</v>
      </c>
      <c r="D72" s="9">
        <f t="shared" si="2"/>
        <v>18.977952348774643</v>
      </c>
    </row>
    <row r="73" spans="1:4" x14ac:dyDescent="0.25">
      <c r="A73" s="11">
        <v>1992</v>
      </c>
      <c r="B73" s="20">
        <v>1.4030833332999999</v>
      </c>
      <c r="C73" s="9">
        <v>8.2336742423999993</v>
      </c>
      <c r="D73" s="9">
        <f t="shared" si="2"/>
        <v>18.829834479029319</v>
      </c>
    </row>
    <row r="74" spans="1:4" x14ac:dyDescent="0.25">
      <c r="A74" s="11">
        <v>1993</v>
      </c>
      <c r="B74" s="20">
        <v>1.44475</v>
      </c>
      <c r="C74" s="9">
        <v>8.3360960115000005</v>
      </c>
      <c r="D74" s="9">
        <f t="shared" si="2"/>
        <v>18.514257196877427</v>
      </c>
    </row>
    <row r="75" spans="1:4" x14ac:dyDescent="0.25">
      <c r="A75" s="11">
        <v>1994</v>
      </c>
      <c r="B75" s="20">
        <v>1.4822500000000001</v>
      </c>
      <c r="C75" s="9">
        <v>8.4048741943999996</v>
      </c>
      <c r="D75" s="9">
        <f t="shared" si="2"/>
        <v>18.194748042437901</v>
      </c>
    </row>
    <row r="76" spans="1:4" x14ac:dyDescent="0.25">
      <c r="A76" s="11">
        <v>1995</v>
      </c>
      <c r="B76" s="20">
        <v>1.5238333333</v>
      </c>
      <c r="C76" s="9">
        <v>8.4030444212000006</v>
      </c>
      <c r="D76" s="9">
        <f t="shared" si="2"/>
        <v>17.694385210269218</v>
      </c>
    </row>
    <row r="77" spans="1:4" x14ac:dyDescent="0.25">
      <c r="A77" s="11">
        <v>1996</v>
      </c>
      <c r="B77" s="20">
        <v>1.5685833333000001</v>
      </c>
      <c r="C77" s="9">
        <v>8.3597411438000009</v>
      </c>
      <c r="D77" s="9">
        <f t="shared" si="2"/>
        <v>17.101000568429082</v>
      </c>
    </row>
    <row r="78" spans="1:4" x14ac:dyDescent="0.25">
      <c r="A78" s="11">
        <v>1997</v>
      </c>
      <c r="B78" s="20">
        <v>1.6052500000000001</v>
      </c>
      <c r="C78" s="9">
        <v>8.4310266171000006</v>
      </c>
      <c r="D78" s="9">
        <f t="shared" si="2"/>
        <v>16.852877714187496</v>
      </c>
    </row>
    <row r="79" spans="1:4" x14ac:dyDescent="0.25">
      <c r="A79" s="11">
        <v>1998</v>
      </c>
      <c r="B79" s="20">
        <v>1.6300833333</v>
      </c>
      <c r="C79" s="9">
        <v>8.2605004342000008</v>
      </c>
      <c r="D79" s="9">
        <f t="shared" si="2"/>
        <v>16.260460436756347</v>
      </c>
    </row>
    <row r="80" spans="1:4" x14ac:dyDescent="0.25">
      <c r="A80" s="11">
        <v>1999</v>
      </c>
      <c r="B80" s="20">
        <v>1.6658333332999999</v>
      </c>
      <c r="C80" s="9">
        <v>8.1643699903000009</v>
      </c>
      <c r="D80" s="9">
        <f t="shared" si="2"/>
        <v>15.726331185598385</v>
      </c>
    </row>
    <row r="81" spans="1:4" x14ac:dyDescent="0.25">
      <c r="A81" s="11">
        <v>2000</v>
      </c>
      <c r="B81" s="20">
        <v>1.7219166667000001</v>
      </c>
      <c r="C81" s="9">
        <v>8.2355809661000006</v>
      </c>
      <c r="D81" s="9">
        <f t="shared" si="2"/>
        <v>15.346819995860066</v>
      </c>
    </row>
    <row r="82" spans="1:4" x14ac:dyDescent="0.25">
      <c r="A82" s="11">
        <v>2001</v>
      </c>
      <c r="B82" s="20">
        <v>1.7704166667000001</v>
      </c>
      <c r="C82" s="9">
        <v>8.5844156740000006</v>
      </c>
      <c r="D82" s="9">
        <f t="shared" si="2"/>
        <v>15.558636599675728</v>
      </c>
    </row>
    <row r="83" spans="1:4" x14ac:dyDescent="0.25">
      <c r="A83" s="11">
        <v>2002</v>
      </c>
      <c r="B83" s="20">
        <v>1.7986666667</v>
      </c>
      <c r="C83" s="9">
        <v>8.4456714849000001</v>
      </c>
      <c r="D83" s="9">
        <f t="shared" si="2"/>
        <v>15.06675706839424</v>
      </c>
    </row>
    <row r="84" spans="1:4" x14ac:dyDescent="0.25">
      <c r="A84" s="11">
        <v>2003</v>
      </c>
      <c r="B84" s="20">
        <v>1.84</v>
      </c>
      <c r="C84" s="9">
        <v>8.7199791537000007</v>
      </c>
      <c r="D84" s="9">
        <f t="shared" si="2"/>
        <v>15.20666264639801</v>
      </c>
    </row>
    <row r="85" spans="1:4" x14ac:dyDescent="0.25">
      <c r="A85" s="11">
        <v>2004</v>
      </c>
      <c r="B85" s="20">
        <v>1.8890833332999999</v>
      </c>
      <c r="C85" s="9">
        <v>8.9459578119999996</v>
      </c>
      <c r="D85" s="9">
        <f t="shared" si="2"/>
        <v>15.195395809767497</v>
      </c>
    </row>
    <row r="86" spans="1:4" x14ac:dyDescent="0.25">
      <c r="A86" s="11">
        <v>2005</v>
      </c>
      <c r="B86" s="20">
        <v>1.9526666667000001</v>
      </c>
      <c r="C86" s="9">
        <v>9.4275651531999998</v>
      </c>
      <c r="D86" s="9">
        <f t="shared" si="2"/>
        <v>15.492008177283829</v>
      </c>
    </row>
    <row r="87" spans="1:4" x14ac:dyDescent="0.25">
      <c r="A87" s="11">
        <v>2006</v>
      </c>
      <c r="B87" s="20">
        <v>2.0155833332999999</v>
      </c>
      <c r="C87" s="9">
        <v>10.402749838</v>
      </c>
      <c r="D87" s="9">
        <f t="shared" si="2"/>
        <v>16.560890437747904</v>
      </c>
    </row>
    <row r="88" spans="1:4" x14ac:dyDescent="0.25">
      <c r="A88" s="11">
        <v>2007</v>
      </c>
      <c r="B88" s="20">
        <v>2.0734416667</v>
      </c>
      <c r="C88" s="9">
        <v>10.651059168</v>
      </c>
      <c r="D88" s="9">
        <f t="shared" si="2"/>
        <v>16.48303813286994</v>
      </c>
    </row>
    <row r="89" spans="1:4" x14ac:dyDescent="0.25">
      <c r="A89" s="11">
        <v>2008</v>
      </c>
      <c r="B89" s="20">
        <v>2.1525425</v>
      </c>
      <c r="C89" s="9">
        <v>11.26296361</v>
      </c>
      <c r="D89" s="9">
        <f t="shared" si="2"/>
        <v>16.789479544528543</v>
      </c>
    </row>
    <row r="90" spans="1:4" x14ac:dyDescent="0.25">
      <c r="A90" s="11">
        <v>2009</v>
      </c>
      <c r="B90" s="20">
        <v>2.1456466666999998</v>
      </c>
      <c r="C90" s="9">
        <v>11.507838975</v>
      </c>
      <c r="D90" s="9">
        <f t="shared" si="2"/>
        <v>17.209642858551355</v>
      </c>
    </row>
    <row r="91" spans="1:4" x14ac:dyDescent="0.25">
      <c r="A91" s="11">
        <v>2010</v>
      </c>
      <c r="B91" s="20">
        <v>2.1807616667</v>
      </c>
      <c r="C91" s="9">
        <v>11.536084188</v>
      </c>
      <c r="D91" s="9">
        <f t="shared" si="2"/>
        <v>16.974089975871625</v>
      </c>
    </row>
    <row r="92" spans="1:4" x14ac:dyDescent="0.25">
      <c r="A92" s="11">
        <v>2011</v>
      </c>
      <c r="B92" s="20">
        <v>2.2492299999999998</v>
      </c>
      <c r="C92" s="9">
        <v>11.716863537</v>
      </c>
      <c r="D92" s="9">
        <f t="shared" si="2"/>
        <v>16.715285242033659</v>
      </c>
    </row>
    <row r="93" spans="1:4" x14ac:dyDescent="0.25">
      <c r="A93" s="11">
        <v>2012</v>
      </c>
      <c r="B93" s="20">
        <v>2.2958608332999999</v>
      </c>
      <c r="C93" s="9">
        <v>11.878472863000001</v>
      </c>
      <c r="D93" s="9">
        <f>C93*$B$108/B93</f>
        <v>16.601653236875158</v>
      </c>
    </row>
    <row r="94" spans="1:4" x14ac:dyDescent="0.25">
      <c r="A94" s="11">
        <v>2013</v>
      </c>
      <c r="B94" s="20">
        <v>2.3295175000000001</v>
      </c>
      <c r="C94" s="9">
        <v>12.126361611</v>
      </c>
      <c r="D94" s="9">
        <f>C94*$B$108/B94</f>
        <v>16.70324399725741</v>
      </c>
    </row>
    <row r="95" spans="1:4" x14ac:dyDescent="0.25">
      <c r="A95" s="11">
        <v>2014</v>
      </c>
      <c r="B95" s="20">
        <v>2.3671500000000001</v>
      </c>
      <c r="C95" s="9">
        <v>12.517944941</v>
      </c>
      <c r="D95" s="9">
        <f>C95*$B$108/B95</f>
        <v>16.968503636553905</v>
      </c>
    </row>
    <row r="96" spans="1:4" x14ac:dyDescent="0.25">
      <c r="A96" s="11">
        <v>2015</v>
      </c>
      <c r="B96" s="20">
        <v>2.3700174999999999</v>
      </c>
      <c r="C96" s="9">
        <v>12.651297210999999</v>
      </c>
      <c r="D96" s="9">
        <f t="shared" ref="D96" si="3">C96*$B$108/B96</f>
        <v>17.128518198573591</v>
      </c>
    </row>
    <row r="97" spans="1:5" x14ac:dyDescent="0.25">
      <c r="A97" s="11">
        <v>2016</v>
      </c>
      <c r="B97" s="20">
        <v>2.4000541666999999</v>
      </c>
      <c r="C97" s="9">
        <v>12.548915124000001</v>
      </c>
      <c r="D97" s="9">
        <f t="shared" ref="D97" si="4">C97*$B$108/B97</f>
        <v>16.777275117188452</v>
      </c>
    </row>
    <row r="98" spans="1:5" x14ac:dyDescent="0.25">
      <c r="A98" s="11">
        <v>2017</v>
      </c>
      <c r="B98" s="20">
        <v>2.4512100000000001</v>
      </c>
      <c r="C98" s="9">
        <v>12.887100192</v>
      </c>
      <c r="D98" s="9">
        <f t="shared" si="2"/>
        <v>16.869840365525832</v>
      </c>
    </row>
    <row r="99" spans="1:5" x14ac:dyDescent="0.25">
      <c r="A99" s="11">
        <v>2018</v>
      </c>
      <c r="B99" s="20">
        <v>2.5109949999999999</v>
      </c>
      <c r="C99" s="9">
        <v>12.86927803</v>
      </c>
      <c r="D99" s="9">
        <f t="shared" si="2"/>
        <v>16.445406895113926</v>
      </c>
    </row>
    <row r="100" spans="1:5" x14ac:dyDescent="0.25">
      <c r="A100" s="11">
        <v>2019</v>
      </c>
      <c r="B100" s="20">
        <v>2.5565258332999998</v>
      </c>
      <c r="C100" s="9">
        <v>13.014351142000001</v>
      </c>
      <c r="D100" s="9">
        <f t="shared" ref="D100:D101" si="5">C100*$B$108/B100</f>
        <v>16.334604456565078</v>
      </c>
    </row>
    <row r="101" spans="1:5" x14ac:dyDescent="0.25">
      <c r="A101" s="11">
        <v>2020</v>
      </c>
      <c r="B101" s="20">
        <v>2.5885574999999998</v>
      </c>
      <c r="C101" s="9">
        <v>13.155760722</v>
      </c>
      <c r="D101" s="9">
        <f t="shared" si="5"/>
        <v>16.307764723789088</v>
      </c>
    </row>
    <row r="102" spans="1:5" x14ac:dyDescent="0.25">
      <c r="A102" s="11">
        <v>2021</v>
      </c>
      <c r="B102" s="20">
        <v>2.7096791667</v>
      </c>
      <c r="C102" s="9">
        <v>13.657926442000001</v>
      </c>
      <c r="D102" s="9">
        <f t="shared" ref="D102" si="6">C102*$B$108/B102</f>
        <v>16.173469163111026</v>
      </c>
    </row>
    <row r="103" spans="1:5" x14ac:dyDescent="0.25">
      <c r="A103" s="11">
        <v>2022</v>
      </c>
      <c r="B103" s="20">
        <v>2.9262541667000002</v>
      </c>
      <c r="C103" s="9">
        <v>15.038708516</v>
      </c>
      <c r="D103" s="9">
        <f t="shared" ref="D103:D104" si="7">C103*$B$108/B103</f>
        <v>16.490536473548815</v>
      </c>
      <c r="E103" s="8" t="s">
        <v>182</v>
      </c>
    </row>
    <row r="104" spans="1:5" x14ac:dyDescent="0.25">
      <c r="A104" s="11">
        <v>2023</v>
      </c>
      <c r="B104" s="20">
        <v>3.0470416667000002</v>
      </c>
      <c r="C104" s="9">
        <v>15.998642917</v>
      </c>
      <c r="D104" s="9">
        <f t="shared" si="7"/>
        <v>16.847716267513324</v>
      </c>
      <c r="E104" s="8" t="s">
        <v>183</v>
      </c>
    </row>
    <row r="105" spans="1:5" x14ac:dyDescent="0.25">
      <c r="A105" s="11">
        <v>2024</v>
      </c>
      <c r="B105" s="20">
        <v>3.1369783333000001</v>
      </c>
      <c r="C105" s="9">
        <v>16.481933398999999</v>
      </c>
      <c r="D105" s="9">
        <f t="shared" ref="D105:D106" si="8">C105*$B$108/B105</f>
        <v>16.859043200405722</v>
      </c>
      <c r="E105" s="11">
        <v>0</v>
      </c>
    </row>
    <row r="106" spans="1:5" x14ac:dyDescent="0.25">
      <c r="A106" s="11">
        <v>2025</v>
      </c>
      <c r="B106" s="21">
        <v>3.2303220349999999</v>
      </c>
      <c r="C106" s="16">
        <v>17.027845361000001</v>
      </c>
      <c r="D106" s="16">
        <f t="shared" si="8"/>
        <v>16.914149516255531</v>
      </c>
      <c r="E106" s="11">
        <v>1</v>
      </c>
    </row>
    <row r="107" spans="1:5" x14ac:dyDescent="0.25">
      <c r="A107" s="11">
        <v>2026</v>
      </c>
      <c r="B107" s="21">
        <v>3.3025742500000002</v>
      </c>
      <c r="C107" s="16">
        <v>17.613911964</v>
      </c>
      <c r="D107" s="16">
        <f t="shared" si="2"/>
        <v>17.113526775732868</v>
      </c>
      <c r="E107" s="11">
        <v>1</v>
      </c>
    </row>
    <row r="108" spans="1:5" x14ac:dyDescent="0.25">
      <c r="A108" s="12" t="str">
        <f>"Base CPI ("&amp;TEXT('Notes and Sources'!$G$7,"m/yyyy")&amp;")"</f>
        <v>Base CPI (4/2025)</v>
      </c>
      <c r="B108" s="22">
        <v>3.2087530000000002</v>
      </c>
      <c r="C108" s="13"/>
      <c r="D108" s="13"/>
      <c r="E108" s="15"/>
    </row>
    <row r="109" spans="1:5" x14ac:dyDescent="0.25">
      <c r="A109" s="34" t="str">
        <f>A1&amp;" "&amp;TEXT(C1,"Mmmm yyyy")</f>
        <v>EIA Short-Term Energy Outlook, April 2025</v>
      </c>
      <c r="B109" s="34"/>
      <c r="C109" s="34"/>
      <c r="D109" s="34"/>
      <c r="E109" s="34"/>
    </row>
    <row r="110" spans="1:5" x14ac:dyDescent="0.25">
      <c r="A110" s="29" t="s">
        <v>184</v>
      </c>
      <c r="B110" s="29"/>
      <c r="C110" s="29"/>
      <c r="D110" s="29"/>
      <c r="E110" s="29"/>
    </row>
    <row r="111" spans="1:5" x14ac:dyDescent="0.25">
      <c r="A111" t="str">
        <f>"Real Price ("&amp;TEXT($C$1,"mmm yyyy")&amp;" $)"</f>
        <v>Real Price (Apr 2025 $)</v>
      </c>
    </row>
    <row r="112" spans="1:5" x14ac:dyDescent="0.25">
      <c r="A112" s="30" t="s">
        <v>167</v>
      </c>
      <c r="B112" s="30"/>
      <c r="C112" s="30"/>
      <c r="D112" s="30"/>
      <c r="E112" s="30"/>
    </row>
  </sheetData>
  <mergeCells count="6">
    <mergeCell ref="A112:E112"/>
    <mergeCell ref="C39:D39"/>
    <mergeCell ref="C1:D1"/>
    <mergeCell ref="A1:B1"/>
    <mergeCell ref="A109:E109"/>
    <mergeCell ref="A110:E110"/>
  </mergeCells>
  <phoneticPr fontId="3" type="noConversion"/>
  <hyperlinks>
    <hyperlink ref="A3" location="Contents!B4" display="Return to Contents" xr:uid="{00000000-0004-0000-1000-000000000000}"/>
    <hyperlink ref="A112" location="'Notes and Sources'!A7" display="See Notes and Sources for more information" xr:uid="{00000000-0004-0000-10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50"/>
  <sheetViews>
    <sheetView showGridLines="0" workbookViewId="0">
      <pane ySplit="3" topLeftCell="A226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190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191</v>
      </c>
      <c r="D39" s="31"/>
    </row>
    <row r="40" spans="1:4" x14ac:dyDescent="0.25">
      <c r="A40" s="1" t="s">
        <v>3</v>
      </c>
      <c r="B40" s="1" t="s">
        <v>18</v>
      </c>
      <c r="C40" s="1" t="s">
        <v>1</v>
      </c>
      <c r="D40" s="1" t="s">
        <v>2</v>
      </c>
    </row>
    <row r="41" spans="1:4" x14ac:dyDescent="0.25">
      <c r="A41" s="11" t="s">
        <v>23</v>
      </c>
      <c r="B41" s="20">
        <v>0.55900000000000005</v>
      </c>
      <c r="C41" s="9"/>
      <c r="D41" s="9"/>
    </row>
    <row r="42" spans="1:4" x14ac:dyDescent="0.25">
      <c r="A42" s="11" t="s">
        <v>24</v>
      </c>
      <c r="B42" s="20">
        <v>0.56399999999999995</v>
      </c>
      <c r="C42" s="9"/>
      <c r="D42" s="9"/>
    </row>
    <row r="43" spans="1:4" x14ac:dyDescent="0.25">
      <c r="A43" s="11" t="s">
        <v>25</v>
      </c>
      <c r="B43" s="20">
        <v>0.57299999999999995</v>
      </c>
      <c r="C43" s="9">
        <v>3.7977784568000001</v>
      </c>
      <c r="D43" s="9">
        <f t="shared" ref="D43:D74" si="0">C43*$B$245/B43</f>
        <v>21.267247847456147</v>
      </c>
    </row>
    <row r="44" spans="1:4" x14ac:dyDescent="0.25">
      <c r="A44" s="11" t="s">
        <v>26</v>
      </c>
      <c r="B44" s="20">
        <v>0.58133333333000003</v>
      </c>
      <c r="C44" s="9">
        <v>3.7535677990999998</v>
      </c>
      <c r="D44" s="9">
        <f t="shared" si="0"/>
        <v>20.718357688304902</v>
      </c>
    </row>
    <row r="45" spans="1:4" x14ac:dyDescent="0.25">
      <c r="A45" s="11" t="s">
        <v>27</v>
      </c>
      <c r="B45" s="20">
        <v>0.59199999999999997</v>
      </c>
      <c r="C45" s="9">
        <v>3.7490918598</v>
      </c>
      <c r="D45" s="9">
        <f t="shared" si="0"/>
        <v>20.320793500690591</v>
      </c>
    </row>
    <row r="46" spans="1:4" x14ac:dyDescent="0.25">
      <c r="A46" s="11" t="s">
        <v>28</v>
      </c>
      <c r="B46" s="20">
        <v>0.60233333333000005</v>
      </c>
      <c r="C46" s="9">
        <v>4.1669669743000002</v>
      </c>
      <c r="D46" s="9">
        <f t="shared" si="0"/>
        <v>22.198286297332668</v>
      </c>
    </row>
    <row r="47" spans="1:4" x14ac:dyDescent="0.25">
      <c r="A47" s="11" t="s">
        <v>29</v>
      </c>
      <c r="B47" s="20">
        <v>0.61066666667000002</v>
      </c>
      <c r="C47" s="9">
        <v>4.3007234702000003</v>
      </c>
      <c r="D47" s="9">
        <f t="shared" si="0"/>
        <v>22.598186687389742</v>
      </c>
    </row>
    <row r="48" spans="1:4" x14ac:dyDescent="0.25">
      <c r="A48" s="11" t="s">
        <v>30</v>
      </c>
      <c r="B48" s="20">
        <v>0.61966666667000003</v>
      </c>
      <c r="C48" s="9">
        <v>4.1588418227000004</v>
      </c>
      <c r="D48" s="9">
        <f t="shared" si="0"/>
        <v>21.535281616528742</v>
      </c>
    </row>
    <row r="49" spans="1:4" x14ac:dyDescent="0.25">
      <c r="A49" s="11" t="s">
        <v>31</v>
      </c>
      <c r="B49" s="20">
        <v>0.63033333332999997</v>
      </c>
      <c r="C49" s="9">
        <v>3.9621146957</v>
      </c>
      <c r="D49" s="9">
        <f t="shared" si="0"/>
        <v>20.169403621743037</v>
      </c>
    </row>
    <row r="50" spans="1:4" x14ac:dyDescent="0.25">
      <c r="A50" s="11" t="s">
        <v>32</v>
      </c>
      <c r="B50" s="20">
        <v>0.64466666667000005</v>
      </c>
      <c r="C50" s="9">
        <v>4.4333577052999997</v>
      </c>
      <c r="D50" s="9">
        <f t="shared" si="0"/>
        <v>22.066519912431644</v>
      </c>
    </row>
    <row r="51" spans="1:4" x14ac:dyDescent="0.25">
      <c r="A51" s="11" t="s">
        <v>33</v>
      </c>
      <c r="B51" s="20">
        <v>0.65966666666999996</v>
      </c>
      <c r="C51" s="9">
        <v>4.5</v>
      </c>
      <c r="D51" s="9">
        <f t="shared" si="0"/>
        <v>21.888916371794402</v>
      </c>
    </row>
    <row r="52" spans="1:4" x14ac:dyDescent="0.25">
      <c r="A52" s="11" t="s">
        <v>34</v>
      </c>
      <c r="B52" s="20">
        <v>0.67500000000000004</v>
      </c>
      <c r="C52" s="9">
        <v>4.3594506584000001</v>
      </c>
      <c r="D52" s="9">
        <f t="shared" si="0"/>
        <v>20.723556116285888</v>
      </c>
    </row>
    <row r="53" spans="1:4" x14ac:dyDescent="0.25">
      <c r="A53" s="11" t="s">
        <v>35</v>
      </c>
      <c r="B53" s="20">
        <v>0.69199999999999995</v>
      </c>
      <c r="C53" s="9">
        <v>4.1601882340999996</v>
      </c>
      <c r="D53" s="9">
        <f t="shared" si="0"/>
        <v>19.290486238053582</v>
      </c>
    </row>
    <row r="54" spans="1:4" x14ac:dyDescent="0.25">
      <c r="A54" s="11" t="s">
        <v>36</v>
      </c>
      <c r="B54" s="20">
        <v>0.71399999999999997</v>
      </c>
      <c r="C54" s="9">
        <v>4.6992804320000001</v>
      </c>
      <c r="D54" s="9">
        <f t="shared" si="0"/>
        <v>21.118809781542435</v>
      </c>
    </row>
    <row r="55" spans="1:4" x14ac:dyDescent="0.25">
      <c r="A55" s="11" t="s">
        <v>37</v>
      </c>
      <c r="B55" s="20">
        <v>0.73699999999999999</v>
      </c>
      <c r="C55" s="9">
        <v>4.9326037450999998</v>
      </c>
      <c r="D55" s="9">
        <f t="shared" si="0"/>
        <v>21.475586248169417</v>
      </c>
    </row>
    <row r="56" spans="1:4" x14ac:dyDescent="0.25">
      <c r="A56" s="11" t="s">
        <v>38</v>
      </c>
      <c r="B56" s="20">
        <v>0.76033333332999997</v>
      </c>
      <c r="C56" s="9">
        <v>4.8260045026</v>
      </c>
      <c r="D56" s="9">
        <f t="shared" si="0"/>
        <v>20.36666781122203</v>
      </c>
    </row>
    <row r="57" spans="1:4" x14ac:dyDescent="0.25">
      <c r="A57" s="11" t="s">
        <v>39</v>
      </c>
      <c r="B57" s="20">
        <v>0.79033333333</v>
      </c>
      <c r="C57" s="9">
        <v>4.7633967681999998</v>
      </c>
      <c r="D57" s="9">
        <f t="shared" si="0"/>
        <v>19.339388869949204</v>
      </c>
    </row>
    <row r="58" spans="1:4" x14ac:dyDescent="0.25">
      <c r="A58" s="11" t="s">
        <v>40</v>
      </c>
      <c r="B58" s="20">
        <v>0.81699999999999995</v>
      </c>
      <c r="C58" s="9">
        <v>5.3661269745000002</v>
      </c>
      <c r="D58" s="9">
        <f t="shared" si="0"/>
        <v>21.075368455089105</v>
      </c>
    </row>
    <row r="59" spans="1:4" x14ac:dyDescent="0.25">
      <c r="A59" s="11" t="s">
        <v>41</v>
      </c>
      <c r="B59" s="20">
        <v>0.83233333333000004</v>
      </c>
      <c r="C59" s="9">
        <v>5.7</v>
      </c>
      <c r="D59" s="9">
        <f t="shared" si="0"/>
        <v>21.97423960761704</v>
      </c>
    </row>
    <row r="60" spans="1:4" x14ac:dyDescent="0.25">
      <c r="A60" s="11" t="s">
        <v>42</v>
      </c>
      <c r="B60" s="20">
        <v>0.85566666667000002</v>
      </c>
      <c r="C60" s="9">
        <v>5.5959105535999996</v>
      </c>
      <c r="D60" s="9">
        <f t="shared" si="0"/>
        <v>20.984684195394287</v>
      </c>
    </row>
    <row r="61" spans="1:4" x14ac:dyDescent="0.25">
      <c r="A61" s="11" t="s">
        <v>43</v>
      </c>
      <c r="B61" s="20">
        <v>0.87933333332999997</v>
      </c>
      <c r="C61" s="9">
        <v>5.5499196018000001</v>
      </c>
      <c r="D61" s="9">
        <f t="shared" si="0"/>
        <v>20.252071082754433</v>
      </c>
    </row>
    <row r="62" spans="1:4" x14ac:dyDescent="0.25">
      <c r="A62" s="11" t="s">
        <v>44</v>
      </c>
      <c r="B62" s="20">
        <v>0.89766666666999995</v>
      </c>
      <c r="C62" s="9">
        <v>6.2740001669999996</v>
      </c>
      <c r="D62" s="9">
        <f t="shared" si="0"/>
        <v>22.426717628429628</v>
      </c>
    </row>
    <row r="63" spans="1:4" x14ac:dyDescent="0.25">
      <c r="A63" s="11" t="s">
        <v>45</v>
      </c>
      <c r="B63" s="20">
        <v>0.92266666666999997</v>
      </c>
      <c r="C63" s="9">
        <v>6.6</v>
      </c>
      <c r="D63" s="9">
        <f t="shared" si="0"/>
        <v>22.95278518777835</v>
      </c>
    </row>
    <row r="64" spans="1:4" x14ac:dyDescent="0.25">
      <c r="A64" s="11" t="s">
        <v>46</v>
      </c>
      <c r="B64" s="20">
        <v>0.93766666666999998</v>
      </c>
      <c r="C64" s="9">
        <v>6.4260456452000003</v>
      </c>
      <c r="D64" s="9">
        <f t="shared" si="0"/>
        <v>21.990323400745616</v>
      </c>
    </row>
    <row r="65" spans="1:4" x14ac:dyDescent="0.25">
      <c r="A65" s="11" t="s">
        <v>47</v>
      </c>
      <c r="B65" s="20">
        <v>0.94599999999999995</v>
      </c>
      <c r="C65" s="9">
        <v>6.3846853220000002</v>
      </c>
      <c r="D65" s="9">
        <f t="shared" si="0"/>
        <v>21.656319430257366</v>
      </c>
    </row>
    <row r="66" spans="1:4" x14ac:dyDescent="0.25">
      <c r="A66" s="11" t="s">
        <v>48</v>
      </c>
      <c r="B66" s="20">
        <v>0.95966666667</v>
      </c>
      <c r="C66" s="9">
        <v>6.8989433961</v>
      </c>
      <c r="D66" s="9">
        <f t="shared" si="0"/>
        <v>23.067390051048111</v>
      </c>
    </row>
    <row r="67" spans="1:4" x14ac:dyDescent="0.25">
      <c r="A67" s="11" t="s">
        <v>49</v>
      </c>
      <c r="B67" s="20">
        <v>0.97633333333000005</v>
      </c>
      <c r="C67" s="9">
        <v>7.2</v>
      </c>
      <c r="D67" s="9">
        <f t="shared" si="0"/>
        <v>23.663047046854434</v>
      </c>
    </row>
    <row r="68" spans="1:4" x14ac:dyDescent="0.25">
      <c r="A68" s="11" t="s">
        <v>50</v>
      </c>
      <c r="B68" s="20">
        <v>0.97933333333000006</v>
      </c>
      <c r="C68" s="9">
        <v>6.9202003061999999</v>
      </c>
      <c r="D68" s="9">
        <f t="shared" si="0"/>
        <v>22.673805472970471</v>
      </c>
    </row>
    <row r="69" spans="1:4" x14ac:dyDescent="0.25">
      <c r="A69" s="11" t="s">
        <v>51</v>
      </c>
      <c r="B69" s="20">
        <v>0.98</v>
      </c>
      <c r="C69" s="9">
        <v>6.7607597208000003</v>
      </c>
      <c r="D69" s="9">
        <f t="shared" si="0"/>
        <v>22.136334731016493</v>
      </c>
    </row>
    <row r="70" spans="1:4" x14ac:dyDescent="0.25">
      <c r="A70" s="11" t="s">
        <v>52</v>
      </c>
      <c r="B70" s="20">
        <v>0.99133333332999996</v>
      </c>
      <c r="C70" s="9">
        <v>7.1621616457000004</v>
      </c>
      <c r="D70" s="9">
        <f t="shared" si="0"/>
        <v>23.182522865368622</v>
      </c>
    </row>
    <row r="71" spans="1:4" x14ac:dyDescent="0.25">
      <c r="A71" s="11" t="s">
        <v>53</v>
      </c>
      <c r="B71" s="20">
        <v>1.0009999999999999</v>
      </c>
      <c r="C71" s="9">
        <v>7.5330407388999996</v>
      </c>
      <c r="D71" s="9">
        <f t="shared" si="0"/>
        <v>24.147519550517078</v>
      </c>
    </row>
    <row r="72" spans="1:4" x14ac:dyDescent="0.25">
      <c r="A72" s="11" t="s">
        <v>54</v>
      </c>
      <c r="B72" s="20">
        <v>1.0109999999999999</v>
      </c>
      <c r="C72" s="9">
        <v>7.2496983293000001</v>
      </c>
      <c r="D72" s="9">
        <f t="shared" si="0"/>
        <v>23.009387995288197</v>
      </c>
    </row>
    <row r="73" spans="1:4" x14ac:dyDescent="0.25">
      <c r="A73" s="11" t="s">
        <v>55</v>
      </c>
      <c r="B73" s="20">
        <v>1.0253333333000001</v>
      </c>
      <c r="C73" s="9">
        <v>6.9818796494999997</v>
      </c>
      <c r="D73" s="9">
        <f t="shared" si="0"/>
        <v>21.849603971099214</v>
      </c>
    </row>
    <row r="74" spans="1:4" x14ac:dyDescent="0.25">
      <c r="A74" s="11" t="s">
        <v>56</v>
      </c>
      <c r="B74" s="20">
        <v>1.0349999999999999</v>
      </c>
      <c r="C74" s="9">
        <v>7.6063266158999996</v>
      </c>
      <c r="D74" s="9">
        <f t="shared" si="0"/>
        <v>23.58147183357389</v>
      </c>
    </row>
    <row r="75" spans="1:4" x14ac:dyDescent="0.25">
      <c r="A75" s="11" t="s">
        <v>57</v>
      </c>
      <c r="B75" s="20">
        <v>1.044</v>
      </c>
      <c r="C75" s="9">
        <v>8.0664389412999995</v>
      </c>
      <c r="D75" s="9">
        <f t="shared" ref="D75:D106" si="1">C75*$B$245/B75</f>
        <v>24.7923468890931</v>
      </c>
    </row>
    <row r="76" spans="1:4" x14ac:dyDescent="0.25">
      <c r="A76" s="11" t="s">
        <v>58</v>
      </c>
      <c r="B76" s="20">
        <v>1.0529999999999999</v>
      </c>
      <c r="C76" s="9">
        <v>7.6128815022999996</v>
      </c>
      <c r="D76" s="9">
        <f t="shared" si="1"/>
        <v>23.198344120749891</v>
      </c>
    </row>
    <row r="77" spans="1:4" x14ac:dyDescent="0.25">
      <c r="A77" s="11" t="s">
        <v>59</v>
      </c>
      <c r="B77" s="20">
        <v>1.0626666667</v>
      </c>
      <c r="C77" s="9">
        <v>7.3227841654999999</v>
      </c>
      <c r="D77" s="9">
        <f t="shared" si="1"/>
        <v>22.111360406521559</v>
      </c>
    </row>
    <row r="78" spans="1:4" x14ac:dyDescent="0.25">
      <c r="A78" s="11" t="s">
        <v>60</v>
      </c>
      <c r="B78" s="20">
        <v>1.0723333333</v>
      </c>
      <c r="C78" s="9">
        <v>7.9724091100000001</v>
      </c>
      <c r="D78" s="9">
        <f t="shared" si="1"/>
        <v>23.855913879143639</v>
      </c>
    </row>
    <row r="79" spans="1:4" x14ac:dyDescent="0.25">
      <c r="A79" s="11" t="s">
        <v>61</v>
      </c>
      <c r="B79" s="20">
        <v>1.079</v>
      </c>
      <c r="C79" s="9">
        <v>8.1999999999999993</v>
      </c>
      <c r="D79" s="9">
        <f t="shared" si="1"/>
        <v>24.385333271547729</v>
      </c>
    </row>
    <row r="80" spans="1:4" x14ac:dyDescent="0.25">
      <c r="A80" s="11" t="s">
        <v>62</v>
      </c>
      <c r="B80" s="20">
        <v>1.0900000000000001</v>
      </c>
      <c r="C80" s="9">
        <v>7.7072311701</v>
      </c>
      <c r="D80" s="9">
        <f t="shared" si="1"/>
        <v>22.688624897937508</v>
      </c>
    </row>
    <row r="81" spans="1:4" x14ac:dyDescent="0.25">
      <c r="A81" s="11" t="s">
        <v>63</v>
      </c>
      <c r="B81" s="20">
        <v>1.0956666666999999</v>
      </c>
      <c r="C81" s="9">
        <v>7.0807328375000003</v>
      </c>
      <c r="D81" s="9">
        <f t="shared" si="1"/>
        <v>20.736528202466161</v>
      </c>
    </row>
    <row r="82" spans="1:4" x14ac:dyDescent="0.25">
      <c r="A82" s="11" t="s">
        <v>64</v>
      </c>
      <c r="B82" s="20">
        <v>1.0903333333</v>
      </c>
      <c r="C82" s="9">
        <v>7.5478145855000003</v>
      </c>
      <c r="D82" s="9">
        <f t="shared" si="1"/>
        <v>22.212539922415747</v>
      </c>
    </row>
    <row r="83" spans="1:4" x14ac:dyDescent="0.25">
      <c r="A83" s="11" t="s">
        <v>65</v>
      </c>
      <c r="B83" s="20">
        <v>1.097</v>
      </c>
      <c r="C83" s="9">
        <v>7.7205103584000003</v>
      </c>
      <c r="D83" s="9">
        <f t="shared" si="1"/>
        <v>22.582689857836897</v>
      </c>
    </row>
    <row r="84" spans="1:4" x14ac:dyDescent="0.25">
      <c r="A84" s="11" t="s">
        <v>66</v>
      </c>
      <c r="B84" s="20">
        <v>1.1046666667</v>
      </c>
      <c r="C84" s="9">
        <v>7.2730718008000004</v>
      </c>
      <c r="D84" s="9">
        <f t="shared" si="1"/>
        <v>21.126274254068974</v>
      </c>
    </row>
    <row r="85" spans="1:4" x14ac:dyDescent="0.25">
      <c r="A85" s="11" t="s">
        <v>67</v>
      </c>
      <c r="B85" s="20">
        <v>1.1180000000000001</v>
      </c>
      <c r="C85" s="9">
        <v>7.0000484268000003</v>
      </c>
      <c r="D85" s="9">
        <f t="shared" si="1"/>
        <v>20.090721278747569</v>
      </c>
    </row>
    <row r="86" spans="1:4" x14ac:dyDescent="0.25">
      <c r="A86" s="11" t="s">
        <v>68</v>
      </c>
      <c r="B86" s="20">
        <v>1.1306666667</v>
      </c>
      <c r="C86" s="9">
        <v>7.5240128660999996</v>
      </c>
      <c r="D86" s="9">
        <f t="shared" si="1"/>
        <v>21.352622808453908</v>
      </c>
    </row>
    <row r="87" spans="1:4" x14ac:dyDescent="0.25">
      <c r="A87" s="11" t="s">
        <v>69</v>
      </c>
      <c r="B87" s="20">
        <v>1.1426666667000001</v>
      </c>
      <c r="C87" s="9">
        <v>7.7437216824000004</v>
      </c>
      <c r="D87" s="9">
        <f t="shared" si="1"/>
        <v>21.745353132008056</v>
      </c>
    </row>
    <row r="88" spans="1:4" x14ac:dyDescent="0.25">
      <c r="A88" s="11" t="s">
        <v>70</v>
      </c>
      <c r="B88" s="20">
        <v>1.1533333333</v>
      </c>
      <c r="C88" s="9">
        <v>7.3522270584999996</v>
      </c>
      <c r="D88" s="9">
        <f t="shared" si="1"/>
        <v>20.455041009819265</v>
      </c>
    </row>
    <row r="89" spans="1:4" x14ac:dyDescent="0.25">
      <c r="A89" s="11" t="s">
        <v>71</v>
      </c>
      <c r="B89" s="20">
        <v>1.1623333333000001</v>
      </c>
      <c r="C89" s="9">
        <v>7.0084344581</v>
      </c>
      <c r="D89" s="9">
        <f t="shared" si="1"/>
        <v>19.347578227740179</v>
      </c>
    </row>
    <row r="90" spans="1:4" x14ac:dyDescent="0.25">
      <c r="A90" s="11" t="s">
        <v>72</v>
      </c>
      <c r="B90" s="20">
        <v>1.1756666667</v>
      </c>
      <c r="C90" s="9">
        <v>7.5836878090999997</v>
      </c>
      <c r="D90" s="9">
        <f t="shared" si="1"/>
        <v>20.698197625026747</v>
      </c>
    </row>
    <row r="91" spans="1:4" x14ac:dyDescent="0.25">
      <c r="A91" s="11" t="s">
        <v>73</v>
      </c>
      <c r="B91" s="20">
        <v>1.19</v>
      </c>
      <c r="C91" s="9">
        <v>7.8929442890999999</v>
      </c>
      <c r="D91" s="9">
        <f t="shared" si="1"/>
        <v>21.282780392002095</v>
      </c>
    </row>
    <row r="92" spans="1:4" x14ac:dyDescent="0.25">
      <c r="A92" s="11" t="s">
        <v>74</v>
      </c>
      <c r="B92" s="20">
        <v>1.2030000000000001</v>
      </c>
      <c r="C92" s="9">
        <v>7.4669564559000001</v>
      </c>
      <c r="D92" s="9">
        <f t="shared" si="1"/>
        <v>19.916557712999577</v>
      </c>
    </row>
    <row r="93" spans="1:4" x14ac:dyDescent="0.25">
      <c r="A93" s="11" t="s">
        <v>75</v>
      </c>
      <c r="B93" s="20">
        <v>1.2166666666999999</v>
      </c>
      <c r="C93" s="9">
        <v>7.1957296127000001</v>
      </c>
      <c r="D93" s="9">
        <f t="shared" si="1"/>
        <v>18.977522450389628</v>
      </c>
    </row>
    <row r="94" spans="1:4" x14ac:dyDescent="0.25">
      <c r="A94" s="11" t="s">
        <v>76</v>
      </c>
      <c r="B94" s="20">
        <v>1.2363333332999999</v>
      </c>
      <c r="C94" s="9">
        <v>7.7633612200000002</v>
      </c>
      <c r="D94" s="9">
        <f t="shared" si="1"/>
        <v>20.148861099026927</v>
      </c>
    </row>
    <row r="95" spans="1:4" x14ac:dyDescent="0.25">
      <c r="A95" s="11" t="s">
        <v>77</v>
      </c>
      <c r="B95" s="20">
        <v>1.246</v>
      </c>
      <c r="C95" s="9">
        <v>8.0782939954999993</v>
      </c>
      <c r="D95" s="9">
        <f t="shared" si="1"/>
        <v>20.803571503164214</v>
      </c>
    </row>
    <row r="96" spans="1:4" x14ac:dyDescent="0.25">
      <c r="A96" s="11" t="s">
        <v>78</v>
      </c>
      <c r="B96" s="20">
        <v>1.2586666666999999</v>
      </c>
      <c r="C96" s="9">
        <v>7.5264779527999996</v>
      </c>
      <c r="D96" s="9">
        <f t="shared" si="1"/>
        <v>19.187453953793391</v>
      </c>
    </row>
    <row r="97" spans="1:4" x14ac:dyDescent="0.25">
      <c r="A97" s="11" t="s">
        <v>79</v>
      </c>
      <c r="B97" s="20">
        <v>1.2803333333</v>
      </c>
      <c r="C97" s="9">
        <v>7.3944606582999999</v>
      </c>
      <c r="D97" s="9">
        <f t="shared" si="1"/>
        <v>18.531891034615853</v>
      </c>
    </row>
    <row r="98" spans="1:4" x14ac:dyDescent="0.25">
      <c r="A98" s="11" t="s">
        <v>80</v>
      </c>
      <c r="B98" s="20">
        <v>1.2929999999999999</v>
      </c>
      <c r="C98" s="9">
        <v>7.9407775490999999</v>
      </c>
      <c r="D98" s="9">
        <f t="shared" si="1"/>
        <v>19.706105013926742</v>
      </c>
    </row>
    <row r="99" spans="1:4" x14ac:dyDescent="0.25">
      <c r="A99" s="11" t="s">
        <v>81</v>
      </c>
      <c r="B99" s="20">
        <v>1.3153333332999999</v>
      </c>
      <c r="C99" s="9">
        <v>8.2135091565000007</v>
      </c>
      <c r="D99" s="9">
        <f t="shared" si="1"/>
        <v>20.036838935971677</v>
      </c>
    </row>
    <row r="100" spans="1:4" x14ac:dyDescent="0.25">
      <c r="A100" s="11" t="s">
        <v>82</v>
      </c>
      <c r="B100" s="20">
        <v>1.3376666666999999</v>
      </c>
      <c r="C100" s="9">
        <v>7.8246775116</v>
      </c>
      <c r="D100" s="9">
        <f t="shared" si="1"/>
        <v>18.769591905372579</v>
      </c>
    </row>
    <row r="101" spans="1:4" x14ac:dyDescent="0.25">
      <c r="A101" s="11" t="s">
        <v>83</v>
      </c>
      <c r="B101" s="20">
        <v>1.3476666666999999</v>
      </c>
      <c r="C101" s="9">
        <v>7.5916327450000001</v>
      </c>
      <c r="D101" s="9">
        <f t="shared" si="1"/>
        <v>18.075444727787144</v>
      </c>
    </row>
    <row r="102" spans="1:4" x14ac:dyDescent="0.25">
      <c r="A102" s="11" t="s">
        <v>84</v>
      </c>
      <c r="B102" s="20">
        <v>1.3556666666999999</v>
      </c>
      <c r="C102" s="9">
        <v>8.1725457730999995</v>
      </c>
      <c r="D102" s="9">
        <f t="shared" si="1"/>
        <v>19.343752716813736</v>
      </c>
    </row>
    <row r="103" spans="1:4" x14ac:dyDescent="0.25">
      <c r="A103" s="11" t="s">
        <v>85</v>
      </c>
      <c r="B103" s="20">
        <v>1.3660000000000001</v>
      </c>
      <c r="C103" s="9">
        <v>8.4071427882999998</v>
      </c>
      <c r="D103" s="9">
        <f t="shared" si="1"/>
        <v>19.748495346549042</v>
      </c>
    </row>
    <row r="104" spans="1:4" x14ac:dyDescent="0.25">
      <c r="A104" s="11" t="s">
        <v>86</v>
      </c>
      <c r="B104" s="20">
        <v>1.3773333333</v>
      </c>
      <c r="C104" s="9">
        <v>8.0200019684000008</v>
      </c>
      <c r="D104" s="9">
        <f t="shared" si="1"/>
        <v>18.684079411954656</v>
      </c>
    </row>
    <row r="105" spans="1:4" x14ac:dyDescent="0.25">
      <c r="A105" s="11" t="s">
        <v>87</v>
      </c>
      <c r="B105" s="20">
        <v>1.3866666667000001</v>
      </c>
      <c r="C105" s="9">
        <v>7.8289976919999997</v>
      </c>
      <c r="D105" s="9">
        <f t="shared" si="1"/>
        <v>18.11633641629389</v>
      </c>
    </row>
    <row r="106" spans="1:4" x14ac:dyDescent="0.25">
      <c r="A106" s="11" t="s">
        <v>88</v>
      </c>
      <c r="B106" s="20">
        <v>1.3973333333</v>
      </c>
      <c r="C106" s="9">
        <v>8.3691390183000003</v>
      </c>
      <c r="D106" s="9">
        <f t="shared" si="1"/>
        <v>19.218392127643938</v>
      </c>
    </row>
    <row r="107" spans="1:4" x14ac:dyDescent="0.25">
      <c r="A107" s="11" t="s">
        <v>89</v>
      </c>
      <c r="B107" s="20">
        <v>1.4079999999999999</v>
      </c>
      <c r="C107" s="9">
        <v>8.5958334714000006</v>
      </c>
      <c r="D107" s="9">
        <f t="shared" ref="D107:D138" si="2">C107*$B$245/B107</f>
        <v>19.58942218668691</v>
      </c>
    </row>
    <row r="108" spans="1:4" x14ac:dyDescent="0.25">
      <c r="A108" s="11" t="s">
        <v>90</v>
      </c>
      <c r="B108" s="20">
        <v>1.4203333332999999</v>
      </c>
      <c r="C108" s="9">
        <v>8.1437587060999999</v>
      </c>
      <c r="D108" s="9">
        <f t="shared" si="2"/>
        <v>18.398012330500652</v>
      </c>
    </row>
    <row r="109" spans="1:4" x14ac:dyDescent="0.25">
      <c r="A109" s="11" t="s">
        <v>91</v>
      </c>
      <c r="B109" s="20">
        <v>1.4306666667000001</v>
      </c>
      <c r="C109" s="9">
        <v>7.7883793207999998</v>
      </c>
      <c r="D109" s="9">
        <f t="shared" si="2"/>
        <v>17.468070021089954</v>
      </c>
    </row>
    <row r="110" spans="1:4" x14ac:dyDescent="0.25">
      <c r="A110" s="11" t="s">
        <v>92</v>
      </c>
      <c r="B110" s="20">
        <v>1.4410000000000001</v>
      </c>
      <c r="C110" s="9">
        <v>8.4929914209999993</v>
      </c>
      <c r="D110" s="9">
        <f t="shared" si="2"/>
        <v>18.911805483072872</v>
      </c>
    </row>
    <row r="111" spans="1:4" x14ac:dyDescent="0.25">
      <c r="A111" s="11" t="s">
        <v>93</v>
      </c>
      <c r="B111" s="20">
        <v>1.4476666667</v>
      </c>
      <c r="C111" s="9">
        <v>8.7582581781000002</v>
      </c>
      <c r="D111" s="9">
        <f t="shared" si="2"/>
        <v>19.412678242992737</v>
      </c>
    </row>
    <row r="112" spans="1:4" x14ac:dyDescent="0.25">
      <c r="A112" s="11" t="s">
        <v>94</v>
      </c>
      <c r="B112" s="20">
        <v>1.4596666667</v>
      </c>
      <c r="C112" s="9">
        <v>8.2766866792999991</v>
      </c>
      <c r="D112" s="9">
        <f t="shared" si="2"/>
        <v>18.194457555371613</v>
      </c>
    </row>
    <row r="113" spans="1:4" x14ac:dyDescent="0.25">
      <c r="A113" s="11" t="s">
        <v>95</v>
      </c>
      <c r="B113" s="20">
        <v>1.4670000000000001</v>
      </c>
      <c r="C113" s="9">
        <v>7.8922027625000002</v>
      </c>
      <c r="D113" s="9">
        <f t="shared" si="2"/>
        <v>17.262528487239376</v>
      </c>
    </row>
    <row r="114" spans="1:4" x14ac:dyDescent="0.25">
      <c r="A114" s="11" t="s">
        <v>96</v>
      </c>
      <c r="B114" s="20">
        <v>1.4753333333</v>
      </c>
      <c r="C114" s="9">
        <v>8.5690085628000006</v>
      </c>
      <c r="D114" s="9">
        <f t="shared" si="2"/>
        <v>18.637030230590664</v>
      </c>
    </row>
    <row r="115" spans="1:4" x14ac:dyDescent="0.25">
      <c r="A115" s="11" t="s">
        <v>97</v>
      </c>
      <c r="B115" s="20">
        <v>1.4890000000000001</v>
      </c>
      <c r="C115" s="9">
        <v>8.8458935237999992</v>
      </c>
      <c r="D115" s="9">
        <f t="shared" si="2"/>
        <v>19.062651028995177</v>
      </c>
    </row>
    <row r="116" spans="1:4" x14ac:dyDescent="0.25">
      <c r="A116" s="11" t="s">
        <v>98</v>
      </c>
      <c r="B116" s="20">
        <v>1.4976666667</v>
      </c>
      <c r="C116" s="9">
        <v>8.3082963999999997</v>
      </c>
      <c r="D116" s="9">
        <f t="shared" si="2"/>
        <v>17.800537056173503</v>
      </c>
    </row>
    <row r="117" spans="1:4" x14ac:dyDescent="0.25">
      <c r="A117" s="11" t="s">
        <v>99</v>
      </c>
      <c r="B117" s="20">
        <v>1.5086666666999999</v>
      </c>
      <c r="C117" s="9">
        <v>7.9905149726999998</v>
      </c>
      <c r="D117" s="9">
        <f t="shared" si="2"/>
        <v>16.994866696617024</v>
      </c>
    </row>
    <row r="118" spans="1:4" x14ac:dyDescent="0.25">
      <c r="A118" s="11" t="s">
        <v>100</v>
      </c>
      <c r="B118" s="20">
        <v>1.5209999999999999</v>
      </c>
      <c r="C118" s="9">
        <v>8.5648742421000001</v>
      </c>
      <c r="D118" s="9">
        <f t="shared" si="2"/>
        <v>18.06874813869895</v>
      </c>
    </row>
    <row r="119" spans="1:4" x14ac:dyDescent="0.25">
      <c r="A119" s="11" t="s">
        <v>101</v>
      </c>
      <c r="B119" s="20">
        <v>1.5286666667</v>
      </c>
      <c r="C119" s="9">
        <v>8.7236149121000004</v>
      </c>
      <c r="D119" s="9">
        <f t="shared" si="2"/>
        <v>18.31133374581459</v>
      </c>
    </row>
    <row r="120" spans="1:4" x14ac:dyDescent="0.25">
      <c r="A120" s="11" t="s">
        <v>102</v>
      </c>
      <c r="B120" s="20">
        <v>1.5369999999999999</v>
      </c>
      <c r="C120" s="9">
        <v>8.2885001362999997</v>
      </c>
      <c r="D120" s="9">
        <f t="shared" si="2"/>
        <v>17.303675782597942</v>
      </c>
    </row>
    <row r="121" spans="1:4" x14ac:dyDescent="0.25">
      <c r="A121" s="11" t="s">
        <v>103</v>
      </c>
      <c r="B121" s="20">
        <v>1.5506666667</v>
      </c>
      <c r="C121" s="9">
        <v>7.8711903355999997</v>
      </c>
      <c r="D121" s="9">
        <f t="shared" si="2"/>
        <v>16.287643337737265</v>
      </c>
    </row>
    <row r="122" spans="1:4" x14ac:dyDescent="0.25">
      <c r="A122" s="11" t="s">
        <v>104</v>
      </c>
      <c r="B122" s="20">
        <v>1.5640000000000001</v>
      </c>
      <c r="C122" s="9">
        <v>8.4884371672000007</v>
      </c>
      <c r="D122" s="9">
        <f t="shared" si="2"/>
        <v>17.415152318135871</v>
      </c>
    </row>
    <row r="123" spans="1:4" x14ac:dyDescent="0.25">
      <c r="A123" s="11" t="s">
        <v>105</v>
      </c>
      <c r="B123" s="20">
        <v>1.573</v>
      </c>
      <c r="C123" s="9">
        <v>8.7933682555000008</v>
      </c>
      <c r="D123" s="9">
        <f t="shared" si="2"/>
        <v>17.937537679555241</v>
      </c>
    </row>
    <row r="124" spans="1:4" x14ac:dyDescent="0.25">
      <c r="A124" s="11" t="s">
        <v>106</v>
      </c>
      <c r="B124" s="20">
        <v>1.5866666667</v>
      </c>
      <c r="C124" s="9">
        <v>8.2794676628000001</v>
      </c>
      <c r="D124" s="9">
        <f t="shared" si="2"/>
        <v>16.743760525748549</v>
      </c>
    </row>
    <row r="125" spans="1:4" x14ac:dyDescent="0.25">
      <c r="A125" s="11" t="s">
        <v>107</v>
      </c>
      <c r="B125" s="20">
        <v>1.5963333333</v>
      </c>
      <c r="C125" s="9">
        <v>8.0141763659999992</v>
      </c>
      <c r="D125" s="9">
        <f t="shared" si="2"/>
        <v>16.109112000919961</v>
      </c>
    </row>
    <row r="126" spans="1:4" x14ac:dyDescent="0.25">
      <c r="A126" s="11" t="s">
        <v>108</v>
      </c>
      <c r="B126" s="20">
        <v>1.6</v>
      </c>
      <c r="C126" s="9">
        <v>8.6592093187000003</v>
      </c>
      <c r="D126" s="9">
        <f t="shared" si="2"/>
        <v>17.365789924379115</v>
      </c>
    </row>
    <row r="127" spans="1:4" x14ac:dyDescent="0.25">
      <c r="A127" s="11" t="s">
        <v>109</v>
      </c>
      <c r="B127" s="20">
        <v>1.6080000000000001</v>
      </c>
      <c r="C127" s="9">
        <v>8.7636777110999997</v>
      </c>
      <c r="D127" s="9">
        <f t="shared" si="2"/>
        <v>17.487858921968446</v>
      </c>
    </row>
    <row r="128" spans="1:4" x14ac:dyDescent="0.25">
      <c r="A128" s="11" t="s">
        <v>110</v>
      </c>
      <c r="B128" s="20">
        <v>1.6166666667</v>
      </c>
      <c r="C128" s="9">
        <v>8.2790031678999991</v>
      </c>
      <c r="D128" s="9">
        <f t="shared" si="2"/>
        <v>16.432129640078898</v>
      </c>
    </row>
    <row r="129" spans="1:4" x14ac:dyDescent="0.25">
      <c r="A129" s="11" t="s">
        <v>111</v>
      </c>
      <c r="B129" s="20">
        <v>1.62</v>
      </c>
      <c r="C129" s="9">
        <v>7.9452269265000002</v>
      </c>
      <c r="D129" s="9">
        <f t="shared" si="2"/>
        <v>15.7372041580788</v>
      </c>
    </row>
    <row r="130" spans="1:4" x14ac:dyDescent="0.25">
      <c r="A130" s="11" t="s">
        <v>112</v>
      </c>
      <c r="B130" s="20">
        <v>1.6253333333</v>
      </c>
      <c r="C130" s="9">
        <v>8.4286270176000002</v>
      </c>
      <c r="D130" s="9">
        <f t="shared" si="2"/>
        <v>16.639898828441172</v>
      </c>
    </row>
    <row r="131" spans="1:4" x14ac:dyDescent="0.25">
      <c r="A131" s="11" t="s">
        <v>113</v>
      </c>
      <c r="B131" s="20">
        <v>1.6336666666999999</v>
      </c>
      <c r="C131" s="9">
        <v>8.5306321472000004</v>
      </c>
      <c r="D131" s="9">
        <f t="shared" si="2"/>
        <v>16.75537124688794</v>
      </c>
    </row>
    <row r="132" spans="1:4" x14ac:dyDescent="0.25">
      <c r="A132" s="11" t="s">
        <v>114</v>
      </c>
      <c r="B132" s="20">
        <v>1.6413333333</v>
      </c>
      <c r="C132" s="9">
        <v>8.0677405037999996</v>
      </c>
      <c r="D132" s="9">
        <f t="shared" si="2"/>
        <v>15.772168894383936</v>
      </c>
    </row>
    <row r="133" spans="1:4" x14ac:dyDescent="0.25">
      <c r="A133" s="11" t="s">
        <v>115</v>
      </c>
      <c r="B133" s="20">
        <v>1.6473333333</v>
      </c>
      <c r="C133" s="9">
        <v>7.7821880712000002</v>
      </c>
      <c r="D133" s="9">
        <f t="shared" si="2"/>
        <v>15.158510311937981</v>
      </c>
    </row>
    <row r="134" spans="1:4" x14ac:dyDescent="0.25">
      <c r="A134" s="11" t="s">
        <v>116</v>
      </c>
      <c r="B134" s="20">
        <v>1.6596666667</v>
      </c>
      <c r="C134" s="9">
        <v>8.2757325347999995</v>
      </c>
      <c r="D134" s="9">
        <f t="shared" si="2"/>
        <v>16.000069249470034</v>
      </c>
    </row>
    <row r="135" spans="1:4" x14ac:dyDescent="0.25">
      <c r="A135" s="11" t="s">
        <v>117</v>
      </c>
      <c r="B135" s="20">
        <v>1.6719999999999999</v>
      </c>
      <c r="C135" s="9">
        <v>8.4267651482999995</v>
      </c>
      <c r="D135" s="9">
        <f t="shared" si="2"/>
        <v>16.171894706879826</v>
      </c>
    </row>
    <row r="136" spans="1:4" x14ac:dyDescent="0.25">
      <c r="A136" s="11" t="s">
        <v>118</v>
      </c>
      <c r="B136" s="20">
        <v>1.6843333332999999</v>
      </c>
      <c r="C136" s="9">
        <v>8.1245819311999998</v>
      </c>
      <c r="D136" s="9">
        <f t="shared" si="2"/>
        <v>15.477801293884657</v>
      </c>
    </row>
    <row r="137" spans="1:4" x14ac:dyDescent="0.25">
      <c r="A137" s="11" t="s">
        <v>119</v>
      </c>
      <c r="B137" s="20">
        <v>1.7010000000000001</v>
      </c>
      <c r="C137" s="9">
        <v>7.8012237110999996</v>
      </c>
      <c r="D137" s="9">
        <f t="shared" si="2"/>
        <v>14.716166952770875</v>
      </c>
    </row>
    <row r="138" spans="1:4" x14ac:dyDescent="0.25">
      <c r="A138" s="11" t="s">
        <v>120</v>
      </c>
      <c r="B138" s="20">
        <v>1.7143333332999999</v>
      </c>
      <c r="C138" s="9">
        <v>8.3718373567000004</v>
      </c>
      <c r="D138" s="9">
        <f t="shared" si="2"/>
        <v>15.66974036613583</v>
      </c>
    </row>
    <row r="139" spans="1:4" x14ac:dyDescent="0.25">
      <c r="A139" s="11" t="s">
        <v>121</v>
      </c>
      <c r="B139" s="20">
        <v>1.73</v>
      </c>
      <c r="C139" s="9">
        <v>8.5861811625000009</v>
      </c>
      <c r="D139" s="9">
        <f t="shared" ref="D139:D170" si="3">C139*$B$245/B139</f>
        <v>15.925395701569576</v>
      </c>
    </row>
    <row r="140" spans="1:4" x14ac:dyDescent="0.25">
      <c r="A140" s="11" t="s">
        <v>122</v>
      </c>
      <c r="B140" s="20">
        <v>1.7423333333</v>
      </c>
      <c r="C140" s="9">
        <v>8.1225208449000004</v>
      </c>
      <c r="D140" s="9">
        <f t="shared" si="3"/>
        <v>14.958769731662926</v>
      </c>
    </row>
    <row r="141" spans="1:4" x14ac:dyDescent="0.25">
      <c r="A141" s="11" t="s">
        <v>123</v>
      </c>
      <c r="B141" s="20">
        <v>1.7589999999999999</v>
      </c>
      <c r="C141" s="9">
        <v>7.9980754336000004</v>
      </c>
      <c r="D141" s="9">
        <f t="shared" si="3"/>
        <v>14.590021911194034</v>
      </c>
    </row>
    <row r="142" spans="1:4" x14ac:dyDescent="0.25">
      <c r="A142" s="11" t="s">
        <v>124</v>
      </c>
      <c r="B142" s="20">
        <v>1.7713333333000001</v>
      </c>
      <c r="C142" s="9">
        <v>8.8047963569000007</v>
      </c>
      <c r="D142" s="9">
        <f t="shared" si="3"/>
        <v>15.949802441733313</v>
      </c>
    </row>
    <row r="143" spans="1:4" x14ac:dyDescent="0.25">
      <c r="A143" s="11" t="s">
        <v>125</v>
      </c>
      <c r="B143" s="20">
        <v>1.7763333333</v>
      </c>
      <c r="C143" s="9">
        <v>8.9899849646999996</v>
      </c>
      <c r="D143" s="9">
        <f t="shared" si="3"/>
        <v>16.23943022667142</v>
      </c>
    </row>
    <row r="144" spans="1:4" x14ac:dyDescent="0.25">
      <c r="A144" s="11" t="s">
        <v>126</v>
      </c>
      <c r="B144" s="20">
        <v>1.7749999999999999</v>
      </c>
      <c r="C144" s="9">
        <v>8.5275672529000008</v>
      </c>
      <c r="D144" s="9">
        <f t="shared" si="3"/>
        <v>15.415694087574446</v>
      </c>
    </row>
    <row r="145" spans="1:4" x14ac:dyDescent="0.25">
      <c r="A145" s="11" t="s">
        <v>127</v>
      </c>
      <c r="B145" s="20">
        <v>1.7806666667</v>
      </c>
      <c r="C145" s="9">
        <v>8.1384028044000001</v>
      </c>
      <c r="D145" s="9">
        <f t="shared" si="3"/>
        <v>14.665363766382294</v>
      </c>
    </row>
    <row r="146" spans="1:4" x14ac:dyDescent="0.25">
      <c r="A146" s="11" t="s">
        <v>128</v>
      </c>
      <c r="B146" s="20">
        <v>1.7946666667</v>
      </c>
      <c r="C146" s="9">
        <v>8.5920723855999999</v>
      </c>
      <c r="D146" s="9">
        <f t="shared" si="3"/>
        <v>15.362094006128764</v>
      </c>
    </row>
    <row r="147" spans="1:4" x14ac:dyDescent="0.25">
      <c r="A147" s="11" t="s">
        <v>129</v>
      </c>
      <c r="B147" s="20">
        <v>1.8043333333</v>
      </c>
      <c r="C147" s="9">
        <v>8.7156004458999998</v>
      </c>
      <c r="D147" s="9">
        <f t="shared" si="3"/>
        <v>15.499469284001263</v>
      </c>
    </row>
    <row r="148" spans="1:4" x14ac:dyDescent="0.25">
      <c r="A148" s="11" t="s">
        <v>130</v>
      </c>
      <c r="B148" s="20">
        <v>1.8149999999999999</v>
      </c>
      <c r="C148" s="9">
        <v>8.2758046221000008</v>
      </c>
      <c r="D148" s="9">
        <f t="shared" si="3"/>
        <v>14.63086110665413</v>
      </c>
    </row>
    <row r="149" spans="1:4" x14ac:dyDescent="0.25">
      <c r="A149" s="11" t="s">
        <v>131</v>
      </c>
      <c r="B149" s="20">
        <v>1.8336666666999999</v>
      </c>
      <c r="C149" s="9">
        <v>8.1107179371000004</v>
      </c>
      <c r="D149" s="9">
        <f t="shared" si="3"/>
        <v>14.193032455381024</v>
      </c>
    </row>
    <row r="150" spans="1:4" x14ac:dyDescent="0.25">
      <c r="A150" s="11" t="s">
        <v>132</v>
      </c>
      <c r="B150" s="20">
        <v>1.8306666667</v>
      </c>
      <c r="C150" s="9">
        <v>9.0345739173999995</v>
      </c>
      <c r="D150" s="9">
        <f t="shared" si="3"/>
        <v>15.835606060078923</v>
      </c>
    </row>
    <row r="151" spans="1:4" x14ac:dyDescent="0.25">
      <c r="A151" s="11" t="s">
        <v>133</v>
      </c>
      <c r="B151" s="20">
        <v>1.8443333333</v>
      </c>
      <c r="C151" s="9">
        <v>9.1264319012000001</v>
      </c>
      <c r="D151" s="9">
        <f t="shared" si="3"/>
        <v>15.87807649166843</v>
      </c>
    </row>
    <row r="152" spans="1:4" x14ac:dyDescent="0.25">
      <c r="A152" s="11" t="s">
        <v>134</v>
      </c>
      <c r="B152" s="20">
        <v>1.8513333332999999</v>
      </c>
      <c r="C152" s="9">
        <v>8.5962666273000004</v>
      </c>
      <c r="D152" s="9">
        <f t="shared" si="3"/>
        <v>14.899151780507056</v>
      </c>
    </row>
    <row r="153" spans="1:4" x14ac:dyDescent="0.25">
      <c r="A153" s="11" t="s">
        <v>135</v>
      </c>
      <c r="B153" s="20">
        <v>1.867</v>
      </c>
      <c r="C153" s="9">
        <v>8.3809663273999995</v>
      </c>
      <c r="D153" s="9">
        <f t="shared" si="3"/>
        <v>14.404097935695624</v>
      </c>
    </row>
    <row r="154" spans="1:4" x14ac:dyDescent="0.25">
      <c r="A154" s="11" t="s">
        <v>136</v>
      </c>
      <c r="B154" s="20">
        <v>1.8816666666999999</v>
      </c>
      <c r="C154" s="9">
        <v>9.1142612425999996</v>
      </c>
      <c r="D154" s="9">
        <f t="shared" si="3"/>
        <v>15.542292172431392</v>
      </c>
    </row>
    <row r="155" spans="1:4" x14ac:dyDescent="0.25">
      <c r="A155" s="11" t="s">
        <v>137</v>
      </c>
      <c r="B155" s="20">
        <v>1.8936666666999999</v>
      </c>
      <c r="C155" s="9">
        <v>9.4172434741999993</v>
      </c>
      <c r="D155" s="9">
        <f t="shared" si="3"/>
        <v>15.957194991570727</v>
      </c>
    </row>
    <row r="156" spans="1:4" x14ac:dyDescent="0.25">
      <c r="A156" s="11" t="s">
        <v>138</v>
      </c>
      <c r="B156" s="20">
        <v>1.9139999999999999</v>
      </c>
      <c r="C156" s="9">
        <v>8.8425488477999998</v>
      </c>
      <c r="D156" s="9">
        <f t="shared" si="3"/>
        <v>14.824218987996236</v>
      </c>
    </row>
    <row r="157" spans="1:4" x14ac:dyDescent="0.25">
      <c r="A157" s="11" t="s">
        <v>139</v>
      </c>
      <c r="B157" s="20">
        <v>1.9236666667</v>
      </c>
      <c r="C157" s="9">
        <v>8.6876779268999993</v>
      </c>
      <c r="D157" s="9">
        <f t="shared" si="3"/>
        <v>14.491394529799573</v>
      </c>
    </row>
    <row r="158" spans="1:4" x14ac:dyDescent="0.25">
      <c r="A158" s="11" t="s">
        <v>140</v>
      </c>
      <c r="B158" s="20">
        <v>1.9366666667000001</v>
      </c>
      <c r="C158" s="9">
        <v>9.5368046886000002</v>
      </c>
      <c r="D158" s="9">
        <f t="shared" si="3"/>
        <v>15.800990010894639</v>
      </c>
    </row>
    <row r="159" spans="1:4" x14ac:dyDescent="0.25">
      <c r="A159" s="11" t="s">
        <v>141</v>
      </c>
      <c r="B159" s="20">
        <v>1.966</v>
      </c>
      <c r="C159" s="9">
        <v>9.8546843897999992</v>
      </c>
      <c r="D159" s="9">
        <f t="shared" si="3"/>
        <v>16.084052950063032</v>
      </c>
    </row>
    <row r="160" spans="1:4" x14ac:dyDescent="0.25">
      <c r="A160" s="11" t="s">
        <v>142</v>
      </c>
      <c r="B160" s="20">
        <v>1.9843333332999999</v>
      </c>
      <c r="C160" s="9">
        <v>9.5495254811999999</v>
      </c>
      <c r="D160" s="9">
        <f t="shared" si="3"/>
        <v>15.441996574949613</v>
      </c>
    </row>
    <row r="161" spans="1:4" x14ac:dyDescent="0.25">
      <c r="A161" s="11" t="s">
        <v>143</v>
      </c>
      <c r="B161" s="20">
        <v>1.9946666666999999</v>
      </c>
      <c r="C161" s="9">
        <v>9.7310128047000006</v>
      </c>
      <c r="D161" s="9">
        <f t="shared" si="3"/>
        <v>15.653952137164646</v>
      </c>
    </row>
    <row r="162" spans="1:4" x14ac:dyDescent="0.25">
      <c r="A162" s="11" t="s">
        <v>144</v>
      </c>
      <c r="B162" s="20">
        <v>2.0126666666999999</v>
      </c>
      <c r="C162" s="9">
        <v>10.618594565</v>
      </c>
      <c r="D162" s="9">
        <f t="shared" si="3"/>
        <v>16.929006541402689</v>
      </c>
    </row>
    <row r="163" spans="1:4" x14ac:dyDescent="0.25">
      <c r="A163" s="11" t="s">
        <v>145</v>
      </c>
      <c r="B163" s="20">
        <v>2.0316666667000001</v>
      </c>
      <c r="C163" s="9">
        <v>10.947126833</v>
      </c>
      <c r="D163" s="9">
        <f t="shared" si="3"/>
        <v>17.289561640455915</v>
      </c>
    </row>
    <row r="164" spans="1:4" x14ac:dyDescent="0.25">
      <c r="A164" s="11" t="s">
        <v>146</v>
      </c>
      <c r="B164" s="20">
        <v>2.0233333333000001</v>
      </c>
      <c r="C164" s="9">
        <v>10.178165648</v>
      </c>
      <c r="D164" s="9">
        <f t="shared" si="3"/>
        <v>16.141294674491757</v>
      </c>
    </row>
    <row r="165" spans="1:4" x14ac:dyDescent="0.25">
      <c r="A165" s="11" t="s">
        <v>147</v>
      </c>
      <c r="B165" s="20">
        <v>2.0431699999999999</v>
      </c>
      <c r="C165" s="9">
        <v>10.064389269999999</v>
      </c>
      <c r="D165" s="9">
        <f t="shared" si="3"/>
        <v>15.805899295350024</v>
      </c>
    </row>
    <row r="166" spans="1:4" x14ac:dyDescent="0.25">
      <c r="A166" s="11" t="s">
        <v>148</v>
      </c>
      <c r="B166" s="20">
        <v>2.0663100000000001</v>
      </c>
      <c r="C166" s="9">
        <v>10.851996341</v>
      </c>
      <c r="D166" s="9">
        <f t="shared" si="3"/>
        <v>16.85196113611838</v>
      </c>
    </row>
    <row r="167" spans="1:4" x14ac:dyDescent="0.25">
      <c r="A167" s="11" t="s">
        <v>149</v>
      </c>
      <c r="B167" s="20">
        <v>2.0793900000000001</v>
      </c>
      <c r="C167" s="9">
        <v>11.035970036</v>
      </c>
      <c r="D167" s="9">
        <f t="shared" si="3"/>
        <v>17.029851043298805</v>
      </c>
    </row>
    <row r="168" spans="1:4" x14ac:dyDescent="0.25">
      <c r="A168" s="11" t="s">
        <v>150</v>
      </c>
      <c r="B168" s="20">
        <v>2.1048966667000002</v>
      </c>
      <c r="C168" s="9">
        <v>10.602258825</v>
      </c>
      <c r="D168" s="9">
        <f t="shared" si="3"/>
        <v>16.162327752093837</v>
      </c>
    </row>
    <row r="169" spans="1:4" x14ac:dyDescent="0.25">
      <c r="A169" s="11" t="s">
        <v>151</v>
      </c>
      <c r="B169" s="20">
        <v>2.1276966666999999</v>
      </c>
      <c r="C169" s="9">
        <v>10.239117158999999</v>
      </c>
      <c r="D169" s="9">
        <f t="shared" si="3"/>
        <v>15.441485816796259</v>
      </c>
    </row>
    <row r="170" spans="1:4" x14ac:dyDescent="0.25">
      <c r="A170" s="11" t="s">
        <v>152</v>
      </c>
      <c r="B170" s="20">
        <v>2.1553766667000001</v>
      </c>
      <c r="C170" s="9">
        <v>11.405203301</v>
      </c>
      <c r="D170" s="9">
        <f t="shared" si="3"/>
        <v>16.979157691135661</v>
      </c>
    </row>
    <row r="171" spans="1:4" x14ac:dyDescent="0.25">
      <c r="A171" s="11" t="s">
        <v>153</v>
      </c>
      <c r="B171" s="20">
        <v>2.1886100000000002</v>
      </c>
      <c r="C171" s="9">
        <v>12.032899714999999</v>
      </c>
      <c r="D171" s="9">
        <f t="shared" ref="D171:D184" si="4">C171*$B$245/B171</f>
        <v>17.641609541766414</v>
      </c>
    </row>
    <row r="172" spans="1:4" x14ac:dyDescent="0.25">
      <c r="A172" s="11" t="s">
        <v>154</v>
      </c>
      <c r="B172" s="20">
        <v>2.1384866667</v>
      </c>
      <c r="C172" s="9">
        <v>11.317101335</v>
      </c>
      <c r="D172" s="9">
        <f t="shared" si="4"/>
        <v>16.981065828211488</v>
      </c>
    </row>
    <row r="173" spans="1:4" x14ac:dyDescent="0.25">
      <c r="A173" s="11" t="s">
        <v>155</v>
      </c>
      <c r="B173" s="20">
        <v>2.1237766667</v>
      </c>
      <c r="C173" s="9">
        <v>11.133636056</v>
      </c>
      <c r="D173" s="9">
        <f t="shared" si="4"/>
        <v>16.821490063316823</v>
      </c>
    </row>
    <row r="174" spans="1:4" x14ac:dyDescent="0.25">
      <c r="A174" s="11" t="s">
        <v>156</v>
      </c>
      <c r="B174" s="20">
        <v>2.1350699999999998</v>
      </c>
      <c r="C174" s="9">
        <v>11.706000602</v>
      </c>
      <c r="D174" s="9">
        <f t="shared" si="4"/>
        <v>17.592708693236901</v>
      </c>
    </row>
    <row r="175" spans="1:4" x14ac:dyDescent="0.25">
      <c r="A175" s="11" t="s">
        <v>157</v>
      </c>
      <c r="B175" s="20">
        <v>2.1534399999999998</v>
      </c>
      <c r="C175" s="9">
        <v>11.914233920999999</v>
      </c>
      <c r="D175" s="9">
        <f t="shared" si="4"/>
        <v>17.752913402142859</v>
      </c>
    </row>
    <row r="176" spans="1:4" x14ac:dyDescent="0.25">
      <c r="A176" s="11" t="s">
        <v>158</v>
      </c>
      <c r="B176" s="20">
        <v>2.1703000000000001</v>
      </c>
      <c r="C176" s="9">
        <v>11.240324438</v>
      </c>
      <c r="D176" s="9">
        <f t="shared" si="4"/>
        <v>16.618635562551635</v>
      </c>
    </row>
    <row r="177" spans="1:4" x14ac:dyDescent="0.25">
      <c r="A177" s="11" t="s">
        <v>159</v>
      </c>
      <c r="B177" s="20">
        <v>2.17374</v>
      </c>
      <c r="C177" s="9">
        <v>10.799962191000001</v>
      </c>
      <c r="D177" s="9">
        <f t="shared" si="4"/>
        <v>15.942298103847667</v>
      </c>
    </row>
    <row r="178" spans="1:4" x14ac:dyDescent="0.25">
      <c r="A178" s="11" t="s">
        <v>160</v>
      </c>
      <c r="B178" s="20">
        <v>2.1729733332999999</v>
      </c>
      <c r="C178" s="9">
        <v>11.853266382999999</v>
      </c>
      <c r="D178" s="9">
        <f t="shared" si="4"/>
        <v>17.503299963874618</v>
      </c>
    </row>
    <row r="179" spans="1:4" x14ac:dyDescent="0.25">
      <c r="A179" s="11" t="s">
        <v>161</v>
      </c>
      <c r="B179" s="20">
        <v>2.1793433332999999</v>
      </c>
      <c r="C179" s="9">
        <v>12.010569471</v>
      </c>
      <c r="D179" s="9">
        <f t="shared" si="4"/>
        <v>17.683744563287011</v>
      </c>
    </row>
    <row r="180" spans="1:4" x14ac:dyDescent="0.25">
      <c r="A180" s="11" t="s">
        <v>162</v>
      </c>
      <c r="B180" s="20">
        <v>2.19699</v>
      </c>
      <c r="C180" s="9">
        <v>11.464927788000001</v>
      </c>
      <c r="D180" s="9">
        <f t="shared" si="4"/>
        <v>16.744783287374258</v>
      </c>
    </row>
    <row r="181" spans="1:4" x14ac:dyDescent="0.25">
      <c r="A181" s="11" t="s">
        <v>163</v>
      </c>
      <c r="B181" s="20">
        <v>2.2204366667</v>
      </c>
      <c r="C181" s="9">
        <v>11.115938405</v>
      </c>
      <c r="D181" s="9">
        <f t="shared" si="4"/>
        <v>16.063642453657092</v>
      </c>
    </row>
    <row r="182" spans="1:4" x14ac:dyDescent="0.25">
      <c r="A182" s="11" t="s">
        <v>164</v>
      </c>
      <c r="B182" s="20">
        <v>2.2456833333000001</v>
      </c>
      <c r="C182" s="9">
        <v>11.869115541999999</v>
      </c>
      <c r="D182" s="9">
        <f t="shared" si="4"/>
        <v>16.959229976015216</v>
      </c>
    </row>
    <row r="183" spans="1:4" x14ac:dyDescent="0.25">
      <c r="A183" s="11" t="s">
        <v>165</v>
      </c>
      <c r="B183" s="20">
        <v>2.2603266667000002</v>
      </c>
      <c r="C183" s="9">
        <v>12.112768675</v>
      </c>
      <c r="D183" s="9">
        <f t="shared" si="4"/>
        <v>17.195250313511806</v>
      </c>
    </row>
    <row r="184" spans="1:4" x14ac:dyDescent="0.25">
      <c r="A184" s="11" t="s">
        <v>166</v>
      </c>
      <c r="B184" s="20">
        <v>2.2704733333</v>
      </c>
      <c r="C184" s="9">
        <v>11.727939413</v>
      </c>
      <c r="D184" s="9">
        <f t="shared" si="4"/>
        <v>16.574544269403948</v>
      </c>
    </row>
    <row r="185" spans="1:4" x14ac:dyDescent="0.25">
      <c r="A185" s="11" t="s">
        <v>213</v>
      </c>
      <c r="B185" s="20">
        <v>2.2832599999999998</v>
      </c>
      <c r="C185" s="9">
        <v>11.528878217999999</v>
      </c>
      <c r="D185" s="9">
        <f t="shared" ref="D185:D200" si="5">C185*$B$245/B185</f>
        <v>16.201975494968668</v>
      </c>
    </row>
    <row r="186" spans="1:4" x14ac:dyDescent="0.25">
      <c r="A186" s="11" t="s">
        <v>214</v>
      </c>
      <c r="B186" s="20">
        <v>2.2880799999999999</v>
      </c>
      <c r="C186" s="9">
        <v>11.980528808000001</v>
      </c>
      <c r="D186" s="9">
        <f t="shared" si="5"/>
        <v>16.801229744701423</v>
      </c>
    </row>
    <row r="187" spans="1:4" x14ac:dyDescent="0.25">
      <c r="A187" s="11" t="s">
        <v>215</v>
      </c>
      <c r="B187" s="20">
        <v>2.2984100000000001</v>
      </c>
      <c r="C187" s="9">
        <v>12.144296119</v>
      </c>
      <c r="D187" s="9">
        <f t="shared" si="5"/>
        <v>16.954349574153266</v>
      </c>
    </row>
    <row r="188" spans="1:4" x14ac:dyDescent="0.25">
      <c r="A188" s="11" t="s">
        <v>216</v>
      </c>
      <c r="B188" s="20">
        <v>2.3136933332999998</v>
      </c>
      <c r="C188" s="9">
        <v>11.789683656999999</v>
      </c>
      <c r="D188" s="9">
        <f t="shared" si="5"/>
        <v>16.350560490872347</v>
      </c>
    </row>
    <row r="189" spans="1:4" x14ac:dyDescent="0.25">
      <c r="A189" s="11" t="s">
        <v>243</v>
      </c>
      <c r="B189" s="20">
        <v>2.3229933332999999</v>
      </c>
      <c r="C189" s="9">
        <v>11.560964507</v>
      </c>
      <c r="D189" s="9">
        <f t="shared" si="5"/>
        <v>15.969171763412472</v>
      </c>
    </row>
    <row r="190" spans="1:4" x14ac:dyDescent="0.25">
      <c r="A190" s="11" t="s">
        <v>244</v>
      </c>
      <c r="B190" s="20">
        <v>2.3204500000000001</v>
      </c>
      <c r="C190" s="9">
        <v>12.308048699</v>
      </c>
      <c r="D190" s="9">
        <f t="shared" si="5"/>
        <v>17.019754007654701</v>
      </c>
    </row>
    <row r="191" spans="1:4" x14ac:dyDescent="0.25">
      <c r="A191" s="11" t="s">
        <v>245</v>
      </c>
      <c r="B191" s="20">
        <v>2.3330000000000002</v>
      </c>
      <c r="C191" s="9">
        <v>12.566778453</v>
      </c>
      <c r="D191" s="9">
        <f t="shared" si="5"/>
        <v>17.284049747706433</v>
      </c>
    </row>
    <row r="192" spans="1:4" x14ac:dyDescent="0.25">
      <c r="A192" s="11" t="s">
        <v>246</v>
      </c>
      <c r="B192" s="20">
        <v>2.3416266666999999</v>
      </c>
      <c r="C192" s="9">
        <v>12.028491226</v>
      </c>
      <c r="D192" s="9">
        <f t="shared" si="5"/>
        <v>16.482754426987402</v>
      </c>
    </row>
    <row r="193" spans="1:4" x14ac:dyDescent="0.25">
      <c r="A193" s="11" t="s">
        <v>247</v>
      </c>
      <c r="B193" s="20">
        <v>2.3562099999999999</v>
      </c>
      <c r="C193" s="9">
        <v>11.921819649</v>
      </c>
      <c r="D193" s="9">
        <f t="shared" si="5"/>
        <v>16.23546906438208</v>
      </c>
    </row>
    <row r="194" spans="1:4" x14ac:dyDescent="0.25">
      <c r="A194" s="11" t="s">
        <v>248</v>
      </c>
      <c r="B194" s="20">
        <v>2.3687233333000002</v>
      </c>
      <c r="C194" s="9">
        <v>12.741168462999999</v>
      </c>
      <c r="D194" s="9">
        <f t="shared" si="5"/>
        <v>17.259619118202334</v>
      </c>
    </row>
    <row r="195" spans="1:4" x14ac:dyDescent="0.25">
      <c r="A195" s="11" t="s">
        <v>249</v>
      </c>
      <c r="B195" s="20">
        <v>2.3747833332999999</v>
      </c>
      <c r="C195" s="9">
        <v>13.029798445999999</v>
      </c>
      <c r="D195" s="9">
        <f t="shared" si="5"/>
        <v>17.605566060167465</v>
      </c>
    </row>
    <row r="196" spans="1:4" x14ac:dyDescent="0.25">
      <c r="A196" s="11" t="s">
        <v>250</v>
      </c>
      <c r="B196" s="20">
        <v>2.3688833332999999</v>
      </c>
      <c r="C196" s="9">
        <v>12.399315966</v>
      </c>
      <c r="D196" s="9">
        <f t="shared" si="5"/>
        <v>16.795399648671417</v>
      </c>
    </row>
    <row r="197" spans="1:4" x14ac:dyDescent="0.25">
      <c r="A197" s="11" t="s">
        <v>251</v>
      </c>
      <c r="B197" s="20">
        <v>2.3535499999999998</v>
      </c>
      <c r="C197" s="9">
        <v>12.233267270000001</v>
      </c>
      <c r="D197" s="9">
        <f t="shared" si="5"/>
        <v>16.678436001960577</v>
      </c>
    </row>
    <row r="198" spans="1:4" x14ac:dyDescent="0.25">
      <c r="A198" s="11" t="s">
        <v>252</v>
      </c>
      <c r="B198" s="20">
        <v>2.3696000000000002</v>
      </c>
      <c r="C198" s="9">
        <v>12.834584191999999</v>
      </c>
      <c r="D198" s="9">
        <f t="shared" si="5"/>
        <v>17.379730979841568</v>
      </c>
    </row>
    <row r="199" spans="1:4" x14ac:dyDescent="0.25">
      <c r="A199" s="11" t="s">
        <v>253</v>
      </c>
      <c r="B199" s="20">
        <v>2.3785500000000002</v>
      </c>
      <c r="C199" s="9">
        <v>12.956712849000001</v>
      </c>
      <c r="D199" s="9">
        <f t="shared" si="5"/>
        <v>17.479090716767484</v>
      </c>
    </row>
    <row r="200" spans="1:4" x14ac:dyDescent="0.25">
      <c r="A200" s="11" t="s">
        <v>254</v>
      </c>
      <c r="B200" s="20">
        <v>2.3783699999999999</v>
      </c>
      <c r="C200" s="9">
        <v>12.569867081</v>
      </c>
      <c r="D200" s="9">
        <f t="shared" si="5"/>
        <v>16.958504650563199</v>
      </c>
    </row>
    <row r="201" spans="1:4" x14ac:dyDescent="0.25">
      <c r="A201" s="11" t="s">
        <v>259</v>
      </c>
      <c r="B201" s="20">
        <v>2.3768933333</v>
      </c>
      <c r="C201" s="9">
        <v>12.204666216</v>
      </c>
      <c r="D201" s="9">
        <f t="shared" ref="D201:D244" si="6">C201*$B$245/B201</f>
        <v>16.476027252017136</v>
      </c>
    </row>
    <row r="202" spans="1:4" x14ac:dyDescent="0.25">
      <c r="A202" s="11" t="s">
        <v>260</v>
      </c>
      <c r="B202" s="20">
        <v>2.3959033333000002</v>
      </c>
      <c r="C202" s="9">
        <v>12.662321872</v>
      </c>
      <c r="D202" s="9">
        <f t="shared" si="6"/>
        <v>16.958223117367378</v>
      </c>
    </row>
    <row r="203" spans="1:4" x14ac:dyDescent="0.25">
      <c r="A203" s="11" t="s">
        <v>261</v>
      </c>
      <c r="B203" s="20">
        <v>2.4060733333000002</v>
      </c>
      <c r="C203" s="9">
        <v>12.806909387999999</v>
      </c>
      <c r="D203" s="9">
        <f t="shared" si="6"/>
        <v>17.079366763568775</v>
      </c>
    </row>
    <row r="204" spans="1:4" x14ac:dyDescent="0.25">
      <c r="A204" s="11" t="s">
        <v>262</v>
      </c>
      <c r="B204" s="20">
        <v>2.4213466666999999</v>
      </c>
      <c r="C204" s="9">
        <v>12.45729835</v>
      </c>
      <c r="D204" s="9">
        <f t="shared" si="6"/>
        <v>16.508331500889565</v>
      </c>
    </row>
    <row r="205" spans="1:4" x14ac:dyDescent="0.25">
      <c r="A205" s="11" t="s">
        <v>263</v>
      </c>
      <c r="B205" s="20">
        <v>2.4383866667</v>
      </c>
      <c r="C205" s="9">
        <v>12.5960657</v>
      </c>
      <c r="D205" s="9">
        <f t="shared" ref="D205:D220" si="7">C205*$B$245/B205</f>
        <v>16.575576037647675</v>
      </c>
    </row>
    <row r="206" spans="1:4" x14ac:dyDescent="0.25">
      <c r="A206" s="11" t="s">
        <v>264</v>
      </c>
      <c r="B206" s="20">
        <v>2.4411999999999998</v>
      </c>
      <c r="C206" s="9">
        <v>13.019211928000001</v>
      </c>
      <c r="D206" s="9">
        <f t="shared" si="7"/>
        <v>17.112663989679582</v>
      </c>
    </row>
    <row r="207" spans="1:4" x14ac:dyDescent="0.25">
      <c r="A207" s="11" t="s">
        <v>265</v>
      </c>
      <c r="B207" s="20">
        <v>2.4528699999999999</v>
      </c>
      <c r="C207" s="9">
        <v>13.162048628000001</v>
      </c>
      <c r="D207" s="9">
        <f t="shared" si="7"/>
        <v>17.218100845638329</v>
      </c>
    </row>
    <row r="208" spans="1:4" x14ac:dyDescent="0.25">
      <c r="A208" s="11" t="s">
        <v>266</v>
      </c>
      <c r="B208" s="20">
        <v>2.4723833332999998</v>
      </c>
      <c r="C208" s="9">
        <v>12.710450348</v>
      </c>
      <c r="D208" s="9">
        <f t="shared" si="7"/>
        <v>16.496105250417987</v>
      </c>
    </row>
    <row r="209" spans="1:4" x14ac:dyDescent="0.25">
      <c r="A209" s="11" t="s">
        <v>267</v>
      </c>
      <c r="B209" s="20">
        <v>2.4932166667</v>
      </c>
      <c r="C209" s="9">
        <v>12.563488187999999</v>
      </c>
      <c r="D209" s="9">
        <f t="shared" si="7"/>
        <v>16.169124389444931</v>
      </c>
    </row>
    <row r="210" spans="1:4" x14ac:dyDescent="0.25">
      <c r="A210" s="11" t="s">
        <v>268</v>
      </c>
      <c r="B210" s="20">
        <v>2.5067900000000001</v>
      </c>
      <c r="C210" s="9">
        <v>13.014898228</v>
      </c>
      <c r="D210" s="9">
        <f t="shared" si="7"/>
        <v>16.659390588677027</v>
      </c>
    </row>
    <row r="211" spans="1:4" x14ac:dyDescent="0.25">
      <c r="A211" s="11" t="s">
        <v>269</v>
      </c>
      <c r="B211" s="20">
        <v>2.5168633332999999</v>
      </c>
      <c r="C211" s="9">
        <v>13.140288197</v>
      </c>
      <c r="D211" s="9">
        <f t="shared" si="7"/>
        <v>16.752573973774272</v>
      </c>
    </row>
    <row r="212" spans="1:4" x14ac:dyDescent="0.25">
      <c r="A212" s="11" t="s">
        <v>270</v>
      </c>
      <c r="B212" s="20">
        <v>2.52711</v>
      </c>
      <c r="C212" s="9">
        <v>12.710647879</v>
      </c>
      <c r="D212" s="9">
        <f t="shared" si="7"/>
        <v>16.13911919690274</v>
      </c>
    </row>
    <row r="213" spans="1:4" x14ac:dyDescent="0.25">
      <c r="A213" s="11" t="s">
        <v>271</v>
      </c>
      <c r="B213" s="20">
        <v>2.5338566667000002</v>
      </c>
      <c r="C213" s="9">
        <v>12.665337807</v>
      </c>
      <c r="D213" s="9">
        <f t="shared" si="7"/>
        <v>16.038768576895318</v>
      </c>
    </row>
    <row r="214" spans="1:4" x14ac:dyDescent="0.25">
      <c r="A214" s="11" t="s">
        <v>272</v>
      </c>
      <c r="B214" s="20">
        <v>2.5524733333</v>
      </c>
      <c r="C214" s="9">
        <v>13.296417484999999</v>
      </c>
      <c r="D214" s="9">
        <f t="shared" si="7"/>
        <v>16.715128396301903</v>
      </c>
    </row>
    <row r="215" spans="1:4" x14ac:dyDescent="0.25">
      <c r="A215" s="11" t="s">
        <v>273</v>
      </c>
      <c r="B215" s="20">
        <v>2.5608933333000001</v>
      </c>
      <c r="C215" s="9">
        <v>13.243570574</v>
      </c>
      <c r="D215" s="9">
        <f t="shared" si="7"/>
        <v>16.593954249267451</v>
      </c>
    </row>
    <row r="216" spans="1:4" x14ac:dyDescent="0.25">
      <c r="A216" s="11" t="s">
        <v>274</v>
      </c>
      <c r="B216" s="20">
        <v>2.5788799999999998</v>
      </c>
      <c r="C216" s="9">
        <v>12.830509546</v>
      </c>
      <c r="D216" s="9">
        <f t="shared" si="7"/>
        <v>15.96426975945222</v>
      </c>
    </row>
    <row r="217" spans="1:4" x14ac:dyDescent="0.25">
      <c r="A217" s="11" t="s">
        <v>275</v>
      </c>
      <c r="B217" s="20">
        <v>2.5881766666999999</v>
      </c>
      <c r="C217" s="9">
        <v>12.865389217000001</v>
      </c>
      <c r="D217" s="9">
        <f t="shared" si="7"/>
        <v>15.950169390427265</v>
      </c>
    </row>
    <row r="218" spans="1:4" x14ac:dyDescent="0.25">
      <c r="A218" s="11" t="s">
        <v>276</v>
      </c>
      <c r="B218" s="20">
        <v>2.5629200000000001</v>
      </c>
      <c r="C218" s="9">
        <v>13.187978426000001</v>
      </c>
      <c r="D218" s="9">
        <f t="shared" si="7"/>
        <v>16.51123146191172</v>
      </c>
    </row>
    <row r="219" spans="1:4" x14ac:dyDescent="0.25">
      <c r="A219" s="11" t="s">
        <v>277</v>
      </c>
      <c r="B219" s="20">
        <v>2.5922166667000002</v>
      </c>
      <c r="C219" s="9">
        <v>13.306365773</v>
      </c>
      <c r="D219" s="9">
        <f t="shared" si="7"/>
        <v>16.47116988394567</v>
      </c>
    </row>
    <row r="220" spans="1:4" x14ac:dyDescent="0.25">
      <c r="A220" s="11" t="s">
        <v>278</v>
      </c>
      <c r="B220" s="20">
        <v>2.6109166667000001</v>
      </c>
      <c r="C220" s="9">
        <v>13.214927033</v>
      </c>
      <c r="D220" s="9">
        <f t="shared" si="7"/>
        <v>16.240823501852539</v>
      </c>
    </row>
    <row r="221" spans="1:4" x14ac:dyDescent="0.25">
      <c r="A221" s="11" t="s">
        <v>279</v>
      </c>
      <c r="B221" s="20">
        <v>2.6368633333</v>
      </c>
      <c r="C221" s="9">
        <v>12.938496609</v>
      </c>
      <c r="D221" s="9">
        <f t="shared" ref="D221:D232" si="8">C221*$B$245/B221</f>
        <v>15.744630859446664</v>
      </c>
    </row>
    <row r="222" spans="1:4" x14ac:dyDescent="0.25">
      <c r="A222" s="11" t="s">
        <v>280</v>
      </c>
      <c r="B222" s="20">
        <v>2.6857966666999999</v>
      </c>
      <c r="C222" s="9">
        <v>13.810580108</v>
      </c>
      <c r="D222" s="9">
        <f t="shared" si="8"/>
        <v>16.499663173584249</v>
      </c>
    </row>
    <row r="223" spans="1:4" x14ac:dyDescent="0.25">
      <c r="A223" s="11" t="s">
        <v>281</v>
      </c>
      <c r="B223" s="20">
        <v>2.7288633333000001</v>
      </c>
      <c r="C223" s="9">
        <v>13.953694305000001</v>
      </c>
      <c r="D223" s="9">
        <f t="shared" si="8"/>
        <v>16.407548855921178</v>
      </c>
    </row>
    <row r="224" spans="1:4" x14ac:dyDescent="0.25">
      <c r="A224" s="11" t="s">
        <v>282</v>
      </c>
      <c r="B224" s="20">
        <v>2.7871933332999999</v>
      </c>
      <c r="C224" s="9">
        <v>13.93895395</v>
      </c>
      <c r="D224" s="9">
        <f t="shared" si="8"/>
        <v>16.047204106565719</v>
      </c>
    </row>
    <row r="225" spans="1:5" x14ac:dyDescent="0.25">
      <c r="A225" s="11" t="s">
        <v>284</v>
      </c>
      <c r="B225" s="20">
        <v>2.8484466667000001</v>
      </c>
      <c r="C225" s="9">
        <v>13.907301379</v>
      </c>
      <c r="D225" s="9">
        <f t="shared" si="8"/>
        <v>15.666466760099016</v>
      </c>
    </row>
    <row r="226" spans="1:5" x14ac:dyDescent="0.25">
      <c r="A226" s="11" t="s">
        <v>285</v>
      </c>
      <c r="B226" s="20">
        <v>2.9165100000000002</v>
      </c>
      <c r="C226" s="9">
        <v>14.961867665</v>
      </c>
      <c r="D226" s="9">
        <f t="shared" si="8"/>
        <v>16.461091426284067</v>
      </c>
    </row>
    <row r="227" spans="1:5" x14ac:dyDescent="0.25">
      <c r="A227" s="11" t="s">
        <v>286</v>
      </c>
      <c r="B227" s="20">
        <v>2.9550766667000001</v>
      </c>
      <c r="C227" s="9">
        <v>15.740752292</v>
      </c>
      <c r="D227" s="9">
        <f t="shared" si="8"/>
        <v>17.092005330479459</v>
      </c>
    </row>
    <row r="228" spans="1:5" x14ac:dyDescent="0.25">
      <c r="A228" s="11" t="s">
        <v>287</v>
      </c>
      <c r="B228" s="20">
        <v>2.9849833333000002</v>
      </c>
      <c r="C228" s="9">
        <v>15.441589917</v>
      </c>
      <c r="D228" s="9">
        <f t="shared" si="8"/>
        <v>16.599170728422877</v>
      </c>
    </row>
    <row r="229" spans="1:5" x14ac:dyDescent="0.25">
      <c r="A229" s="11" t="s">
        <v>288</v>
      </c>
      <c r="B229" s="20">
        <v>3.0119166666999999</v>
      </c>
      <c r="C229" s="9">
        <v>15.809144286</v>
      </c>
      <c r="D229" s="9">
        <f t="shared" si="8"/>
        <v>16.842311646927136</v>
      </c>
    </row>
    <row r="230" spans="1:5" x14ac:dyDescent="0.25">
      <c r="A230" s="11" t="s">
        <v>289</v>
      </c>
      <c r="B230" s="20">
        <v>3.0342433333000001</v>
      </c>
      <c r="C230" s="9">
        <v>16.108799559000001</v>
      </c>
      <c r="D230" s="9">
        <f t="shared" si="8"/>
        <v>17.035271477427465</v>
      </c>
    </row>
    <row r="231" spans="1:5" x14ac:dyDescent="0.25">
      <c r="A231" s="11" t="s">
        <v>290</v>
      </c>
      <c r="B231" s="20">
        <v>3.0604233333000002</v>
      </c>
      <c r="C231" s="9">
        <v>15.997723253</v>
      </c>
      <c r="D231" s="9">
        <f t="shared" si="8"/>
        <v>16.773085580249553</v>
      </c>
      <c r="E231" s="8" t="s">
        <v>182</v>
      </c>
    </row>
    <row r="232" spans="1:5" x14ac:dyDescent="0.25">
      <c r="A232" s="11" t="s">
        <v>291</v>
      </c>
      <c r="B232" s="20">
        <v>3.0815833332999998</v>
      </c>
      <c r="C232" s="9">
        <v>16.098996948</v>
      </c>
      <c r="D232" s="9">
        <f t="shared" si="8"/>
        <v>16.763364532662742</v>
      </c>
      <c r="E232" s="8" t="s">
        <v>183</v>
      </c>
    </row>
    <row r="233" spans="1:5" x14ac:dyDescent="0.25">
      <c r="A233" s="11" t="s">
        <v>292</v>
      </c>
      <c r="B233" s="20">
        <v>3.1097433333</v>
      </c>
      <c r="C233" s="9">
        <v>16.006929957000001</v>
      </c>
      <c r="D233" s="9">
        <f t="shared" ref="D233" si="9">C233*$B$245/B233</f>
        <v>16.516567129612255</v>
      </c>
      <c r="E233">
        <f>MAX('Electricity-M'!E617:E619)</f>
        <v>0</v>
      </c>
    </row>
    <row r="234" spans="1:5" x14ac:dyDescent="0.25">
      <c r="A234" s="11" t="s">
        <v>293</v>
      </c>
      <c r="B234" s="20">
        <v>3.1309566666999999</v>
      </c>
      <c r="C234" s="9">
        <v>16.526910914999998</v>
      </c>
      <c r="D234" s="9">
        <f t="shared" ref="D234:D236" si="10">C234*$B$245/B234</f>
        <v>16.937562740251192</v>
      </c>
      <c r="E234">
        <f>MAX('Electricity-M'!E620:E622)</f>
        <v>0</v>
      </c>
    </row>
    <row r="235" spans="1:5" x14ac:dyDescent="0.25">
      <c r="A235" s="11" t="s">
        <v>294</v>
      </c>
      <c r="B235" s="20">
        <v>3.1418266667000001</v>
      </c>
      <c r="C235" s="9">
        <v>16.669415136000001</v>
      </c>
      <c r="D235" s="9">
        <f t="shared" si="10"/>
        <v>17.02450246310573</v>
      </c>
      <c r="E235">
        <f>MAX('Electricity-M'!E623:E625)</f>
        <v>0</v>
      </c>
    </row>
    <row r="236" spans="1:5" x14ac:dyDescent="0.25">
      <c r="A236" s="11" t="s">
        <v>295</v>
      </c>
      <c r="B236" s="20">
        <v>3.1653866666999999</v>
      </c>
      <c r="C236" s="9">
        <v>16.696742986</v>
      </c>
      <c r="D236" s="9">
        <f t="shared" si="10"/>
        <v>16.925491192016228</v>
      </c>
      <c r="E236">
        <f>MAX('Electricity-M'!E626:E628)</f>
        <v>0</v>
      </c>
    </row>
    <row r="237" spans="1:5" x14ac:dyDescent="0.25">
      <c r="A237" s="11" t="s">
        <v>296</v>
      </c>
      <c r="B237" s="20">
        <v>3.1959261399000001</v>
      </c>
      <c r="C237" s="9">
        <v>16.441054102999999</v>
      </c>
      <c r="D237" s="9">
        <f t="shared" ref="D237:D241" si="11">C237*$B$245/B237</f>
        <v>16.507040327851335</v>
      </c>
      <c r="E237">
        <f>MAX('Electricity-M'!E629:E631)</f>
        <v>1</v>
      </c>
    </row>
    <row r="238" spans="1:5" x14ac:dyDescent="0.25">
      <c r="A238" s="11" t="s">
        <v>297</v>
      </c>
      <c r="B238" s="20">
        <v>3.2176659999999999</v>
      </c>
      <c r="C238" s="9">
        <v>17.216342086000001</v>
      </c>
      <c r="D238" s="9">
        <f t="shared" si="11"/>
        <v>17.168652469671734</v>
      </c>
      <c r="E238">
        <f>MAX('Electricity-M'!E632:E634)</f>
        <v>1</v>
      </c>
    </row>
    <row r="239" spans="1:5" x14ac:dyDescent="0.25">
      <c r="A239" s="11" t="s">
        <v>298</v>
      </c>
      <c r="B239" s="20">
        <v>3.2437649999999998</v>
      </c>
      <c r="C239" s="9">
        <v>17.222977924999999</v>
      </c>
      <c r="D239" s="9">
        <f t="shared" si="11"/>
        <v>17.03707946962173</v>
      </c>
      <c r="E239">
        <f>MAX('Electricity-M'!E635:E637)</f>
        <v>1</v>
      </c>
    </row>
    <row r="240" spans="1:5" x14ac:dyDescent="0.25">
      <c r="A240" s="11" t="s">
        <v>299</v>
      </c>
      <c r="B240" s="20">
        <v>3.2639309999999999</v>
      </c>
      <c r="C240" s="9">
        <v>17.238159382999999</v>
      </c>
      <c r="D240" s="9">
        <f t="shared" si="11"/>
        <v>16.946741715642702</v>
      </c>
      <c r="E240">
        <f>MAX('Electricity-M'!E638:E640)</f>
        <v>1</v>
      </c>
    </row>
    <row r="241" spans="1:5" x14ac:dyDescent="0.25">
      <c r="A241" s="11" t="s">
        <v>300</v>
      </c>
      <c r="B241" s="20">
        <v>3.2817750000000001</v>
      </c>
      <c r="C241" s="9">
        <v>17.162883588</v>
      </c>
      <c r="D241" s="9">
        <f t="shared" si="11"/>
        <v>16.780996321090193</v>
      </c>
      <c r="E241">
        <f>MAX('Electricity-M'!E641:E643)</f>
        <v>1</v>
      </c>
    </row>
    <row r="242" spans="1:5" x14ac:dyDescent="0.25">
      <c r="A242" s="11" t="s">
        <v>301</v>
      </c>
      <c r="B242" s="20">
        <v>3.293571</v>
      </c>
      <c r="C242" s="9">
        <v>17.836137229999999</v>
      </c>
      <c r="D242" s="9">
        <f t="shared" si="6"/>
        <v>17.376810411912842</v>
      </c>
      <c r="E242">
        <f>MAX('Electricity-M'!E644:E646)</f>
        <v>1</v>
      </c>
    </row>
    <row r="243" spans="1:5" x14ac:dyDescent="0.25">
      <c r="A243" s="11" t="s">
        <v>302</v>
      </c>
      <c r="B243" s="20">
        <v>3.308891</v>
      </c>
      <c r="C243" s="9">
        <v>17.786200530999999</v>
      </c>
      <c r="D243" s="9">
        <f t="shared" si="6"/>
        <v>17.247931198836056</v>
      </c>
      <c r="E243">
        <f>MAX('Electricity-M'!E647:E649)</f>
        <v>1</v>
      </c>
    </row>
    <row r="244" spans="1:5" x14ac:dyDescent="0.25">
      <c r="A244" s="11" t="s">
        <v>303</v>
      </c>
      <c r="B244" s="20">
        <v>3.32606</v>
      </c>
      <c r="C244" s="9">
        <v>17.641449780999999</v>
      </c>
      <c r="D244" s="9">
        <f t="shared" si="6"/>
        <v>17.019252481654899</v>
      </c>
      <c r="E244">
        <f>MAX('Electricity-M'!E650:E652)</f>
        <v>1</v>
      </c>
    </row>
    <row r="245" spans="1:5" x14ac:dyDescent="0.25">
      <c r="A245" s="12" t="str">
        <f>"Base CPI ("&amp;TEXT('Notes and Sources'!$G$7,"m/yyyy")&amp;")"</f>
        <v>Base CPI (4/2025)</v>
      </c>
      <c r="B245" s="22">
        <v>3.2087530000000002</v>
      </c>
      <c r="C245" s="13"/>
      <c r="D245" s="13"/>
      <c r="E245" s="15"/>
    </row>
    <row r="246" spans="1:5" x14ac:dyDescent="0.25">
      <c r="A246" s="34" t="str">
        <f>A1&amp;" "&amp;TEXT(C1,"Mmmm yyyy")</f>
        <v>EIA Short-Term Energy Outlook, April 2025</v>
      </c>
      <c r="B246" s="34"/>
      <c r="C246" s="34"/>
      <c r="D246" s="34"/>
      <c r="E246" s="34"/>
    </row>
    <row r="247" spans="1:5" x14ac:dyDescent="0.25">
      <c r="A247" s="29" t="s">
        <v>184</v>
      </c>
      <c r="B247" s="29"/>
      <c r="C247" s="29"/>
      <c r="D247" s="29"/>
      <c r="E247" s="29"/>
    </row>
    <row r="248" spans="1:5" x14ac:dyDescent="0.25">
      <c r="A248" s="29" t="s">
        <v>207</v>
      </c>
      <c r="B248" s="29"/>
      <c r="C248" s="29"/>
      <c r="D248" s="29"/>
      <c r="E248" s="29"/>
    </row>
    <row r="249" spans="1:5" x14ac:dyDescent="0.25">
      <c r="A249" s="24" t="str">
        <f>"Real Price ("&amp;TEXT($C$1,"mmm yyyy")&amp;" $)"</f>
        <v>Real Price (Apr 2025 $)</v>
      </c>
      <c r="B249" s="24"/>
      <c r="C249" s="24"/>
      <c r="D249" s="24"/>
      <c r="E249" s="24"/>
    </row>
    <row r="250" spans="1:5" x14ac:dyDescent="0.25">
      <c r="A250" s="30" t="s">
        <v>167</v>
      </c>
      <c r="B250" s="30"/>
      <c r="C250" s="30"/>
      <c r="D250" s="30"/>
      <c r="E250" s="30"/>
    </row>
  </sheetData>
  <mergeCells count="7">
    <mergeCell ref="A248:E248"/>
    <mergeCell ref="A250:E250"/>
    <mergeCell ref="C39:D39"/>
    <mergeCell ref="A1:B1"/>
    <mergeCell ref="C1:D1"/>
    <mergeCell ref="A246:E246"/>
    <mergeCell ref="A247:E247"/>
  </mergeCells>
  <phoneticPr fontId="3" type="noConversion"/>
  <conditionalFormatting sqref="B181:D182 B185:D186 B189:D190 B193:D194 B197:D198 B217:D218 B221:D222 B225:D226 B229:D230 B233:D244">
    <cfRule type="expression" dxfId="22" priority="6" stopIfTrue="1">
      <formula>$E181=1</formula>
    </cfRule>
  </conditionalFormatting>
  <conditionalFormatting sqref="B183:D184 B187:D188 B191:D192">
    <cfRule type="expression" dxfId="21" priority="7" stopIfTrue="1">
      <formula>#REF!=1</formula>
    </cfRule>
  </conditionalFormatting>
  <conditionalFormatting sqref="B195:D196">
    <cfRule type="expression" dxfId="20" priority="50" stopIfTrue="1">
      <formula>#REF!=1</formula>
    </cfRule>
  </conditionalFormatting>
  <conditionalFormatting sqref="B199:D200">
    <cfRule type="expression" dxfId="19" priority="75" stopIfTrue="1">
      <formula>#REF!=1</formula>
    </cfRule>
  </conditionalFormatting>
  <conditionalFormatting sqref="B201:D202 B209:D210">
    <cfRule type="expression" dxfId="18" priority="128" stopIfTrue="1">
      <formula>$E205=1</formula>
    </cfRule>
  </conditionalFormatting>
  <conditionalFormatting sqref="B203:D208">
    <cfRule type="expression" dxfId="17" priority="97" stopIfTrue="1">
      <formula>#REF!=1</formula>
    </cfRule>
  </conditionalFormatting>
  <conditionalFormatting sqref="B211:D216">
    <cfRule type="expression" dxfId="16" priority="152" stopIfTrue="1">
      <formula>#REF!=1</formula>
    </cfRule>
  </conditionalFormatting>
  <conditionalFormatting sqref="B219:D220">
    <cfRule type="expression" dxfId="15" priority="180" stopIfTrue="1">
      <formula>#REF!=1</formula>
    </cfRule>
  </conditionalFormatting>
  <conditionalFormatting sqref="B223:D224">
    <cfRule type="expression" dxfId="14" priority="207" stopIfTrue="1">
      <formula>#REF!=1</formula>
    </cfRule>
  </conditionalFormatting>
  <conditionalFormatting sqref="B227:D228">
    <cfRule type="expression" dxfId="13" priority="250" stopIfTrue="1">
      <formula>#REF!=1</formula>
    </cfRule>
  </conditionalFormatting>
  <conditionalFormatting sqref="B231:D232">
    <cfRule type="expression" dxfId="12" priority="254" stopIfTrue="1">
      <formula>#REF!=1</formula>
    </cfRule>
  </conditionalFormatting>
  <hyperlinks>
    <hyperlink ref="A3" location="Contents!B4" display="Return to Contents" xr:uid="{00000000-0004-0000-1100-000000000000}"/>
    <hyperlink ref="A250" location="'Notes and Sources'!A7" display="See Notes and Sources for more information" xr:uid="{00000000-0004-0000-11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658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3.2" x14ac:dyDescent="0.25"/>
  <cols>
    <col min="1" max="4" width="17.6640625" customWidth="1"/>
  </cols>
  <sheetData>
    <row r="1" spans="1:4" ht="15.6" x14ac:dyDescent="0.3">
      <c r="A1" s="32" t="s">
        <v>168</v>
      </c>
      <c r="B1" s="32"/>
      <c r="C1" s="33">
        <f>'Notes and Sources'!$G$7</f>
        <v>45757</v>
      </c>
      <c r="D1" s="33"/>
    </row>
    <row r="2" spans="1:4" ht="15.6" x14ac:dyDescent="0.3">
      <c r="A2" s="5" t="s">
        <v>192</v>
      </c>
    </row>
    <row r="3" spans="1:4" ht="15.6" x14ac:dyDescent="0.3">
      <c r="A3" s="23" t="s">
        <v>206</v>
      </c>
    </row>
    <row r="39" spans="1:4" x14ac:dyDescent="0.25">
      <c r="B39" s="8" t="s">
        <v>17</v>
      </c>
      <c r="C39" s="31" t="s">
        <v>191</v>
      </c>
      <c r="D39" s="31"/>
    </row>
    <row r="40" spans="1:4" x14ac:dyDescent="0.25">
      <c r="A40" s="1" t="s">
        <v>0</v>
      </c>
      <c r="B40" s="1" t="s">
        <v>18</v>
      </c>
      <c r="C40" s="1" t="s">
        <v>1</v>
      </c>
      <c r="D40" s="1" t="s">
        <v>2</v>
      </c>
    </row>
    <row r="41" spans="1:4" x14ac:dyDescent="0.25">
      <c r="A41" s="10">
        <v>27760</v>
      </c>
      <c r="B41" s="20">
        <v>0.55800000000000005</v>
      </c>
      <c r="C41" s="9"/>
      <c r="D41" s="9"/>
    </row>
    <row r="42" spans="1:4" x14ac:dyDescent="0.25">
      <c r="A42" s="10">
        <v>27791</v>
      </c>
      <c r="B42" s="20">
        <v>0.55900000000000005</v>
      </c>
      <c r="C42" s="9"/>
      <c r="D42" s="9"/>
    </row>
    <row r="43" spans="1:4" x14ac:dyDescent="0.25">
      <c r="A43" s="10">
        <v>27820</v>
      </c>
      <c r="B43" s="20">
        <v>0.56000000000000005</v>
      </c>
      <c r="C43" s="9"/>
      <c r="D43" s="9"/>
    </row>
    <row r="44" spans="1:4" x14ac:dyDescent="0.25">
      <c r="A44" s="10">
        <v>27851</v>
      </c>
      <c r="B44" s="20">
        <v>0.56100000000000005</v>
      </c>
      <c r="C44" s="9"/>
      <c r="D44" s="9"/>
    </row>
    <row r="45" spans="1:4" x14ac:dyDescent="0.25">
      <c r="A45" s="10">
        <v>27881</v>
      </c>
      <c r="B45" s="20">
        <v>0.56399999999999995</v>
      </c>
      <c r="C45" s="9"/>
      <c r="D45" s="9"/>
    </row>
    <row r="46" spans="1:4" x14ac:dyDescent="0.25">
      <c r="A46" s="10">
        <v>27912</v>
      </c>
      <c r="B46" s="20">
        <v>0.56699999999999995</v>
      </c>
      <c r="C46" s="9"/>
      <c r="D46" s="9"/>
    </row>
    <row r="47" spans="1:4" x14ac:dyDescent="0.25">
      <c r="A47" s="10">
        <v>27942</v>
      </c>
      <c r="B47" s="20">
        <v>0.56999999999999995</v>
      </c>
      <c r="C47" s="9">
        <v>3.9</v>
      </c>
      <c r="D47" s="9">
        <f t="shared" ref="D47:D116" si="0">C47*$B$653/B47</f>
        <v>21.954625789473685</v>
      </c>
    </row>
    <row r="48" spans="1:4" x14ac:dyDescent="0.25">
      <c r="A48" s="10">
        <v>27973</v>
      </c>
      <c r="B48" s="20">
        <v>0.57299999999999995</v>
      </c>
      <c r="C48" s="9">
        <v>3.7</v>
      </c>
      <c r="D48" s="9">
        <f t="shared" si="0"/>
        <v>20.719696509598609</v>
      </c>
    </row>
    <row r="49" spans="1:4" x14ac:dyDescent="0.25">
      <c r="A49" s="10">
        <v>28004</v>
      </c>
      <c r="B49" s="20">
        <v>0.57599999999999996</v>
      </c>
      <c r="C49" s="9">
        <v>3.8</v>
      </c>
      <c r="D49" s="9">
        <f t="shared" si="0"/>
        <v>21.168856597222224</v>
      </c>
    </row>
    <row r="50" spans="1:4" x14ac:dyDescent="0.25">
      <c r="A50" s="10">
        <v>28034</v>
      </c>
      <c r="B50" s="20">
        <v>0.57899999999999996</v>
      </c>
      <c r="C50" s="9">
        <v>3.9</v>
      </c>
      <c r="D50" s="9">
        <f t="shared" si="0"/>
        <v>21.613362176165804</v>
      </c>
    </row>
    <row r="51" spans="1:4" x14ac:dyDescent="0.25">
      <c r="A51" s="10">
        <v>28065</v>
      </c>
      <c r="B51" s="20">
        <v>0.58099999999999996</v>
      </c>
      <c r="C51" s="9">
        <v>3.8</v>
      </c>
      <c r="D51" s="9">
        <f t="shared" si="0"/>
        <v>20.98668055077453</v>
      </c>
    </row>
    <row r="52" spans="1:4" x14ac:dyDescent="0.25">
      <c r="A52" s="10">
        <v>28095</v>
      </c>
      <c r="B52" s="20">
        <v>0.58399999999999996</v>
      </c>
      <c r="C52" s="9">
        <v>3.6</v>
      </c>
      <c r="D52" s="9">
        <f t="shared" si="0"/>
        <v>19.779984246575346</v>
      </c>
    </row>
    <row r="53" spans="1:4" x14ac:dyDescent="0.25">
      <c r="A53" s="10">
        <v>28126</v>
      </c>
      <c r="B53" s="20">
        <v>0.58699999999999997</v>
      </c>
      <c r="C53" s="9">
        <v>3.6</v>
      </c>
      <c r="D53" s="9">
        <f t="shared" ref="D53:D64" si="1">C53*$B$653/B53</f>
        <v>19.67889403747871</v>
      </c>
    </row>
    <row r="54" spans="1:4" x14ac:dyDescent="0.25">
      <c r="A54" s="10">
        <v>28157</v>
      </c>
      <c r="B54" s="20">
        <v>0.59299999999999997</v>
      </c>
      <c r="C54" s="9">
        <v>3.7</v>
      </c>
      <c r="D54" s="9">
        <f t="shared" si="1"/>
        <v>20.020887183811134</v>
      </c>
    </row>
    <row r="55" spans="1:4" x14ac:dyDescent="0.25">
      <c r="A55" s="10">
        <v>28185</v>
      </c>
      <c r="B55" s="20">
        <v>0.59599999999999997</v>
      </c>
      <c r="C55" s="9">
        <v>4</v>
      </c>
      <c r="D55" s="9">
        <f t="shared" si="1"/>
        <v>21.53525503355705</v>
      </c>
    </row>
    <row r="56" spans="1:4" x14ac:dyDescent="0.25">
      <c r="A56" s="10">
        <v>28216</v>
      </c>
      <c r="B56" s="20">
        <v>0.6</v>
      </c>
      <c r="C56" s="9">
        <v>4.0999999999999996</v>
      </c>
      <c r="D56" s="9">
        <f t="shared" si="1"/>
        <v>21.926478833333334</v>
      </c>
    </row>
    <row r="57" spans="1:4" x14ac:dyDescent="0.25">
      <c r="A57" s="10">
        <v>28246</v>
      </c>
      <c r="B57" s="20">
        <v>0.60199999999999998</v>
      </c>
      <c r="C57" s="9">
        <v>4.2</v>
      </c>
      <c r="D57" s="9">
        <f t="shared" si="1"/>
        <v>22.386648837209304</v>
      </c>
    </row>
    <row r="58" spans="1:4" x14ac:dyDescent="0.25">
      <c r="A58" s="10">
        <v>28277</v>
      </c>
      <c r="B58" s="20">
        <v>0.60499999999999998</v>
      </c>
      <c r="C58" s="9">
        <v>4.2</v>
      </c>
      <c r="D58" s="9">
        <f t="shared" si="1"/>
        <v>22.275640661157027</v>
      </c>
    </row>
    <row r="59" spans="1:4" x14ac:dyDescent="0.25">
      <c r="A59" s="10">
        <v>28307</v>
      </c>
      <c r="B59" s="20">
        <v>0.60799999999999998</v>
      </c>
      <c r="C59" s="9">
        <v>4.2</v>
      </c>
      <c r="D59" s="9">
        <f t="shared" si="1"/>
        <v>22.165727960526318</v>
      </c>
    </row>
    <row r="60" spans="1:4" x14ac:dyDescent="0.25">
      <c r="A60" s="10">
        <v>28338</v>
      </c>
      <c r="B60" s="20">
        <v>0.61099999999999999</v>
      </c>
      <c r="C60" s="9">
        <v>4.4000000000000004</v>
      </c>
      <c r="D60" s="9">
        <f t="shared" si="1"/>
        <v>23.107222913256962</v>
      </c>
    </row>
    <row r="61" spans="1:4" x14ac:dyDescent="0.25">
      <c r="A61" s="10">
        <v>28369</v>
      </c>
      <c r="B61" s="20">
        <v>0.61299999999999999</v>
      </c>
      <c r="C61" s="9">
        <v>4.3</v>
      </c>
      <c r="D61" s="9">
        <f t="shared" si="1"/>
        <v>22.508381566068515</v>
      </c>
    </row>
    <row r="62" spans="1:4" x14ac:dyDescent="0.25">
      <c r="A62" s="10">
        <v>28399</v>
      </c>
      <c r="B62" s="20">
        <v>0.61599999999999999</v>
      </c>
      <c r="C62" s="9">
        <v>4.3</v>
      </c>
      <c r="D62" s="9">
        <f t="shared" si="1"/>
        <v>22.398762824675323</v>
      </c>
    </row>
    <row r="63" spans="1:4" x14ac:dyDescent="0.25">
      <c r="A63" s="10">
        <v>28430</v>
      </c>
      <c r="B63" s="20">
        <v>0.62</v>
      </c>
      <c r="C63" s="9">
        <v>4.2</v>
      </c>
      <c r="D63" s="9">
        <f t="shared" si="1"/>
        <v>21.736713870967744</v>
      </c>
    </row>
    <row r="64" spans="1:4" x14ac:dyDescent="0.25">
      <c r="A64" s="10">
        <v>28460</v>
      </c>
      <c r="B64" s="20">
        <v>0.623</v>
      </c>
      <c r="C64" s="9">
        <v>4</v>
      </c>
      <c r="D64" s="9">
        <f t="shared" si="1"/>
        <v>20.601945425361158</v>
      </c>
    </row>
    <row r="65" spans="1:4" x14ac:dyDescent="0.25">
      <c r="A65" s="10">
        <v>28491</v>
      </c>
      <c r="B65" s="20">
        <v>0.627</v>
      </c>
      <c r="C65" s="9">
        <v>3.9</v>
      </c>
      <c r="D65" s="9">
        <f t="shared" si="0"/>
        <v>19.958750717703349</v>
      </c>
    </row>
    <row r="66" spans="1:4" x14ac:dyDescent="0.25">
      <c r="A66" s="10">
        <v>28522</v>
      </c>
      <c r="B66" s="20">
        <v>0.63</v>
      </c>
      <c r="C66" s="9">
        <v>3.9</v>
      </c>
      <c r="D66" s="9">
        <f t="shared" si="0"/>
        <v>19.863709047619047</v>
      </c>
    </row>
    <row r="67" spans="1:4" x14ac:dyDescent="0.25">
      <c r="A67" s="10">
        <v>28550</v>
      </c>
      <c r="B67" s="20">
        <v>0.63400000000000001</v>
      </c>
      <c r="C67" s="9">
        <v>4.0999999999999996</v>
      </c>
      <c r="D67" s="9">
        <f t="shared" si="0"/>
        <v>20.750610883280757</v>
      </c>
    </row>
    <row r="68" spans="1:4" x14ac:dyDescent="0.25">
      <c r="A68" s="10">
        <v>28581</v>
      </c>
      <c r="B68" s="20">
        <v>0.63900000000000001</v>
      </c>
      <c r="C68" s="9">
        <v>4.3</v>
      </c>
      <c r="D68" s="9">
        <f t="shared" si="0"/>
        <v>21.592547574334898</v>
      </c>
    </row>
    <row r="69" spans="1:4" x14ac:dyDescent="0.25">
      <c r="A69" s="10">
        <v>28611</v>
      </c>
      <c r="B69" s="20">
        <v>0.64500000000000002</v>
      </c>
      <c r="C69" s="9">
        <v>4.5</v>
      </c>
      <c r="D69" s="9">
        <f t="shared" si="0"/>
        <v>22.386648837209304</v>
      </c>
    </row>
    <row r="70" spans="1:4" x14ac:dyDescent="0.25">
      <c r="A70" s="10">
        <v>28642</v>
      </c>
      <c r="B70" s="20">
        <v>0.65</v>
      </c>
      <c r="C70" s="9">
        <v>4.5</v>
      </c>
      <c r="D70" s="9">
        <f t="shared" si="0"/>
        <v>22.214443846153848</v>
      </c>
    </row>
    <row r="71" spans="1:4" x14ac:dyDescent="0.25">
      <c r="A71" s="10">
        <v>28672</v>
      </c>
      <c r="B71" s="20">
        <v>0.65500000000000003</v>
      </c>
      <c r="C71" s="9">
        <v>4.5</v>
      </c>
      <c r="D71" s="9">
        <f t="shared" si="0"/>
        <v>22.044867938931301</v>
      </c>
    </row>
    <row r="72" spans="1:4" x14ac:dyDescent="0.25">
      <c r="A72" s="10">
        <v>28703</v>
      </c>
      <c r="B72" s="20">
        <v>0.65900000000000003</v>
      </c>
      <c r="C72" s="9">
        <v>4.5</v>
      </c>
      <c r="D72" s="9">
        <f t="shared" si="0"/>
        <v>21.911059939301975</v>
      </c>
    </row>
    <row r="73" spans="1:4" x14ac:dyDescent="0.25">
      <c r="A73" s="10">
        <v>28734</v>
      </c>
      <c r="B73" s="20">
        <v>0.66500000000000004</v>
      </c>
      <c r="C73" s="9">
        <v>4.5</v>
      </c>
      <c r="D73" s="9">
        <f t="shared" si="0"/>
        <v>21.713366165413536</v>
      </c>
    </row>
    <row r="74" spans="1:4" x14ac:dyDescent="0.25">
      <c r="A74" s="10">
        <v>28764</v>
      </c>
      <c r="B74" s="20">
        <v>0.67100000000000004</v>
      </c>
      <c r="C74" s="9">
        <v>4.5</v>
      </c>
      <c r="D74" s="9">
        <f t="shared" si="0"/>
        <v>21.519207898658721</v>
      </c>
    </row>
    <row r="75" spans="1:4" x14ac:dyDescent="0.25">
      <c r="A75" s="10">
        <v>28795</v>
      </c>
      <c r="B75" s="20">
        <v>0.67500000000000004</v>
      </c>
      <c r="C75" s="9">
        <v>4.4000000000000004</v>
      </c>
      <c r="D75" s="9">
        <f t="shared" si="0"/>
        <v>20.916315851851856</v>
      </c>
    </row>
    <row r="76" spans="1:4" x14ac:dyDescent="0.25">
      <c r="A76" s="10">
        <v>28825</v>
      </c>
      <c r="B76" s="20">
        <v>0.67900000000000005</v>
      </c>
      <c r="C76" s="9">
        <v>4.2</v>
      </c>
      <c r="D76" s="9">
        <f t="shared" si="0"/>
        <v>19.847956701030927</v>
      </c>
    </row>
    <row r="77" spans="1:4" x14ac:dyDescent="0.25">
      <c r="A77" s="10">
        <v>28856</v>
      </c>
      <c r="B77" s="20">
        <v>0.68500000000000005</v>
      </c>
      <c r="C77" s="9">
        <v>4.0999999999999996</v>
      </c>
      <c r="D77" s="9">
        <f t="shared" si="0"/>
        <v>19.205674890510949</v>
      </c>
    </row>
    <row r="78" spans="1:4" x14ac:dyDescent="0.25">
      <c r="A78" s="10">
        <v>28887</v>
      </c>
      <c r="B78" s="20">
        <v>0.69199999999999995</v>
      </c>
      <c r="C78" s="9">
        <v>4.0999999999999996</v>
      </c>
      <c r="D78" s="9">
        <f t="shared" si="0"/>
        <v>19.011397832369944</v>
      </c>
    </row>
    <row r="79" spans="1:4" x14ac:dyDescent="0.25">
      <c r="A79" s="10">
        <v>28915</v>
      </c>
      <c r="B79" s="20">
        <v>0.69899999999999995</v>
      </c>
      <c r="C79" s="9">
        <v>4.3</v>
      </c>
      <c r="D79" s="9">
        <f t="shared" si="0"/>
        <v>19.739110014306153</v>
      </c>
    </row>
    <row r="80" spans="1:4" x14ac:dyDescent="0.25">
      <c r="A80" s="10">
        <v>28946</v>
      </c>
      <c r="B80" s="20">
        <v>0.70599999999999996</v>
      </c>
      <c r="C80" s="9">
        <v>4.5</v>
      </c>
      <c r="D80" s="9">
        <f t="shared" si="0"/>
        <v>20.452391643059492</v>
      </c>
    </row>
    <row r="81" spans="1:4" x14ac:dyDescent="0.25">
      <c r="A81" s="10">
        <v>28976</v>
      </c>
      <c r="B81" s="20">
        <v>0.71399999999999997</v>
      </c>
      <c r="C81" s="9">
        <v>4.7</v>
      </c>
      <c r="D81" s="9">
        <f t="shared" si="0"/>
        <v>21.122043557422973</v>
      </c>
    </row>
    <row r="82" spans="1:4" x14ac:dyDescent="0.25">
      <c r="A82" s="10">
        <v>29007</v>
      </c>
      <c r="B82" s="20">
        <v>0.72199999999999998</v>
      </c>
      <c r="C82" s="9">
        <v>4.9000000000000004</v>
      </c>
      <c r="D82" s="9">
        <f t="shared" si="0"/>
        <v>21.776855540166206</v>
      </c>
    </row>
    <row r="83" spans="1:4" x14ac:dyDescent="0.25">
      <c r="A83" s="10">
        <v>29037</v>
      </c>
      <c r="B83" s="20">
        <v>0.73</v>
      </c>
      <c r="C83" s="9">
        <v>4.9000000000000004</v>
      </c>
      <c r="D83" s="9">
        <f t="shared" si="0"/>
        <v>21.538205068493152</v>
      </c>
    </row>
    <row r="84" spans="1:4" x14ac:dyDescent="0.25">
      <c r="A84" s="10">
        <v>29068</v>
      </c>
      <c r="B84" s="20">
        <v>0.73699999999999999</v>
      </c>
      <c r="C84" s="9">
        <v>4.9000000000000004</v>
      </c>
      <c r="D84" s="9">
        <f t="shared" si="0"/>
        <v>21.333635956580736</v>
      </c>
    </row>
    <row r="85" spans="1:4" x14ac:dyDescent="0.25">
      <c r="A85" s="10">
        <v>29099</v>
      </c>
      <c r="B85" s="20">
        <v>0.74399999999999999</v>
      </c>
      <c r="C85" s="9">
        <v>5</v>
      </c>
      <c r="D85" s="9">
        <f t="shared" si="0"/>
        <v>21.564200268817206</v>
      </c>
    </row>
    <row r="86" spans="1:4" x14ac:dyDescent="0.25">
      <c r="A86" s="10">
        <v>29129</v>
      </c>
      <c r="B86" s="20">
        <v>0.752</v>
      </c>
      <c r="C86" s="9">
        <v>5</v>
      </c>
      <c r="D86" s="9">
        <f t="shared" si="0"/>
        <v>21.334793882978722</v>
      </c>
    </row>
    <row r="87" spans="1:4" x14ac:dyDescent="0.25">
      <c r="A87" s="10">
        <v>29160</v>
      </c>
      <c r="B87" s="20">
        <v>0.76</v>
      </c>
      <c r="C87" s="9">
        <v>4.8</v>
      </c>
      <c r="D87" s="9">
        <f t="shared" si="0"/>
        <v>20.265808421052633</v>
      </c>
    </row>
    <row r="88" spans="1:4" x14ac:dyDescent="0.25">
      <c r="A88" s="10">
        <v>29190</v>
      </c>
      <c r="B88" s="20">
        <v>0.76900000000000002</v>
      </c>
      <c r="C88" s="9">
        <v>4.7</v>
      </c>
      <c r="D88" s="9">
        <f t="shared" si="0"/>
        <v>19.611364239271783</v>
      </c>
    </row>
    <row r="89" spans="1:4" x14ac:dyDescent="0.25">
      <c r="A89" s="10">
        <v>29221</v>
      </c>
      <c r="B89" s="20">
        <v>0.78</v>
      </c>
      <c r="C89" s="9">
        <v>4.7</v>
      </c>
      <c r="D89" s="9">
        <f t="shared" si="0"/>
        <v>19.33479371794872</v>
      </c>
    </row>
    <row r="90" spans="1:4" x14ac:dyDescent="0.25">
      <c r="A90" s="10">
        <v>29252</v>
      </c>
      <c r="B90" s="20">
        <v>0.79</v>
      </c>
      <c r="C90" s="9">
        <v>4.7</v>
      </c>
      <c r="D90" s="9">
        <f t="shared" si="0"/>
        <v>19.090049493670886</v>
      </c>
    </row>
    <row r="91" spans="1:4" x14ac:dyDescent="0.25">
      <c r="A91" s="10">
        <v>29281</v>
      </c>
      <c r="B91" s="20">
        <v>0.80100000000000005</v>
      </c>
      <c r="C91" s="9">
        <v>4.9000000000000004</v>
      </c>
      <c r="D91" s="9">
        <f t="shared" si="0"/>
        <v>19.629075780274658</v>
      </c>
    </row>
    <row r="92" spans="1:4" x14ac:dyDescent="0.25">
      <c r="A92" s="10">
        <v>29312</v>
      </c>
      <c r="B92" s="20">
        <v>0.80900000000000005</v>
      </c>
      <c r="C92" s="9">
        <v>5.0999999999999996</v>
      </c>
      <c r="D92" s="9">
        <f t="shared" si="0"/>
        <v>20.228232756489493</v>
      </c>
    </row>
    <row r="93" spans="1:4" x14ac:dyDescent="0.25">
      <c r="A93" s="10">
        <v>29342</v>
      </c>
      <c r="B93" s="20">
        <v>0.81699999999999995</v>
      </c>
      <c r="C93" s="9">
        <v>5.4</v>
      </c>
      <c r="D93" s="9">
        <f t="shared" si="0"/>
        <v>21.208404161566708</v>
      </c>
    </row>
    <row r="94" spans="1:4" x14ac:dyDescent="0.25">
      <c r="A94" s="10">
        <v>29373</v>
      </c>
      <c r="B94" s="20">
        <v>0.82499999999999996</v>
      </c>
      <c r="C94" s="9">
        <v>5.6</v>
      </c>
      <c r="D94" s="9">
        <f t="shared" si="0"/>
        <v>21.780626424242424</v>
      </c>
    </row>
    <row r="95" spans="1:4" x14ac:dyDescent="0.25">
      <c r="A95" s="10">
        <v>29403</v>
      </c>
      <c r="B95" s="20">
        <v>0.82599999999999996</v>
      </c>
      <c r="C95" s="9">
        <v>5.7</v>
      </c>
      <c r="D95" s="9">
        <f t="shared" si="0"/>
        <v>22.142726513317196</v>
      </c>
    </row>
    <row r="96" spans="1:4" x14ac:dyDescent="0.25">
      <c r="A96" s="10">
        <v>29434</v>
      </c>
      <c r="B96" s="20">
        <v>0.83199999999999996</v>
      </c>
      <c r="C96" s="9">
        <v>5.7</v>
      </c>
      <c r="D96" s="9">
        <f t="shared" si="0"/>
        <v>21.983043389423081</v>
      </c>
    </row>
    <row r="97" spans="1:4" x14ac:dyDescent="0.25">
      <c r="A97" s="10">
        <v>29465</v>
      </c>
      <c r="B97" s="20">
        <v>0.83899999999999997</v>
      </c>
      <c r="C97" s="9">
        <v>5.7</v>
      </c>
      <c r="D97" s="9">
        <f t="shared" si="0"/>
        <v>21.799633015494642</v>
      </c>
    </row>
    <row r="98" spans="1:4" x14ac:dyDescent="0.25">
      <c r="A98" s="10">
        <v>29495</v>
      </c>
      <c r="B98" s="20">
        <v>0.84699999999999998</v>
      </c>
      <c r="C98" s="9">
        <v>5.7</v>
      </c>
      <c r="D98" s="9">
        <f t="shared" si="0"/>
        <v>21.593733293978751</v>
      </c>
    </row>
    <row r="99" spans="1:4" x14ac:dyDescent="0.25">
      <c r="A99" s="10">
        <v>29526</v>
      </c>
      <c r="B99" s="20">
        <v>0.85599999999999998</v>
      </c>
      <c r="C99" s="9">
        <v>5.6</v>
      </c>
      <c r="D99" s="9">
        <f t="shared" si="0"/>
        <v>20.991842056074766</v>
      </c>
    </row>
    <row r="100" spans="1:4" x14ac:dyDescent="0.25">
      <c r="A100" s="10">
        <v>29556</v>
      </c>
      <c r="B100" s="20">
        <v>0.86399999999999999</v>
      </c>
      <c r="C100" s="9">
        <v>5.5</v>
      </c>
      <c r="D100" s="9">
        <f t="shared" si="0"/>
        <v>20.426089699074076</v>
      </c>
    </row>
    <row r="101" spans="1:4" x14ac:dyDescent="0.25">
      <c r="A101" s="10">
        <v>29587</v>
      </c>
      <c r="B101" s="20">
        <v>0.872</v>
      </c>
      <c r="C101" s="9">
        <v>5.4</v>
      </c>
      <c r="D101" s="9">
        <f t="shared" si="0"/>
        <v>19.870718119266055</v>
      </c>
    </row>
    <row r="102" spans="1:4" x14ac:dyDescent="0.25">
      <c r="A102" s="10">
        <v>29618</v>
      </c>
      <c r="B102" s="20">
        <v>0.88</v>
      </c>
      <c r="C102" s="9">
        <v>5.5</v>
      </c>
      <c r="D102" s="9">
        <f t="shared" si="0"/>
        <v>20.054706250000002</v>
      </c>
    </row>
    <row r="103" spans="1:4" x14ac:dyDescent="0.25">
      <c r="A103" s="10">
        <v>29646</v>
      </c>
      <c r="B103" s="20">
        <v>0.88600000000000001</v>
      </c>
      <c r="C103" s="9">
        <v>5.8</v>
      </c>
      <c r="D103" s="9">
        <f t="shared" si="0"/>
        <v>21.005380812641082</v>
      </c>
    </row>
    <row r="104" spans="1:4" x14ac:dyDescent="0.25">
      <c r="A104" s="10">
        <v>29677</v>
      </c>
      <c r="B104" s="20">
        <v>0.89100000000000001</v>
      </c>
      <c r="C104" s="9">
        <v>6</v>
      </c>
      <c r="D104" s="9">
        <f t="shared" si="0"/>
        <v>21.607764309764313</v>
      </c>
    </row>
    <row r="105" spans="1:4" x14ac:dyDescent="0.25">
      <c r="A105" s="10">
        <v>29707</v>
      </c>
      <c r="B105" s="20">
        <v>0.89700000000000002</v>
      </c>
      <c r="C105" s="9">
        <v>6.3</v>
      </c>
      <c r="D105" s="9">
        <f t="shared" si="0"/>
        <v>22.53639230769231</v>
      </c>
    </row>
    <row r="106" spans="1:4" x14ac:dyDescent="0.25">
      <c r="A106" s="10">
        <v>29738</v>
      </c>
      <c r="B106" s="20">
        <v>0.90500000000000003</v>
      </c>
      <c r="C106" s="9">
        <v>6.5</v>
      </c>
      <c r="D106" s="9">
        <f t="shared" si="0"/>
        <v>23.046292265193372</v>
      </c>
    </row>
    <row r="107" spans="1:4" x14ac:dyDescent="0.25">
      <c r="A107" s="10">
        <v>29768</v>
      </c>
      <c r="B107" s="20">
        <v>0.91500000000000004</v>
      </c>
      <c r="C107" s="9">
        <v>6.6</v>
      </c>
      <c r="D107" s="9">
        <f t="shared" si="0"/>
        <v>23.145103606557377</v>
      </c>
    </row>
    <row r="108" spans="1:4" x14ac:dyDescent="0.25">
      <c r="A108" s="10">
        <v>29799</v>
      </c>
      <c r="B108" s="20">
        <v>0.92200000000000004</v>
      </c>
      <c r="C108" s="9">
        <v>6.6</v>
      </c>
      <c r="D108" s="9">
        <f t="shared" si="0"/>
        <v>22.969381561822125</v>
      </c>
    </row>
    <row r="109" spans="1:4" x14ac:dyDescent="0.25">
      <c r="A109" s="10">
        <v>29830</v>
      </c>
      <c r="B109" s="20">
        <v>0.93100000000000005</v>
      </c>
      <c r="C109" s="9">
        <v>6.6</v>
      </c>
      <c r="D109" s="9">
        <f t="shared" si="0"/>
        <v>22.747335982814178</v>
      </c>
    </row>
    <row r="110" spans="1:4" x14ac:dyDescent="0.25">
      <c r="A110" s="10">
        <v>29860</v>
      </c>
      <c r="B110" s="20">
        <v>0.93400000000000005</v>
      </c>
      <c r="C110" s="9">
        <v>6.6</v>
      </c>
      <c r="D110" s="9">
        <f t="shared" si="0"/>
        <v>22.674271734475372</v>
      </c>
    </row>
    <row r="111" spans="1:4" x14ac:dyDescent="0.25">
      <c r="A111" s="10">
        <v>29891</v>
      </c>
      <c r="B111" s="20">
        <v>0.93799999999999994</v>
      </c>
      <c r="C111" s="9">
        <v>6.4</v>
      </c>
      <c r="D111" s="9">
        <f t="shared" si="0"/>
        <v>21.893410660980813</v>
      </c>
    </row>
    <row r="112" spans="1:4" x14ac:dyDescent="0.25">
      <c r="A112" s="10">
        <v>29921</v>
      </c>
      <c r="B112" s="20">
        <v>0.94099999999999995</v>
      </c>
      <c r="C112" s="9">
        <v>6.3</v>
      </c>
      <c r="D112" s="9">
        <f t="shared" si="0"/>
        <v>21.482618384697133</v>
      </c>
    </row>
    <row r="113" spans="1:4" x14ac:dyDescent="0.25">
      <c r="A113" s="10">
        <v>29952</v>
      </c>
      <c r="B113" s="20">
        <v>0.94399999999999995</v>
      </c>
      <c r="C113" s="9">
        <v>6.2</v>
      </c>
      <c r="D113" s="9">
        <f t="shared" si="0"/>
        <v>21.074437076271188</v>
      </c>
    </row>
    <row r="114" spans="1:4" x14ac:dyDescent="0.25">
      <c r="A114" s="10">
        <v>29983</v>
      </c>
      <c r="B114" s="20">
        <v>0.94699999999999995</v>
      </c>
      <c r="C114" s="9">
        <v>6.4</v>
      </c>
      <c r="D114" s="9">
        <f t="shared" si="0"/>
        <v>21.685342344244987</v>
      </c>
    </row>
    <row r="115" spans="1:4" x14ac:dyDescent="0.25">
      <c r="A115" s="10">
        <v>30011</v>
      </c>
      <c r="B115" s="20">
        <v>0.94699999999999995</v>
      </c>
      <c r="C115" s="9">
        <v>6.6</v>
      </c>
      <c r="D115" s="9">
        <f t="shared" si="0"/>
        <v>22.363009292502642</v>
      </c>
    </row>
    <row r="116" spans="1:4" x14ac:dyDescent="0.25">
      <c r="A116" s="10">
        <v>30042</v>
      </c>
      <c r="B116" s="20">
        <v>0.95</v>
      </c>
      <c r="C116" s="9">
        <v>6.7</v>
      </c>
      <c r="D116" s="9">
        <f t="shared" si="0"/>
        <v>22.630152736842106</v>
      </c>
    </row>
    <row r="117" spans="1:4" x14ac:dyDescent="0.25">
      <c r="A117" s="10">
        <v>30072</v>
      </c>
      <c r="B117" s="20">
        <v>0.95899999999999996</v>
      </c>
      <c r="C117" s="9">
        <v>6.9</v>
      </c>
      <c r="D117" s="9">
        <f t="shared" ref="D117:D180" si="2">C117*$B$653/B117</f>
        <v>23.086961105318043</v>
      </c>
    </row>
    <row r="118" spans="1:4" x14ac:dyDescent="0.25">
      <c r="A118" s="10">
        <v>30103</v>
      </c>
      <c r="B118" s="20">
        <v>0.97</v>
      </c>
      <c r="C118" s="9">
        <v>7.1</v>
      </c>
      <c r="D118" s="9">
        <f t="shared" si="2"/>
        <v>23.486748762886599</v>
      </c>
    </row>
    <row r="119" spans="1:4" x14ac:dyDescent="0.25">
      <c r="A119" s="10">
        <v>30133</v>
      </c>
      <c r="B119" s="20">
        <v>0.97499999999999998</v>
      </c>
      <c r="C119" s="9">
        <v>7.2</v>
      </c>
      <c r="D119" s="9">
        <f t="shared" si="2"/>
        <v>23.695406769230772</v>
      </c>
    </row>
    <row r="120" spans="1:4" x14ac:dyDescent="0.25">
      <c r="A120" s="10">
        <v>30164</v>
      </c>
      <c r="B120" s="20">
        <v>0.97699999999999998</v>
      </c>
      <c r="C120" s="9">
        <v>7.2</v>
      </c>
      <c r="D120" s="9">
        <f t="shared" si="2"/>
        <v>23.646900307062438</v>
      </c>
    </row>
    <row r="121" spans="1:4" x14ac:dyDescent="0.25">
      <c r="A121" s="10">
        <v>30195</v>
      </c>
      <c r="B121" s="20">
        <v>0.97699999999999998</v>
      </c>
      <c r="C121" s="9">
        <v>7.2</v>
      </c>
      <c r="D121" s="9">
        <f t="shared" si="2"/>
        <v>23.646900307062438</v>
      </c>
    </row>
    <row r="122" spans="1:4" x14ac:dyDescent="0.25">
      <c r="A122" s="10">
        <v>30225</v>
      </c>
      <c r="B122" s="20">
        <v>0.98099999999999998</v>
      </c>
      <c r="C122" s="9">
        <v>7.2</v>
      </c>
      <c r="D122" s="9">
        <f t="shared" si="2"/>
        <v>23.550480733944955</v>
      </c>
    </row>
    <row r="123" spans="1:4" x14ac:dyDescent="0.25">
      <c r="A123" s="10">
        <v>30256</v>
      </c>
      <c r="B123" s="20">
        <v>0.98</v>
      </c>
      <c r="C123" s="9">
        <v>6.9</v>
      </c>
      <c r="D123" s="9">
        <f t="shared" si="2"/>
        <v>22.592240510204086</v>
      </c>
    </row>
    <row r="124" spans="1:4" x14ac:dyDescent="0.25">
      <c r="A124" s="10">
        <v>30286</v>
      </c>
      <c r="B124" s="20">
        <v>0.97699999999999998</v>
      </c>
      <c r="C124" s="9">
        <v>6.7</v>
      </c>
      <c r="D124" s="9">
        <f t="shared" si="2"/>
        <v>22.004754452405322</v>
      </c>
    </row>
    <row r="125" spans="1:4" x14ac:dyDescent="0.25">
      <c r="A125" s="10">
        <v>30317</v>
      </c>
      <c r="B125" s="20">
        <v>0.97899999999999998</v>
      </c>
      <c r="C125" s="9">
        <v>6.7</v>
      </c>
      <c r="D125" s="9">
        <f t="shared" si="2"/>
        <v>21.959800919305415</v>
      </c>
    </row>
    <row r="126" spans="1:4" x14ac:dyDescent="0.25">
      <c r="A126" s="10">
        <v>30348</v>
      </c>
      <c r="B126" s="20">
        <v>0.98</v>
      </c>
      <c r="C126" s="9">
        <v>6.7</v>
      </c>
      <c r="D126" s="9">
        <f t="shared" si="2"/>
        <v>21.937392959183676</v>
      </c>
    </row>
    <row r="127" spans="1:4" x14ac:dyDescent="0.25">
      <c r="A127" s="10">
        <v>30376</v>
      </c>
      <c r="B127" s="20">
        <v>0.98099999999999998</v>
      </c>
      <c r="C127" s="9">
        <v>6.9</v>
      </c>
      <c r="D127" s="9">
        <f t="shared" si="2"/>
        <v>22.569210703363918</v>
      </c>
    </row>
    <row r="128" spans="1:4" x14ac:dyDescent="0.25">
      <c r="A128" s="10">
        <v>30407</v>
      </c>
      <c r="B128" s="20">
        <v>0.98799999999999999</v>
      </c>
      <c r="C128" s="9">
        <v>6.9</v>
      </c>
      <c r="D128" s="9">
        <f t="shared" si="2"/>
        <v>22.409307388663972</v>
      </c>
    </row>
    <row r="129" spans="1:4" x14ac:dyDescent="0.25">
      <c r="A129" s="10">
        <v>30437</v>
      </c>
      <c r="B129" s="20">
        <v>0.99199999999999999</v>
      </c>
      <c r="C129" s="9">
        <v>7.2</v>
      </c>
      <c r="D129" s="9">
        <f t="shared" si="2"/>
        <v>23.289336290322584</v>
      </c>
    </row>
    <row r="130" spans="1:4" x14ac:dyDescent="0.25">
      <c r="A130" s="10">
        <v>30468</v>
      </c>
      <c r="B130" s="20">
        <v>0.99399999999999999</v>
      </c>
      <c r="C130" s="9">
        <v>7.4</v>
      </c>
      <c r="D130" s="9">
        <f t="shared" si="2"/>
        <v>23.888100804828976</v>
      </c>
    </row>
    <row r="131" spans="1:4" x14ac:dyDescent="0.25">
      <c r="A131" s="10">
        <v>30498</v>
      </c>
      <c r="B131" s="20">
        <v>0.998</v>
      </c>
      <c r="C131" s="9">
        <v>7.5</v>
      </c>
      <c r="D131" s="9">
        <f t="shared" si="2"/>
        <v>24.113875250501003</v>
      </c>
    </row>
    <row r="132" spans="1:4" x14ac:dyDescent="0.25">
      <c r="A132" s="10">
        <v>30529</v>
      </c>
      <c r="B132" s="20">
        <v>1.0009999999999999</v>
      </c>
      <c r="C132" s="9">
        <v>7.5</v>
      </c>
      <c r="D132" s="9">
        <f t="shared" si="2"/>
        <v>24.041605894105899</v>
      </c>
    </row>
    <row r="133" spans="1:4" x14ac:dyDescent="0.25">
      <c r="A133" s="10">
        <v>30560</v>
      </c>
      <c r="B133" s="20">
        <v>1.004</v>
      </c>
      <c r="C133" s="9">
        <v>7.6</v>
      </c>
      <c r="D133" s="9">
        <f t="shared" si="2"/>
        <v>24.289365338645421</v>
      </c>
    </row>
    <row r="134" spans="1:4" x14ac:dyDescent="0.25">
      <c r="A134" s="10">
        <v>30590</v>
      </c>
      <c r="B134" s="20">
        <v>1.008</v>
      </c>
      <c r="C134" s="9">
        <v>7.5</v>
      </c>
      <c r="D134" s="9">
        <f t="shared" si="2"/>
        <v>23.874650297619048</v>
      </c>
    </row>
    <row r="135" spans="1:4" x14ac:dyDescent="0.25">
      <c r="A135" s="10">
        <v>30621</v>
      </c>
      <c r="B135" s="20">
        <v>1.0109999999999999</v>
      </c>
      <c r="C135" s="9">
        <v>7.3</v>
      </c>
      <c r="D135" s="9">
        <f t="shared" si="2"/>
        <v>23.169037487636007</v>
      </c>
    </row>
    <row r="136" spans="1:4" x14ac:dyDescent="0.25">
      <c r="A136" s="10">
        <v>30651</v>
      </c>
      <c r="B136" s="20">
        <v>1.014</v>
      </c>
      <c r="C136" s="9">
        <v>7</v>
      </c>
      <c r="D136" s="9">
        <f t="shared" si="2"/>
        <v>22.151154832347139</v>
      </c>
    </row>
    <row r="137" spans="1:4" x14ac:dyDescent="0.25">
      <c r="A137" s="10">
        <v>30682</v>
      </c>
      <c r="B137" s="20">
        <v>1.0209999999999999</v>
      </c>
      <c r="C137" s="9">
        <v>6.8</v>
      </c>
      <c r="D137" s="9">
        <f t="shared" si="2"/>
        <v>21.370734965719887</v>
      </c>
    </row>
    <row r="138" spans="1:4" x14ac:dyDescent="0.25">
      <c r="A138" s="10">
        <v>30713</v>
      </c>
      <c r="B138" s="20">
        <v>1.026</v>
      </c>
      <c r="C138" s="9">
        <v>7</v>
      </c>
      <c r="D138" s="9">
        <f t="shared" si="2"/>
        <v>21.892076998050683</v>
      </c>
    </row>
    <row r="139" spans="1:4" x14ac:dyDescent="0.25">
      <c r="A139" s="10">
        <v>30742</v>
      </c>
      <c r="B139" s="20">
        <v>1.0289999999999999</v>
      </c>
      <c r="C139" s="9">
        <v>7.2</v>
      </c>
      <c r="D139" s="9">
        <f t="shared" si="2"/>
        <v>22.451916034985427</v>
      </c>
    </row>
    <row r="140" spans="1:4" x14ac:dyDescent="0.25">
      <c r="A140" s="10">
        <v>30773</v>
      </c>
      <c r="B140" s="20">
        <v>1.0329999999999999</v>
      </c>
      <c r="C140" s="9">
        <v>7.3</v>
      </c>
      <c r="D140" s="9">
        <f t="shared" si="2"/>
        <v>22.675602032913847</v>
      </c>
    </row>
    <row r="141" spans="1:4" x14ac:dyDescent="0.25">
      <c r="A141" s="10">
        <v>30803</v>
      </c>
      <c r="B141" s="20">
        <v>1.0349999999999999</v>
      </c>
      <c r="C141" s="9">
        <v>7.6</v>
      </c>
      <c r="D141" s="9">
        <f t="shared" si="2"/>
        <v>23.561857777777782</v>
      </c>
    </row>
    <row r="142" spans="1:4" x14ac:dyDescent="0.25">
      <c r="A142" s="10">
        <v>30834</v>
      </c>
      <c r="B142" s="20">
        <v>1.0369999999999999</v>
      </c>
      <c r="C142" s="9">
        <v>7.9</v>
      </c>
      <c r="D142" s="9">
        <f t="shared" si="2"/>
        <v>24.444694985535204</v>
      </c>
    </row>
    <row r="143" spans="1:4" x14ac:dyDescent="0.25">
      <c r="A143" s="10">
        <v>30864</v>
      </c>
      <c r="B143" s="20">
        <v>1.0409999999999999</v>
      </c>
      <c r="C143" s="9">
        <v>8</v>
      </c>
      <c r="D143" s="9">
        <f t="shared" si="2"/>
        <v>24.659004803073969</v>
      </c>
    </row>
    <row r="144" spans="1:4" x14ac:dyDescent="0.25">
      <c r="A144" s="10">
        <v>30895</v>
      </c>
      <c r="B144" s="20">
        <v>1.044</v>
      </c>
      <c r="C144" s="9">
        <v>8.1</v>
      </c>
      <c r="D144" s="9">
        <f t="shared" si="2"/>
        <v>24.895497413793102</v>
      </c>
    </row>
    <row r="145" spans="1:4" x14ac:dyDescent="0.25">
      <c r="A145" s="10">
        <v>30926</v>
      </c>
      <c r="B145" s="20">
        <v>1.0469999999999999</v>
      </c>
      <c r="C145" s="9">
        <v>8.1</v>
      </c>
      <c r="D145" s="9">
        <f t="shared" si="2"/>
        <v>24.824163610315185</v>
      </c>
    </row>
    <row r="146" spans="1:4" x14ac:dyDescent="0.25">
      <c r="A146" s="10">
        <v>30956</v>
      </c>
      <c r="B146" s="20">
        <v>1.0509999999999999</v>
      </c>
      <c r="C146" s="9">
        <v>8</v>
      </c>
      <c r="D146" s="9">
        <f t="shared" si="2"/>
        <v>24.424380589914371</v>
      </c>
    </row>
    <row r="147" spans="1:4" x14ac:dyDescent="0.25">
      <c r="A147" s="10">
        <v>30987</v>
      </c>
      <c r="B147" s="20">
        <v>1.0529999999999999</v>
      </c>
      <c r="C147" s="9">
        <v>7.6</v>
      </c>
      <c r="D147" s="9">
        <f t="shared" si="2"/>
        <v>23.159090978157646</v>
      </c>
    </row>
    <row r="148" spans="1:4" x14ac:dyDescent="0.25">
      <c r="A148" s="10">
        <v>31017</v>
      </c>
      <c r="B148" s="20">
        <v>1.0549999999999999</v>
      </c>
      <c r="C148" s="9">
        <v>7.3</v>
      </c>
      <c r="D148" s="9">
        <f t="shared" si="2"/>
        <v>22.202745876777254</v>
      </c>
    </row>
    <row r="149" spans="1:4" x14ac:dyDescent="0.25">
      <c r="A149" s="10">
        <v>31048</v>
      </c>
      <c r="B149" s="20">
        <v>1.0569999999999999</v>
      </c>
      <c r="C149" s="9">
        <v>7.3</v>
      </c>
      <c r="D149" s="9">
        <f t="shared" si="2"/>
        <v>22.160735004730373</v>
      </c>
    </row>
    <row r="150" spans="1:4" x14ac:dyDescent="0.25">
      <c r="A150" s="10">
        <v>31079</v>
      </c>
      <c r="B150" s="20">
        <v>1.0629999999999999</v>
      </c>
      <c r="C150" s="9">
        <v>7.2</v>
      </c>
      <c r="D150" s="9">
        <f t="shared" si="2"/>
        <v>21.733792662276578</v>
      </c>
    </row>
    <row r="151" spans="1:4" x14ac:dyDescent="0.25">
      <c r="A151" s="10">
        <v>31107</v>
      </c>
      <c r="B151" s="20">
        <v>1.0680000000000001</v>
      </c>
      <c r="C151" s="9">
        <v>7.5</v>
      </c>
      <c r="D151" s="9">
        <f t="shared" si="2"/>
        <v>22.533377808988764</v>
      </c>
    </row>
    <row r="152" spans="1:4" x14ac:dyDescent="0.25">
      <c r="A152" s="10">
        <v>31138</v>
      </c>
      <c r="B152" s="20">
        <v>1.07</v>
      </c>
      <c r="C152" s="9">
        <v>7.7</v>
      </c>
      <c r="D152" s="9">
        <f t="shared" si="2"/>
        <v>23.091026261682245</v>
      </c>
    </row>
    <row r="153" spans="1:4" x14ac:dyDescent="0.25">
      <c r="A153" s="10">
        <v>31168</v>
      </c>
      <c r="B153" s="20">
        <v>1.0720000000000001</v>
      </c>
      <c r="C153" s="9">
        <v>8</v>
      </c>
      <c r="D153" s="9">
        <f t="shared" si="2"/>
        <v>23.945917910447761</v>
      </c>
    </row>
    <row r="154" spans="1:4" x14ac:dyDescent="0.25">
      <c r="A154" s="10">
        <v>31199</v>
      </c>
      <c r="B154" s="20">
        <v>1.075</v>
      </c>
      <c r="C154" s="9">
        <v>8.1999999999999993</v>
      </c>
      <c r="D154" s="9">
        <f t="shared" si="2"/>
        <v>24.476069395348837</v>
      </c>
    </row>
    <row r="155" spans="1:4" x14ac:dyDescent="0.25">
      <c r="A155" s="10">
        <v>31229</v>
      </c>
      <c r="B155" s="20">
        <v>1.077</v>
      </c>
      <c r="C155" s="9">
        <v>8.1999999999999993</v>
      </c>
      <c r="D155" s="9">
        <f t="shared" si="2"/>
        <v>24.430617084493964</v>
      </c>
    </row>
    <row r="156" spans="1:4" x14ac:dyDescent="0.25">
      <c r="A156" s="10">
        <v>31260</v>
      </c>
      <c r="B156" s="20">
        <v>1.079</v>
      </c>
      <c r="C156" s="9">
        <v>8.1999999999999993</v>
      </c>
      <c r="D156" s="9">
        <f t="shared" si="2"/>
        <v>24.385333271547729</v>
      </c>
    </row>
    <row r="157" spans="1:4" x14ac:dyDescent="0.25">
      <c r="A157" s="10">
        <v>31291</v>
      </c>
      <c r="B157" s="20">
        <v>1.081</v>
      </c>
      <c r="C157" s="9">
        <v>8.1999999999999993</v>
      </c>
      <c r="D157" s="9">
        <f t="shared" si="2"/>
        <v>24.340217021276597</v>
      </c>
    </row>
    <row r="158" spans="1:4" x14ac:dyDescent="0.25">
      <c r="A158" s="10">
        <v>31321</v>
      </c>
      <c r="B158" s="20">
        <v>1.085</v>
      </c>
      <c r="C158" s="9">
        <v>8.1</v>
      </c>
      <c r="D158" s="9">
        <f t="shared" si="2"/>
        <v>23.95474589861751</v>
      </c>
    </row>
    <row r="159" spans="1:4" x14ac:dyDescent="0.25">
      <c r="A159" s="10">
        <v>31352</v>
      </c>
      <c r="B159" s="20">
        <v>1.0900000000000001</v>
      </c>
      <c r="C159" s="9">
        <v>7.7</v>
      </c>
      <c r="D159" s="9">
        <f t="shared" si="2"/>
        <v>22.667337706422018</v>
      </c>
    </row>
    <row r="160" spans="1:4" x14ac:dyDescent="0.25">
      <c r="A160" s="10">
        <v>31382</v>
      </c>
      <c r="B160" s="20">
        <v>1.095</v>
      </c>
      <c r="C160" s="9">
        <v>7.4</v>
      </c>
      <c r="D160" s="9">
        <f t="shared" si="2"/>
        <v>21.684723470319639</v>
      </c>
    </row>
    <row r="161" spans="1:4" x14ac:dyDescent="0.25">
      <c r="A161" s="10">
        <v>31413</v>
      </c>
      <c r="B161" s="20">
        <v>1.099</v>
      </c>
      <c r="C161" s="9">
        <v>6.92</v>
      </c>
      <c r="D161" s="9">
        <f t="shared" si="2"/>
        <v>20.20434100090992</v>
      </c>
    </row>
    <row r="162" spans="1:4" x14ac:dyDescent="0.25">
      <c r="A162" s="10">
        <v>31444</v>
      </c>
      <c r="B162" s="20">
        <v>1.097</v>
      </c>
      <c r="C162" s="9">
        <v>7.14</v>
      </c>
      <c r="D162" s="9">
        <f t="shared" si="2"/>
        <v>20.884682242479492</v>
      </c>
    </row>
    <row r="163" spans="1:4" x14ac:dyDescent="0.25">
      <c r="A163" s="10">
        <v>31472</v>
      </c>
      <c r="B163" s="20">
        <v>1.091</v>
      </c>
      <c r="C163" s="9">
        <v>7.22</v>
      </c>
      <c r="D163" s="9">
        <f t="shared" si="2"/>
        <v>21.234827369385886</v>
      </c>
    </row>
    <row r="164" spans="1:4" x14ac:dyDescent="0.25">
      <c r="A164" s="10">
        <v>31503</v>
      </c>
      <c r="B164" s="20">
        <v>1.087</v>
      </c>
      <c r="C164" s="9">
        <v>7.42</v>
      </c>
      <c r="D164" s="9">
        <f t="shared" si="2"/>
        <v>21.903355344986203</v>
      </c>
    </row>
    <row r="165" spans="1:4" x14ac:dyDescent="0.25">
      <c r="A165" s="10">
        <v>31533</v>
      </c>
      <c r="B165" s="20">
        <v>1.0900000000000001</v>
      </c>
      <c r="C165" s="9">
        <v>7.49</v>
      </c>
      <c r="D165" s="9">
        <f t="shared" si="2"/>
        <v>22.049137587155965</v>
      </c>
    </row>
    <row r="166" spans="1:4" x14ac:dyDescent="0.25">
      <c r="A166" s="10">
        <v>31564</v>
      </c>
      <c r="B166" s="20">
        <v>1.0940000000000001</v>
      </c>
      <c r="C166" s="9">
        <v>7.71</v>
      </c>
      <c r="D166" s="9">
        <f t="shared" si="2"/>
        <v>22.613789424131625</v>
      </c>
    </row>
    <row r="167" spans="1:4" x14ac:dyDescent="0.25">
      <c r="A167" s="10">
        <v>31594</v>
      </c>
      <c r="B167" s="20">
        <v>1.095</v>
      </c>
      <c r="C167" s="9">
        <v>7.75</v>
      </c>
      <c r="D167" s="9">
        <f t="shared" si="2"/>
        <v>22.710352283105024</v>
      </c>
    </row>
    <row r="168" spans="1:4" x14ac:dyDescent="0.25">
      <c r="A168" s="10">
        <v>31625</v>
      </c>
      <c r="B168" s="20">
        <v>1.0960000000000001</v>
      </c>
      <c r="C168" s="9">
        <v>7.7</v>
      </c>
      <c r="D168" s="9">
        <f t="shared" si="2"/>
        <v>22.543246441605842</v>
      </c>
    </row>
    <row r="169" spans="1:4" x14ac:dyDescent="0.25">
      <c r="A169" s="10">
        <v>31656</v>
      </c>
      <c r="B169" s="20">
        <v>1.1000000000000001</v>
      </c>
      <c r="C169" s="9">
        <v>7.71</v>
      </c>
      <c r="D169" s="9">
        <f t="shared" si="2"/>
        <v>22.490441481818181</v>
      </c>
    </row>
    <row r="170" spans="1:4" x14ac:dyDescent="0.25">
      <c r="A170" s="10">
        <v>31686</v>
      </c>
      <c r="B170" s="20">
        <v>1.1020000000000001</v>
      </c>
      <c r="C170" s="9">
        <v>7.46</v>
      </c>
      <c r="D170" s="9">
        <f t="shared" si="2"/>
        <v>21.721685462794916</v>
      </c>
    </row>
    <row r="171" spans="1:4" x14ac:dyDescent="0.25">
      <c r="A171" s="10">
        <v>31717</v>
      </c>
      <c r="B171" s="20">
        <v>1.1040000000000001</v>
      </c>
      <c r="C171" s="9">
        <v>7.4</v>
      </c>
      <c r="D171" s="9">
        <f t="shared" si="2"/>
        <v>21.507945833333334</v>
      </c>
    </row>
    <row r="172" spans="1:4" x14ac:dyDescent="0.25">
      <c r="A172" s="10">
        <v>31747</v>
      </c>
      <c r="B172" s="20">
        <v>1.1080000000000001</v>
      </c>
      <c r="C172" s="9">
        <v>7.01</v>
      </c>
      <c r="D172" s="9">
        <f t="shared" si="2"/>
        <v>20.300865099277978</v>
      </c>
    </row>
    <row r="173" spans="1:4" x14ac:dyDescent="0.25">
      <c r="A173" s="10">
        <v>31778</v>
      </c>
      <c r="B173" s="20">
        <v>1.1140000000000001</v>
      </c>
      <c r="C173" s="9">
        <v>6.93</v>
      </c>
      <c r="D173" s="9">
        <f t="shared" si="2"/>
        <v>19.961093617594255</v>
      </c>
    </row>
    <row r="174" spans="1:4" x14ac:dyDescent="0.25">
      <c r="A174" s="10">
        <v>31809</v>
      </c>
      <c r="B174" s="20">
        <v>1.1180000000000001</v>
      </c>
      <c r="C174" s="9">
        <v>6.95</v>
      </c>
      <c r="D174" s="9">
        <f t="shared" si="2"/>
        <v>19.947078130590338</v>
      </c>
    </row>
    <row r="175" spans="1:4" x14ac:dyDescent="0.25">
      <c r="A175" s="10">
        <v>31837</v>
      </c>
      <c r="B175" s="20">
        <v>1.1220000000000001</v>
      </c>
      <c r="C175" s="9">
        <v>7.14</v>
      </c>
      <c r="D175" s="9">
        <f t="shared" si="2"/>
        <v>20.419337272727272</v>
      </c>
    </row>
    <row r="176" spans="1:4" x14ac:dyDescent="0.25">
      <c r="A176" s="10">
        <v>31868</v>
      </c>
      <c r="B176" s="20">
        <v>1.127</v>
      </c>
      <c r="C176" s="9">
        <v>7.26</v>
      </c>
      <c r="D176" s="9">
        <f t="shared" si="2"/>
        <v>20.670405306122451</v>
      </c>
    </row>
    <row r="177" spans="1:4" x14ac:dyDescent="0.25">
      <c r="A177" s="10">
        <v>31898</v>
      </c>
      <c r="B177" s="20">
        <v>1.1299999999999999</v>
      </c>
      <c r="C177" s="9">
        <v>7.47</v>
      </c>
      <c r="D177" s="9">
        <f t="shared" si="2"/>
        <v>21.211845053097349</v>
      </c>
    </row>
    <row r="178" spans="1:4" x14ac:dyDescent="0.25">
      <c r="A178" s="10">
        <v>31929</v>
      </c>
      <c r="B178" s="20">
        <v>1.135</v>
      </c>
      <c r="C178" s="9">
        <v>7.8</v>
      </c>
      <c r="D178" s="9">
        <f t="shared" si="2"/>
        <v>22.05134220264317</v>
      </c>
    </row>
    <row r="179" spans="1:4" x14ac:dyDescent="0.25">
      <c r="A179" s="10">
        <v>31959</v>
      </c>
      <c r="B179" s="20">
        <v>1.1379999999999999</v>
      </c>
      <c r="C179" s="9">
        <v>7.8</v>
      </c>
      <c r="D179" s="9">
        <f t="shared" si="2"/>
        <v>21.993210369068542</v>
      </c>
    </row>
    <row r="180" spans="1:4" x14ac:dyDescent="0.25">
      <c r="A180" s="10">
        <v>31990</v>
      </c>
      <c r="B180" s="20">
        <v>1.143</v>
      </c>
      <c r="C180" s="9">
        <v>7.76</v>
      </c>
      <c r="D180" s="9">
        <f t="shared" si="2"/>
        <v>21.784709781277339</v>
      </c>
    </row>
    <row r="181" spans="1:4" x14ac:dyDescent="0.25">
      <c r="A181" s="10">
        <v>32021</v>
      </c>
      <c r="B181" s="20">
        <v>1.147</v>
      </c>
      <c r="C181" s="9">
        <v>7.66</v>
      </c>
      <c r="D181" s="9">
        <f t="shared" ref="D181:D244" si="3">C181*$B$653/B181</f>
        <v>21.428986904969488</v>
      </c>
    </row>
    <row r="182" spans="1:4" x14ac:dyDescent="0.25">
      <c r="A182" s="10">
        <v>32051</v>
      </c>
      <c r="B182" s="20">
        <v>1.1499999999999999</v>
      </c>
      <c r="C182" s="9">
        <v>7.63</v>
      </c>
      <c r="D182" s="9">
        <f t="shared" si="3"/>
        <v>21.289378600000003</v>
      </c>
    </row>
    <row r="183" spans="1:4" x14ac:dyDescent="0.25">
      <c r="A183" s="10">
        <v>32082</v>
      </c>
      <c r="B183" s="20">
        <v>1.1539999999999999</v>
      </c>
      <c r="C183" s="9">
        <v>7.39</v>
      </c>
      <c r="D183" s="9">
        <f t="shared" si="3"/>
        <v>20.548253613518199</v>
      </c>
    </row>
    <row r="184" spans="1:4" x14ac:dyDescent="0.25">
      <c r="A184" s="10">
        <v>32112</v>
      </c>
      <c r="B184" s="20">
        <v>1.1559999999999999</v>
      </c>
      <c r="C184" s="9">
        <v>7.09</v>
      </c>
      <c r="D184" s="9">
        <f t="shared" si="3"/>
        <v>19.679981634948099</v>
      </c>
    </row>
    <row r="185" spans="1:4" x14ac:dyDescent="0.25">
      <c r="A185" s="10">
        <v>32143</v>
      </c>
      <c r="B185" s="20">
        <v>1.1599999999999999</v>
      </c>
      <c r="C185" s="9">
        <v>6.92</v>
      </c>
      <c r="D185" s="9">
        <f t="shared" si="3"/>
        <v>19.141871344827589</v>
      </c>
    </row>
    <row r="186" spans="1:4" x14ac:dyDescent="0.25">
      <c r="A186" s="10">
        <v>32174</v>
      </c>
      <c r="B186" s="20">
        <v>1.1619999999999999</v>
      </c>
      <c r="C186" s="9">
        <v>6.99</v>
      </c>
      <c r="D186" s="9">
        <f t="shared" si="3"/>
        <v>19.302223296041312</v>
      </c>
    </row>
    <row r="187" spans="1:4" x14ac:dyDescent="0.25">
      <c r="A187" s="10">
        <v>32203</v>
      </c>
      <c r="B187" s="20">
        <v>1.165</v>
      </c>
      <c r="C187" s="9">
        <v>7.14</v>
      </c>
      <c r="D187" s="9">
        <f t="shared" si="3"/>
        <v>19.665662163090129</v>
      </c>
    </row>
    <row r="188" spans="1:4" x14ac:dyDescent="0.25">
      <c r="A188" s="10">
        <v>32234</v>
      </c>
      <c r="B188" s="20">
        <v>1.1719999999999999</v>
      </c>
      <c r="C188" s="9">
        <v>7.3</v>
      </c>
      <c r="D188" s="9">
        <f t="shared" si="3"/>
        <v>19.986260153583622</v>
      </c>
    </row>
    <row r="189" spans="1:4" x14ac:dyDescent="0.25">
      <c r="A189" s="10">
        <v>32264</v>
      </c>
      <c r="B189" s="20">
        <v>1.175</v>
      </c>
      <c r="C189" s="9">
        <v>7.58</v>
      </c>
      <c r="D189" s="9">
        <f t="shared" si="3"/>
        <v>20.699870417021277</v>
      </c>
    </row>
    <row r="190" spans="1:4" x14ac:dyDescent="0.25">
      <c r="A190" s="10">
        <v>32295</v>
      </c>
      <c r="B190" s="20">
        <v>1.18</v>
      </c>
      <c r="C190" s="9">
        <v>7.84</v>
      </c>
      <c r="D190" s="9">
        <f t="shared" si="3"/>
        <v>21.319172474576273</v>
      </c>
    </row>
    <row r="191" spans="1:4" x14ac:dyDescent="0.25">
      <c r="A191" s="10">
        <v>32325</v>
      </c>
      <c r="B191" s="20">
        <v>1.1850000000000001</v>
      </c>
      <c r="C191" s="9">
        <v>7.9</v>
      </c>
      <c r="D191" s="9">
        <f t="shared" si="3"/>
        <v>21.391686666666669</v>
      </c>
    </row>
    <row r="192" spans="1:4" x14ac:dyDescent="0.25">
      <c r="A192" s="10">
        <v>32356</v>
      </c>
      <c r="B192" s="20">
        <v>1.19</v>
      </c>
      <c r="C192" s="9">
        <v>7.93</v>
      </c>
      <c r="D192" s="9">
        <f t="shared" si="3"/>
        <v>21.382698563025212</v>
      </c>
    </row>
    <row r="193" spans="1:4" x14ac:dyDescent="0.25">
      <c r="A193" s="10">
        <v>32387</v>
      </c>
      <c r="B193" s="20">
        <v>1.1950000000000001</v>
      </c>
      <c r="C193" s="9">
        <v>7.84</v>
      </c>
      <c r="D193" s="9">
        <f t="shared" si="3"/>
        <v>21.05156779916318</v>
      </c>
    </row>
    <row r="194" spans="1:4" x14ac:dyDescent="0.25">
      <c r="A194" s="10">
        <v>32417</v>
      </c>
      <c r="B194" s="20">
        <v>1.1990000000000001</v>
      </c>
      <c r="C194" s="9">
        <v>7.7</v>
      </c>
      <c r="D194" s="9">
        <f t="shared" si="3"/>
        <v>20.606670642201834</v>
      </c>
    </row>
    <row r="195" spans="1:4" x14ac:dyDescent="0.25">
      <c r="A195" s="10">
        <v>32448</v>
      </c>
      <c r="B195" s="20">
        <v>1.2030000000000001</v>
      </c>
      <c r="C195" s="9">
        <v>7.46</v>
      </c>
      <c r="D195" s="9">
        <f t="shared" si="3"/>
        <v>19.898002809642559</v>
      </c>
    </row>
    <row r="196" spans="1:4" x14ac:dyDescent="0.25">
      <c r="A196" s="10">
        <v>32478</v>
      </c>
      <c r="B196" s="20">
        <v>1.2070000000000001</v>
      </c>
      <c r="C196" s="9">
        <v>7.28</v>
      </c>
      <c r="D196" s="9">
        <f t="shared" si="3"/>
        <v>19.353539221209612</v>
      </c>
    </row>
    <row r="197" spans="1:4" x14ac:dyDescent="0.25">
      <c r="A197" s="10">
        <v>32509</v>
      </c>
      <c r="B197" s="20">
        <v>1.212</v>
      </c>
      <c r="C197" s="9">
        <v>7.17</v>
      </c>
      <c r="D197" s="9">
        <f t="shared" si="3"/>
        <v>18.98247443069307</v>
      </c>
    </row>
    <row r="198" spans="1:4" x14ac:dyDescent="0.25">
      <c r="A198" s="10">
        <v>32540</v>
      </c>
      <c r="B198" s="20">
        <v>1.216</v>
      </c>
      <c r="C198" s="9">
        <v>7.18</v>
      </c>
      <c r="D198" s="9">
        <f t="shared" si="3"/>
        <v>18.946419851973687</v>
      </c>
    </row>
    <row r="199" spans="1:4" x14ac:dyDescent="0.25">
      <c r="A199" s="10">
        <v>32568</v>
      </c>
      <c r="B199" s="20">
        <v>1.222</v>
      </c>
      <c r="C199" s="9">
        <v>7.24</v>
      </c>
      <c r="D199" s="9">
        <f t="shared" si="3"/>
        <v>19.010942487725043</v>
      </c>
    </row>
    <row r="200" spans="1:4" x14ac:dyDescent="0.25">
      <c r="A200" s="10">
        <v>32599</v>
      </c>
      <c r="B200" s="20">
        <v>1.2310000000000001</v>
      </c>
      <c r="C200" s="9">
        <v>7.52</v>
      </c>
      <c r="D200" s="9">
        <f t="shared" si="3"/>
        <v>19.601805491470348</v>
      </c>
    </row>
    <row r="201" spans="1:4" x14ac:dyDescent="0.25">
      <c r="A201" s="10">
        <v>32629</v>
      </c>
      <c r="B201" s="20">
        <v>1.2370000000000001</v>
      </c>
      <c r="C201" s="9">
        <v>7.72</v>
      </c>
      <c r="D201" s="9">
        <f t="shared" si="3"/>
        <v>20.025523977364589</v>
      </c>
    </row>
    <row r="202" spans="1:4" x14ac:dyDescent="0.25">
      <c r="A202" s="10">
        <v>32660</v>
      </c>
      <c r="B202" s="20">
        <v>1.2410000000000001</v>
      </c>
      <c r="C202" s="9">
        <v>8.02</v>
      </c>
      <c r="D202" s="9">
        <f t="shared" si="3"/>
        <v>20.736663223207092</v>
      </c>
    </row>
    <row r="203" spans="1:4" x14ac:dyDescent="0.25">
      <c r="A203" s="10">
        <v>32690</v>
      </c>
      <c r="B203" s="20">
        <v>1.2450000000000001</v>
      </c>
      <c r="C203" s="9">
        <v>8.1</v>
      </c>
      <c r="D203" s="9">
        <f t="shared" si="3"/>
        <v>20.876224337349395</v>
      </c>
    </row>
    <row r="204" spans="1:4" x14ac:dyDescent="0.25">
      <c r="A204" s="10">
        <v>32721</v>
      </c>
      <c r="B204" s="20">
        <v>1.2450000000000001</v>
      </c>
      <c r="C204" s="9">
        <v>8.11</v>
      </c>
      <c r="D204" s="9">
        <f t="shared" si="3"/>
        <v>20.901997453815259</v>
      </c>
    </row>
    <row r="205" spans="1:4" x14ac:dyDescent="0.25">
      <c r="A205" s="10">
        <v>32752</v>
      </c>
      <c r="B205" s="20">
        <v>1.248</v>
      </c>
      <c r="C205" s="9">
        <v>8.02</v>
      </c>
      <c r="D205" s="9">
        <f t="shared" si="3"/>
        <v>20.620351810897436</v>
      </c>
    </row>
    <row r="206" spans="1:4" x14ac:dyDescent="0.25">
      <c r="A206" s="10">
        <v>32782</v>
      </c>
      <c r="B206" s="20">
        <v>1.254</v>
      </c>
      <c r="C206" s="9">
        <v>7.87</v>
      </c>
      <c r="D206" s="9">
        <f t="shared" si="3"/>
        <v>20.137867711323764</v>
      </c>
    </row>
    <row r="207" spans="1:4" x14ac:dyDescent="0.25">
      <c r="A207" s="10">
        <v>32813</v>
      </c>
      <c r="B207" s="20">
        <v>1.2589999999999999</v>
      </c>
      <c r="C207" s="9">
        <v>7.52</v>
      </c>
      <c r="D207" s="9">
        <f t="shared" si="3"/>
        <v>19.165863828435267</v>
      </c>
    </row>
    <row r="208" spans="1:4" x14ac:dyDescent="0.25">
      <c r="A208" s="10">
        <v>32843</v>
      </c>
      <c r="B208" s="20">
        <v>1.2629999999999999</v>
      </c>
      <c r="C208" s="9">
        <v>7.27</v>
      </c>
      <c r="D208" s="9">
        <f t="shared" si="3"/>
        <v>18.470019247822645</v>
      </c>
    </row>
    <row r="209" spans="1:4" x14ac:dyDescent="0.25">
      <c r="A209" s="10">
        <v>32874</v>
      </c>
      <c r="B209" s="20">
        <v>1.2749999999999999</v>
      </c>
      <c r="C209" s="9">
        <v>7.18</v>
      </c>
      <c r="D209" s="9">
        <f t="shared" si="3"/>
        <v>18.069683560784316</v>
      </c>
    </row>
    <row r="210" spans="1:4" x14ac:dyDescent="0.25">
      <c r="A210" s="10">
        <v>32905</v>
      </c>
      <c r="B210" s="20">
        <v>1.28</v>
      </c>
      <c r="C210" s="9">
        <v>7.49</v>
      </c>
      <c r="D210" s="9">
        <f t="shared" si="3"/>
        <v>18.776218726562501</v>
      </c>
    </row>
    <row r="211" spans="1:4" x14ac:dyDescent="0.25">
      <c r="A211" s="10">
        <v>32933</v>
      </c>
      <c r="B211" s="20">
        <v>1.286</v>
      </c>
      <c r="C211" s="9">
        <v>7.58</v>
      </c>
      <c r="D211" s="9">
        <f t="shared" si="3"/>
        <v>18.913178646967342</v>
      </c>
    </row>
    <row r="212" spans="1:4" x14ac:dyDescent="0.25">
      <c r="A212" s="10">
        <v>32964</v>
      </c>
      <c r="B212" s="20">
        <v>1.2889999999999999</v>
      </c>
      <c r="C212" s="9">
        <v>7.7</v>
      </c>
      <c r="D212" s="9">
        <f t="shared" si="3"/>
        <v>19.167880605120253</v>
      </c>
    </row>
    <row r="213" spans="1:4" x14ac:dyDescent="0.25">
      <c r="A213" s="10">
        <v>32994</v>
      </c>
      <c r="B213" s="20">
        <v>1.2909999999999999</v>
      </c>
      <c r="C213" s="9">
        <v>7.98</v>
      </c>
      <c r="D213" s="9">
        <f t="shared" si="3"/>
        <v>19.83412001549187</v>
      </c>
    </row>
    <row r="214" spans="1:4" x14ac:dyDescent="0.25">
      <c r="A214" s="10">
        <v>33025</v>
      </c>
      <c r="B214" s="20">
        <v>1.2989999999999999</v>
      </c>
      <c r="C214" s="9">
        <v>8.1199999999999992</v>
      </c>
      <c r="D214" s="9">
        <f t="shared" si="3"/>
        <v>20.057793964588146</v>
      </c>
    </row>
    <row r="215" spans="1:4" x14ac:dyDescent="0.25">
      <c r="A215" s="10">
        <v>33055</v>
      </c>
      <c r="B215" s="20">
        <v>1.3049999999999999</v>
      </c>
      <c r="C215" s="9">
        <v>8.1999999999999993</v>
      </c>
      <c r="D215" s="9">
        <f t="shared" si="3"/>
        <v>20.162279386973182</v>
      </c>
    </row>
    <row r="216" spans="1:4" x14ac:dyDescent="0.25">
      <c r="A216" s="10">
        <v>33086</v>
      </c>
      <c r="B216" s="20">
        <v>1.3160000000000001</v>
      </c>
      <c r="C216" s="9">
        <v>8.26</v>
      </c>
      <c r="D216" s="9">
        <f t="shared" si="3"/>
        <v>20.140045425531913</v>
      </c>
    </row>
    <row r="217" spans="1:4" x14ac:dyDescent="0.25">
      <c r="A217" s="10">
        <v>33117</v>
      </c>
      <c r="B217" s="20">
        <v>1.325</v>
      </c>
      <c r="C217" s="9">
        <v>8.18</v>
      </c>
      <c r="D217" s="9">
        <f t="shared" si="3"/>
        <v>19.809509086792453</v>
      </c>
    </row>
    <row r="218" spans="1:4" x14ac:dyDescent="0.25">
      <c r="A218" s="10">
        <v>33147</v>
      </c>
      <c r="B218" s="20">
        <v>1.3340000000000001</v>
      </c>
      <c r="C218" s="9">
        <v>8.06</v>
      </c>
      <c r="D218" s="9">
        <f t="shared" si="3"/>
        <v>19.387218275862068</v>
      </c>
    </row>
    <row r="219" spans="1:4" x14ac:dyDescent="0.25">
      <c r="A219" s="10">
        <v>33178</v>
      </c>
      <c r="B219" s="20">
        <v>1.337</v>
      </c>
      <c r="C219" s="9">
        <v>7.82</v>
      </c>
      <c r="D219" s="9">
        <f t="shared" si="3"/>
        <v>18.767725100972328</v>
      </c>
    </row>
    <row r="220" spans="1:4" x14ac:dyDescent="0.25">
      <c r="A220" s="10">
        <v>33208</v>
      </c>
      <c r="B220" s="20">
        <v>1.3420000000000001</v>
      </c>
      <c r="C220" s="9">
        <v>7.62</v>
      </c>
      <c r="D220" s="9">
        <f t="shared" si="3"/>
        <v>18.219596020864383</v>
      </c>
    </row>
    <row r="221" spans="1:4" x14ac:dyDescent="0.25">
      <c r="A221" s="10">
        <v>33239</v>
      </c>
      <c r="B221" s="20">
        <v>1.347</v>
      </c>
      <c r="C221" s="9">
        <v>7.42</v>
      </c>
      <c r="D221" s="9">
        <f t="shared" si="3"/>
        <v>17.675536198960653</v>
      </c>
    </row>
    <row r="222" spans="1:4" x14ac:dyDescent="0.25">
      <c r="A222" s="10">
        <v>33270</v>
      </c>
      <c r="B222" s="20">
        <v>1.3480000000000001</v>
      </c>
      <c r="C222" s="9">
        <v>7.61</v>
      </c>
      <c r="D222" s="9">
        <f t="shared" si="3"/>
        <v>18.114696090504452</v>
      </c>
    </row>
    <row r="223" spans="1:4" x14ac:dyDescent="0.25">
      <c r="A223" s="10">
        <v>33298</v>
      </c>
      <c r="B223" s="20">
        <v>1.3480000000000001</v>
      </c>
      <c r="C223" s="9">
        <v>7.79</v>
      </c>
      <c r="D223" s="9">
        <f t="shared" si="3"/>
        <v>18.54316459198813</v>
      </c>
    </row>
    <row r="224" spans="1:4" x14ac:dyDescent="0.25">
      <c r="A224" s="10">
        <v>33329</v>
      </c>
      <c r="B224" s="20">
        <v>1.351</v>
      </c>
      <c r="C224" s="9">
        <v>7.99</v>
      </c>
      <c r="D224" s="9">
        <f t="shared" si="3"/>
        <v>18.977007009622504</v>
      </c>
    </row>
    <row r="225" spans="1:4" x14ac:dyDescent="0.25">
      <c r="A225" s="10">
        <v>33359</v>
      </c>
      <c r="B225" s="20">
        <v>1.3560000000000001</v>
      </c>
      <c r="C225" s="9">
        <v>8.15</v>
      </c>
      <c r="D225" s="9">
        <f t="shared" si="3"/>
        <v>19.285646718289087</v>
      </c>
    </row>
    <row r="226" spans="1:4" x14ac:dyDescent="0.25">
      <c r="A226" s="10">
        <v>33390</v>
      </c>
      <c r="B226" s="20">
        <v>1.36</v>
      </c>
      <c r="C226" s="9">
        <v>8.34</v>
      </c>
      <c r="D226" s="9">
        <f t="shared" si="3"/>
        <v>19.677205897058823</v>
      </c>
    </row>
    <row r="227" spans="1:4" x14ac:dyDescent="0.25">
      <c r="A227" s="10">
        <v>33420</v>
      </c>
      <c r="B227" s="20">
        <v>1.3620000000000001</v>
      </c>
      <c r="C227" s="9">
        <v>8.4</v>
      </c>
      <c r="D227" s="9">
        <f t="shared" si="3"/>
        <v>19.789666079295152</v>
      </c>
    </row>
    <row r="228" spans="1:4" x14ac:dyDescent="0.25">
      <c r="A228" s="10">
        <v>33451</v>
      </c>
      <c r="B228" s="20">
        <v>1.3660000000000001</v>
      </c>
      <c r="C228" s="9">
        <v>8.43</v>
      </c>
      <c r="D228" s="9">
        <f t="shared" si="3"/>
        <v>19.802187254758419</v>
      </c>
    </row>
    <row r="229" spans="1:4" x14ac:dyDescent="0.25">
      <c r="A229" s="10">
        <v>33482</v>
      </c>
      <c r="B229" s="20">
        <v>1.37</v>
      </c>
      <c r="C229" s="9">
        <v>8.39</v>
      </c>
      <c r="D229" s="9">
        <f t="shared" si="3"/>
        <v>19.650684430656934</v>
      </c>
    </row>
    <row r="230" spans="1:4" x14ac:dyDescent="0.25">
      <c r="A230" s="10">
        <v>33512</v>
      </c>
      <c r="B230" s="20">
        <v>1.3720000000000001</v>
      </c>
      <c r="C230" s="9">
        <v>8.33</v>
      </c>
      <c r="D230" s="9">
        <f t="shared" si="3"/>
        <v>19.481714642857142</v>
      </c>
    </row>
    <row r="231" spans="1:4" x14ac:dyDescent="0.25">
      <c r="A231" s="10">
        <v>33543</v>
      </c>
      <c r="B231" s="20">
        <v>1.3779999999999999</v>
      </c>
      <c r="C231" s="9">
        <v>7.96</v>
      </c>
      <c r="D231" s="9">
        <f t="shared" si="3"/>
        <v>18.535322119013063</v>
      </c>
    </row>
    <row r="232" spans="1:4" x14ac:dyDescent="0.25">
      <c r="A232" s="10">
        <v>33573</v>
      </c>
      <c r="B232" s="20">
        <v>1.3819999999999999</v>
      </c>
      <c r="C232" s="9">
        <v>7.81</v>
      </c>
      <c r="D232" s="9">
        <f t="shared" si="3"/>
        <v>18.133401541244577</v>
      </c>
    </row>
    <row r="233" spans="1:4" x14ac:dyDescent="0.25">
      <c r="A233" s="10">
        <v>33604</v>
      </c>
      <c r="B233" s="20">
        <v>1.383</v>
      </c>
      <c r="C233" s="9">
        <v>7.71</v>
      </c>
      <c r="D233" s="9">
        <f t="shared" si="3"/>
        <v>17.888275943600867</v>
      </c>
    </row>
    <row r="234" spans="1:4" x14ac:dyDescent="0.25">
      <c r="A234" s="10">
        <v>33635</v>
      </c>
      <c r="B234" s="20">
        <v>1.3859999999999999</v>
      </c>
      <c r="C234" s="9">
        <v>7.79</v>
      </c>
      <c r="D234" s="9">
        <f t="shared" si="3"/>
        <v>18.034766139971143</v>
      </c>
    </row>
    <row r="235" spans="1:4" x14ac:dyDescent="0.25">
      <c r="A235" s="10">
        <v>33664</v>
      </c>
      <c r="B235" s="20">
        <v>1.391</v>
      </c>
      <c r="C235" s="9">
        <v>8.02</v>
      </c>
      <c r="D235" s="9">
        <f t="shared" si="3"/>
        <v>18.500502559309851</v>
      </c>
    </row>
    <row r="236" spans="1:4" x14ac:dyDescent="0.25">
      <c r="A236" s="10">
        <v>33695</v>
      </c>
      <c r="B236" s="20">
        <v>1.3939999999999999</v>
      </c>
      <c r="C236" s="9">
        <v>8.0500000000000007</v>
      </c>
      <c r="D236" s="9">
        <f t="shared" si="3"/>
        <v>18.529742934002872</v>
      </c>
    </row>
    <row r="237" spans="1:4" x14ac:dyDescent="0.25">
      <c r="A237" s="10">
        <v>33725</v>
      </c>
      <c r="B237" s="20">
        <v>1.397</v>
      </c>
      <c r="C237" s="9">
        <v>8.41</v>
      </c>
      <c r="D237" s="9">
        <f t="shared" si="3"/>
        <v>19.316830873299931</v>
      </c>
    </row>
    <row r="238" spans="1:4" x14ac:dyDescent="0.25">
      <c r="A238" s="10">
        <v>33756</v>
      </c>
      <c r="B238" s="20">
        <v>1.401</v>
      </c>
      <c r="C238" s="9">
        <v>8.64</v>
      </c>
      <c r="D238" s="9">
        <f t="shared" si="3"/>
        <v>19.788455331905784</v>
      </c>
    </row>
    <row r="239" spans="1:4" x14ac:dyDescent="0.25">
      <c r="A239" s="10">
        <v>33786</v>
      </c>
      <c r="B239" s="20">
        <v>1.405</v>
      </c>
      <c r="C239" s="9">
        <v>8.57</v>
      </c>
      <c r="D239" s="9">
        <f t="shared" si="3"/>
        <v>19.572251395017794</v>
      </c>
    </row>
    <row r="240" spans="1:4" x14ac:dyDescent="0.25">
      <c r="A240" s="10">
        <v>33817</v>
      </c>
      <c r="B240" s="20">
        <v>1.4079999999999999</v>
      </c>
      <c r="C240" s="9">
        <v>8.6</v>
      </c>
      <c r="D240" s="9">
        <f t="shared" si="3"/>
        <v>19.598917471590909</v>
      </c>
    </row>
    <row r="241" spans="1:4" x14ac:dyDescent="0.25">
      <c r="A241" s="10">
        <v>33848</v>
      </c>
      <c r="B241" s="20">
        <v>1.411</v>
      </c>
      <c r="C241" s="9">
        <v>8.6199999999999992</v>
      </c>
      <c r="D241" s="9">
        <f t="shared" si="3"/>
        <v>19.602729170800849</v>
      </c>
    </row>
    <row r="242" spans="1:4" x14ac:dyDescent="0.25">
      <c r="A242" s="10">
        <v>33878</v>
      </c>
      <c r="B242" s="20">
        <v>1.417</v>
      </c>
      <c r="C242" s="9">
        <v>8.4700000000000006</v>
      </c>
      <c r="D242" s="9">
        <f t="shared" si="3"/>
        <v>19.180054982357095</v>
      </c>
    </row>
    <row r="243" spans="1:4" x14ac:dyDescent="0.25">
      <c r="A243" s="10">
        <v>33909</v>
      </c>
      <c r="B243" s="20">
        <v>1.421</v>
      </c>
      <c r="C243" s="9">
        <v>8.16</v>
      </c>
      <c r="D243" s="9">
        <f t="shared" si="3"/>
        <v>18.426055228712176</v>
      </c>
    </row>
    <row r="244" spans="1:4" x14ac:dyDescent="0.25">
      <c r="A244" s="10">
        <v>33939</v>
      </c>
      <c r="B244" s="20">
        <v>1.423</v>
      </c>
      <c r="C244" s="9">
        <v>7.87</v>
      </c>
      <c r="D244" s="9">
        <f t="shared" si="3"/>
        <v>17.746230576247367</v>
      </c>
    </row>
    <row r="245" spans="1:4" x14ac:dyDescent="0.25">
      <c r="A245" s="10">
        <v>33970</v>
      </c>
      <c r="B245" s="20">
        <v>1.4279999999999999</v>
      </c>
      <c r="C245" s="9">
        <v>7.75</v>
      </c>
      <c r="D245" s="9">
        <f t="shared" ref="D245:D308" si="4">C245*$B$653/B245</f>
        <v>17.414450805322129</v>
      </c>
    </row>
    <row r="246" spans="1:4" x14ac:dyDescent="0.25">
      <c r="A246" s="10">
        <v>34001</v>
      </c>
      <c r="B246" s="20">
        <v>1.431</v>
      </c>
      <c r="C246" s="9">
        <v>7.81</v>
      </c>
      <c r="D246" s="9">
        <f t="shared" si="4"/>
        <v>17.512481432564641</v>
      </c>
    </row>
    <row r="247" spans="1:4" x14ac:dyDescent="0.25">
      <c r="A247" s="10">
        <v>34029</v>
      </c>
      <c r="B247" s="20">
        <v>1.4330000000000001</v>
      </c>
      <c r="C247" s="9">
        <v>7.81</v>
      </c>
      <c r="D247" s="9">
        <f t="shared" si="4"/>
        <v>17.488039727843685</v>
      </c>
    </row>
    <row r="248" spans="1:4" x14ac:dyDescent="0.25">
      <c r="A248" s="10">
        <v>34060</v>
      </c>
      <c r="B248" s="20">
        <v>1.4379999999999999</v>
      </c>
      <c r="C248" s="9">
        <v>8.14</v>
      </c>
      <c r="D248" s="9">
        <f t="shared" si="4"/>
        <v>18.163594867872046</v>
      </c>
    </row>
    <row r="249" spans="1:4" x14ac:dyDescent="0.25">
      <c r="A249" s="10">
        <v>34090</v>
      </c>
      <c r="B249" s="20">
        <v>1.4419999999999999</v>
      </c>
      <c r="C249" s="9">
        <v>8.57</v>
      </c>
      <c r="D249" s="9">
        <f t="shared" si="4"/>
        <v>19.070050769764219</v>
      </c>
    </row>
    <row r="250" spans="1:4" x14ac:dyDescent="0.25">
      <c r="A250" s="10">
        <v>34121</v>
      </c>
      <c r="B250" s="20">
        <v>1.4430000000000001</v>
      </c>
      <c r="C250" s="9">
        <v>8.75</v>
      </c>
      <c r="D250" s="9">
        <f t="shared" si="4"/>
        <v>19.457095460845462</v>
      </c>
    </row>
    <row r="251" spans="1:4" x14ac:dyDescent="0.25">
      <c r="A251" s="10">
        <v>34151</v>
      </c>
      <c r="B251" s="20">
        <v>1.4450000000000001</v>
      </c>
      <c r="C251" s="9">
        <v>8.74</v>
      </c>
      <c r="D251" s="9">
        <f t="shared" si="4"/>
        <v>19.407959321799307</v>
      </c>
    </row>
    <row r="252" spans="1:4" x14ac:dyDescent="0.25">
      <c r="A252" s="10">
        <v>34182</v>
      </c>
      <c r="B252" s="20">
        <v>1.448</v>
      </c>
      <c r="C252" s="9">
        <v>8.74</v>
      </c>
      <c r="D252" s="9">
        <f t="shared" si="4"/>
        <v>19.367749461325968</v>
      </c>
    </row>
    <row r="253" spans="1:4" x14ac:dyDescent="0.25">
      <c r="A253" s="10">
        <v>34213</v>
      </c>
      <c r="B253" s="20">
        <v>1.45</v>
      </c>
      <c r="C253" s="9">
        <v>8.8000000000000007</v>
      </c>
      <c r="D253" s="9">
        <f t="shared" si="4"/>
        <v>19.473811310344832</v>
      </c>
    </row>
    <row r="254" spans="1:4" x14ac:dyDescent="0.25">
      <c r="A254" s="10">
        <v>34243</v>
      </c>
      <c r="B254" s="20">
        <v>1.456</v>
      </c>
      <c r="C254" s="9">
        <v>8.77</v>
      </c>
      <c r="D254" s="9">
        <f t="shared" si="4"/>
        <v>19.327447671703297</v>
      </c>
    </row>
    <row r="255" spans="1:4" x14ac:dyDescent="0.25">
      <c r="A255" s="10">
        <v>34274</v>
      </c>
      <c r="B255" s="20">
        <v>1.46</v>
      </c>
      <c r="C255" s="9">
        <v>8.2200000000000006</v>
      </c>
      <c r="D255" s="9">
        <f t="shared" si="4"/>
        <v>18.065718945205482</v>
      </c>
    </row>
    <row r="256" spans="1:4" x14ac:dyDescent="0.25">
      <c r="A256" s="10">
        <v>34304</v>
      </c>
      <c r="B256" s="20">
        <v>1.4630000000000001</v>
      </c>
      <c r="C256" s="9">
        <v>7.92</v>
      </c>
      <c r="D256" s="9">
        <f t="shared" si="4"/>
        <v>17.370692932330826</v>
      </c>
    </row>
    <row r="257" spans="1:4" x14ac:dyDescent="0.25">
      <c r="A257" s="10">
        <v>34335</v>
      </c>
      <c r="B257" s="20">
        <v>1.4630000000000001</v>
      </c>
      <c r="C257" s="9">
        <v>7.76</v>
      </c>
      <c r="D257" s="9">
        <f t="shared" si="4"/>
        <v>17.01976984278879</v>
      </c>
    </row>
    <row r="258" spans="1:4" x14ac:dyDescent="0.25">
      <c r="A258" s="10">
        <v>34366</v>
      </c>
      <c r="B258" s="20">
        <v>1.4670000000000001</v>
      </c>
      <c r="C258" s="9">
        <v>7.86</v>
      </c>
      <c r="D258" s="9">
        <f t="shared" si="4"/>
        <v>17.192091738241309</v>
      </c>
    </row>
    <row r="259" spans="1:4" x14ac:dyDescent="0.25">
      <c r="A259" s="10">
        <v>34394</v>
      </c>
      <c r="B259" s="20">
        <v>1.4710000000000001</v>
      </c>
      <c r="C259" s="9">
        <v>8.1</v>
      </c>
      <c r="D259" s="9">
        <f t="shared" si="4"/>
        <v>17.668864242012233</v>
      </c>
    </row>
    <row r="260" spans="1:4" x14ac:dyDescent="0.25">
      <c r="A260" s="10">
        <v>34425</v>
      </c>
      <c r="B260" s="20">
        <v>1.472</v>
      </c>
      <c r="C260" s="9">
        <v>8.32</v>
      </c>
      <c r="D260" s="9">
        <f t="shared" si="4"/>
        <v>18.136430000000001</v>
      </c>
    </row>
    <row r="261" spans="1:4" x14ac:dyDescent="0.25">
      <c r="A261" s="10">
        <v>34455</v>
      </c>
      <c r="B261" s="20">
        <v>1.4750000000000001</v>
      </c>
      <c r="C261" s="9">
        <v>8.5500000000000007</v>
      </c>
      <c r="D261" s="9">
        <f t="shared" si="4"/>
        <v>18.599890271186442</v>
      </c>
    </row>
    <row r="262" spans="1:4" x14ac:dyDescent="0.25">
      <c r="A262" s="10">
        <v>34486</v>
      </c>
      <c r="B262" s="20">
        <v>1.4790000000000001</v>
      </c>
      <c r="C262" s="9">
        <v>8.7899999999999991</v>
      </c>
      <c r="D262" s="9">
        <f t="shared" si="4"/>
        <v>19.070276450304259</v>
      </c>
    </row>
    <row r="263" spans="1:4" x14ac:dyDescent="0.25">
      <c r="A263" s="10">
        <v>34516</v>
      </c>
      <c r="B263" s="20">
        <v>1.484</v>
      </c>
      <c r="C263" s="9">
        <v>8.82</v>
      </c>
      <c r="D263" s="9">
        <f t="shared" si="4"/>
        <v>19.070890471698114</v>
      </c>
    </row>
    <row r="264" spans="1:4" x14ac:dyDescent="0.25">
      <c r="A264" s="10">
        <v>34547</v>
      </c>
      <c r="B264" s="20">
        <v>1.49</v>
      </c>
      <c r="C264" s="9">
        <v>8.8699999999999992</v>
      </c>
      <c r="D264" s="9">
        <f t="shared" si="4"/>
        <v>19.101771214765101</v>
      </c>
    </row>
    <row r="265" spans="1:4" x14ac:dyDescent="0.25">
      <c r="A265" s="10">
        <v>34578</v>
      </c>
      <c r="B265" s="20">
        <v>1.4930000000000001</v>
      </c>
      <c r="C265" s="9">
        <v>8.85</v>
      </c>
      <c r="D265" s="9">
        <f t="shared" si="4"/>
        <v>19.020404588077696</v>
      </c>
    </row>
    <row r="266" spans="1:4" x14ac:dyDescent="0.25">
      <c r="A266" s="10">
        <v>34608</v>
      </c>
      <c r="B266" s="20">
        <v>1.494</v>
      </c>
      <c r="C266" s="9">
        <v>8.58</v>
      </c>
      <c r="D266" s="9">
        <f t="shared" si="4"/>
        <v>18.427778273092372</v>
      </c>
    </row>
    <row r="267" spans="1:4" x14ac:dyDescent="0.25">
      <c r="A267" s="10">
        <v>34639</v>
      </c>
      <c r="B267" s="20">
        <v>1.498</v>
      </c>
      <c r="C267" s="9">
        <v>8.31</v>
      </c>
      <c r="D267" s="9">
        <f t="shared" si="4"/>
        <v>17.800225253671563</v>
      </c>
    </row>
    <row r="268" spans="1:4" x14ac:dyDescent="0.25">
      <c r="A268" s="10">
        <v>34669</v>
      </c>
      <c r="B268" s="20">
        <v>1.5009999999999999</v>
      </c>
      <c r="C268" s="9">
        <v>8.08</v>
      </c>
      <c r="D268" s="9">
        <f t="shared" si="4"/>
        <v>17.272967514990011</v>
      </c>
    </row>
    <row r="269" spans="1:4" x14ac:dyDescent="0.25">
      <c r="A269" s="10">
        <v>34700</v>
      </c>
      <c r="B269" s="20">
        <v>1.5049999999999999</v>
      </c>
      <c r="C269" s="9">
        <v>7.85</v>
      </c>
      <c r="D269" s="9">
        <f t="shared" si="4"/>
        <v>16.736685083056482</v>
      </c>
    </row>
    <row r="270" spans="1:4" x14ac:dyDescent="0.25">
      <c r="A270" s="10">
        <v>34731</v>
      </c>
      <c r="B270" s="20">
        <v>1.5089999999999999</v>
      </c>
      <c r="C270" s="9">
        <v>8.01</v>
      </c>
      <c r="D270" s="9">
        <f t="shared" si="4"/>
        <v>17.032545745526839</v>
      </c>
    </row>
    <row r="271" spans="1:4" x14ac:dyDescent="0.25">
      <c r="A271" s="10">
        <v>34759</v>
      </c>
      <c r="B271" s="20">
        <v>1.512</v>
      </c>
      <c r="C271" s="9">
        <v>8.14</v>
      </c>
      <c r="D271" s="9">
        <f t="shared" si="4"/>
        <v>17.274635859788361</v>
      </c>
    </row>
    <row r="272" spans="1:4" x14ac:dyDescent="0.25">
      <c r="A272" s="10">
        <v>34790</v>
      </c>
      <c r="B272" s="20">
        <v>1.518</v>
      </c>
      <c r="C272" s="9">
        <v>8.41</v>
      </c>
      <c r="D272" s="9">
        <f t="shared" si="4"/>
        <v>17.777083484848486</v>
      </c>
    </row>
    <row r="273" spans="1:4" x14ac:dyDescent="0.25">
      <c r="A273" s="10">
        <v>34820</v>
      </c>
      <c r="B273" s="20">
        <v>1.5209999999999999</v>
      </c>
      <c r="C273" s="9">
        <v>8.5299999999999994</v>
      </c>
      <c r="D273" s="9">
        <f t="shared" si="4"/>
        <v>17.995176259040107</v>
      </c>
    </row>
    <row r="274" spans="1:4" x14ac:dyDescent="0.25">
      <c r="A274" s="10">
        <v>34851</v>
      </c>
      <c r="B274" s="20">
        <v>1.524</v>
      </c>
      <c r="C274" s="9">
        <v>8.7200000000000006</v>
      </c>
      <c r="D274" s="9">
        <f t="shared" si="4"/>
        <v>18.359794068241474</v>
      </c>
    </row>
    <row r="275" spans="1:4" x14ac:dyDescent="0.25">
      <c r="A275" s="10">
        <v>34881</v>
      </c>
      <c r="B275" s="20">
        <v>1.526</v>
      </c>
      <c r="C275" s="9">
        <v>8.8000000000000007</v>
      </c>
      <c r="D275" s="9">
        <f t="shared" si="4"/>
        <v>18.503949148099611</v>
      </c>
    </row>
    <row r="276" spans="1:4" x14ac:dyDescent="0.25">
      <c r="A276" s="10">
        <v>34912</v>
      </c>
      <c r="B276" s="20">
        <v>1.5289999999999999</v>
      </c>
      <c r="C276" s="9">
        <v>8.7799999999999994</v>
      </c>
      <c r="D276" s="9">
        <f t="shared" si="4"/>
        <v>18.425671249182475</v>
      </c>
    </row>
    <row r="277" spans="1:4" x14ac:dyDescent="0.25">
      <c r="A277" s="10">
        <v>34943</v>
      </c>
      <c r="B277" s="20">
        <v>1.5309999999999999</v>
      </c>
      <c r="C277" s="9">
        <v>8.57</v>
      </c>
      <c r="D277" s="9">
        <f t="shared" si="4"/>
        <v>17.961471724363165</v>
      </c>
    </row>
    <row r="278" spans="1:4" x14ac:dyDescent="0.25">
      <c r="A278" s="10">
        <v>34973</v>
      </c>
      <c r="B278" s="20">
        <v>1.5349999999999999</v>
      </c>
      <c r="C278" s="9">
        <v>8.65</v>
      </c>
      <c r="D278" s="9">
        <f t="shared" si="4"/>
        <v>18.081898013029317</v>
      </c>
    </row>
    <row r="279" spans="1:4" x14ac:dyDescent="0.25">
      <c r="A279" s="10">
        <v>35004</v>
      </c>
      <c r="B279" s="20">
        <v>1.5369999999999999</v>
      </c>
      <c r="C279" s="9">
        <v>8.26</v>
      </c>
      <c r="D279" s="9">
        <f t="shared" si="4"/>
        <v>17.244176824983736</v>
      </c>
    </row>
    <row r="280" spans="1:4" x14ac:dyDescent="0.25">
      <c r="A280" s="10">
        <v>35034</v>
      </c>
      <c r="B280" s="20">
        <v>1.5389999999999999</v>
      </c>
      <c r="C280" s="9">
        <v>8.02</v>
      </c>
      <c r="D280" s="9">
        <f t="shared" si="4"/>
        <v>16.721376907082522</v>
      </c>
    </row>
    <row r="281" spans="1:4" x14ac:dyDescent="0.25">
      <c r="A281" s="10">
        <v>35065</v>
      </c>
      <c r="B281" s="20">
        <v>1.5469999999999999</v>
      </c>
      <c r="C281" s="9">
        <v>7.75</v>
      </c>
      <c r="D281" s="9">
        <f t="shared" si="4"/>
        <v>16.074877666451197</v>
      </c>
    </row>
    <row r="282" spans="1:4" x14ac:dyDescent="0.25">
      <c r="A282" s="10">
        <v>35096</v>
      </c>
      <c r="B282" s="20">
        <v>1.55</v>
      </c>
      <c r="C282" s="9">
        <v>7.81</v>
      </c>
      <c r="D282" s="9">
        <f t="shared" si="4"/>
        <v>16.167974793548389</v>
      </c>
    </row>
    <row r="283" spans="1:4" x14ac:dyDescent="0.25">
      <c r="A283" s="10">
        <v>35125</v>
      </c>
      <c r="B283" s="20">
        <v>1.5549999999999999</v>
      </c>
      <c r="C283" s="9">
        <v>8.09</v>
      </c>
      <c r="D283" s="9">
        <f t="shared" si="4"/>
        <v>16.693769627009647</v>
      </c>
    </row>
    <row r="284" spans="1:4" x14ac:dyDescent="0.25">
      <c r="A284" s="10">
        <v>35156</v>
      </c>
      <c r="B284" s="20">
        <v>1.5609999999999999</v>
      </c>
      <c r="C284" s="9">
        <v>8.24</v>
      </c>
      <c r="D284" s="9">
        <f t="shared" si="4"/>
        <v>16.937940243433701</v>
      </c>
    </row>
    <row r="285" spans="1:4" x14ac:dyDescent="0.25">
      <c r="A285" s="10">
        <v>35186</v>
      </c>
      <c r="B285" s="20">
        <v>1.5640000000000001</v>
      </c>
      <c r="C285" s="9">
        <v>8.5399999999999991</v>
      </c>
      <c r="D285" s="9">
        <f t="shared" si="4"/>
        <v>17.520940294117647</v>
      </c>
    </row>
    <row r="286" spans="1:4" x14ac:dyDescent="0.25">
      <c r="A286" s="10">
        <v>35217</v>
      </c>
      <c r="B286" s="20">
        <v>1.5669999999999999</v>
      </c>
      <c r="C286" s="9">
        <v>8.65</v>
      </c>
      <c r="D286" s="9">
        <f t="shared" si="4"/>
        <v>17.712644192724955</v>
      </c>
    </row>
    <row r="287" spans="1:4" x14ac:dyDescent="0.25">
      <c r="A287" s="10">
        <v>35247</v>
      </c>
      <c r="B287" s="20">
        <v>1.57</v>
      </c>
      <c r="C287" s="9">
        <v>8.73</v>
      </c>
      <c r="D287" s="9">
        <f t="shared" si="4"/>
        <v>17.842301713375797</v>
      </c>
    </row>
    <row r="288" spans="1:4" x14ac:dyDescent="0.25">
      <c r="A288" s="10">
        <v>35278</v>
      </c>
      <c r="B288" s="20">
        <v>1.5720000000000001</v>
      </c>
      <c r="C288" s="9">
        <v>8.86</v>
      </c>
      <c r="D288" s="9">
        <f t="shared" si="4"/>
        <v>18.084956475826971</v>
      </c>
    </row>
    <row r="289" spans="1:4" x14ac:dyDescent="0.25">
      <c r="A289" s="10">
        <v>35309</v>
      </c>
      <c r="B289" s="20">
        <v>1.577</v>
      </c>
      <c r="C289" s="9">
        <v>8.7899999999999991</v>
      </c>
      <c r="D289" s="9">
        <f t="shared" si="4"/>
        <v>17.885186347495246</v>
      </c>
    </row>
    <row r="290" spans="1:4" x14ac:dyDescent="0.25">
      <c r="A290" s="10">
        <v>35339</v>
      </c>
      <c r="B290" s="20">
        <v>1.5820000000000001</v>
      </c>
      <c r="C290" s="9">
        <v>8.67</v>
      </c>
      <c r="D290" s="9">
        <f t="shared" si="4"/>
        <v>17.585264544879898</v>
      </c>
    </row>
    <row r="291" spans="1:4" x14ac:dyDescent="0.25">
      <c r="A291" s="10">
        <v>35370</v>
      </c>
      <c r="B291" s="20">
        <v>1.587</v>
      </c>
      <c r="C291" s="9">
        <v>8.25</v>
      </c>
      <c r="D291" s="9">
        <f t="shared" si="4"/>
        <v>16.680663043478262</v>
      </c>
    </row>
    <row r="292" spans="1:4" x14ac:dyDescent="0.25">
      <c r="A292" s="10">
        <v>35400</v>
      </c>
      <c r="B292" s="20">
        <v>1.591</v>
      </c>
      <c r="C292" s="9">
        <v>7.99</v>
      </c>
      <c r="D292" s="9">
        <f t="shared" si="4"/>
        <v>16.114353532369581</v>
      </c>
    </row>
    <row r="293" spans="1:4" x14ac:dyDescent="0.25">
      <c r="A293" s="10">
        <v>35431</v>
      </c>
      <c r="B293" s="20">
        <v>1.5940000000000001</v>
      </c>
      <c r="C293" s="9">
        <v>7.87</v>
      </c>
      <c r="D293" s="9">
        <f t="shared" si="4"/>
        <v>15.842463055207027</v>
      </c>
    </row>
    <row r="294" spans="1:4" x14ac:dyDescent="0.25">
      <c r="A294" s="10">
        <v>35462</v>
      </c>
      <c r="B294" s="20">
        <v>1.597</v>
      </c>
      <c r="C294" s="9">
        <v>7.98</v>
      </c>
      <c r="D294" s="9">
        <f t="shared" si="4"/>
        <v>16.033718810269256</v>
      </c>
    </row>
    <row r="295" spans="1:4" x14ac:dyDescent="0.25">
      <c r="A295" s="10">
        <v>35490</v>
      </c>
      <c r="B295" s="20">
        <v>1.5980000000000001</v>
      </c>
      <c r="C295" s="9">
        <v>8.24</v>
      </c>
      <c r="D295" s="9">
        <f t="shared" si="4"/>
        <v>16.545760150187736</v>
      </c>
    </row>
    <row r="296" spans="1:4" x14ac:dyDescent="0.25">
      <c r="A296" s="10">
        <v>35521</v>
      </c>
      <c r="B296" s="20">
        <v>1.599</v>
      </c>
      <c r="C296" s="9">
        <v>8.3800000000000008</v>
      </c>
      <c r="D296" s="9">
        <f t="shared" si="4"/>
        <v>16.816354058786747</v>
      </c>
    </row>
    <row r="297" spans="1:4" x14ac:dyDescent="0.25">
      <c r="A297" s="10">
        <v>35551</v>
      </c>
      <c r="B297" s="20">
        <v>1.599</v>
      </c>
      <c r="C297" s="9">
        <v>8.65</v>
      </c>
      <c r="D297" s="9">
        <f t="shared" si="4"/>
        <v>17.358169762351473</v>
      </c>
    </row>
    <row r="298" spans="1:4" x14ac:dyDescent="0.25">
      <c r="A298" s="10">
        <v>35582</v>
      </c>
      <c r="B298" s="20">
        <v>1.6020000000000001</v>
      </c>
      <c r="C298" s="9">
        <v>8.91</v>
      </c>
      <c r="D298" s="9">
        <f t="shared" si="4"/>
        <v>17.846435224719102</v>
      </c>
    </row>
    <row r="299" spans="1:4" x14ac:dyDescent="0.25">
      <c r="A299" s="10">
        <v>35612</v>
      </c>
      <c r="B299" s="20">
        <v>1.6040000000000001</v>
      </c>
      <c r="C299" s="9">
        <v>8.74</v>
      </c>
      <c r="D299" s="9">
        <f t="shared" si="4"/>
        <v>17.484103004987531</v>
      </c>
    </row>
    <row r="300" spans="1:4" x14ac:dyDescent="0.25">
      <c r="A300" s="10">
        <v>35643</v>
      </c>
      <c r="B300" s="20">
        <v>1.6080000000000001</v>
      </c>
      <c r="C300" s="9">
        <v>8.8000000000000007</v>
      </c>
      <c r="D300" s="9">
        <f t="shared" si="4"/>
        <v>17.560339800995028</v>
      </c>
    </row>
    <row r="301" spans="1:4" x14ac:dyDescent="0.25">
      <c r="A301" s="10">
        <v>35674</v>
      </c>
      <c r="B301" s="20">
        <v>1.6120000000000001</v>
      </c>
      <c r="C301" s="9">
        <v>8.75</v>
      </c>
      <c r="D301" s="9">
        <f t="shared" si="4"/>
        <v>17.417238678660052</v>
      </c>
    </row>
    <row r="302" spans="1:4" x14ac:dyDescent="0.25">
      <c r="A302" s="10">
        <v>35704</v>
      </c>
      <c r="B302" s="20">
        <v>1.615</v>
      </c>
      <c r="C302" s="9">
        <v>8.59</v>
      </c>
      <c r="D302" s="9">
        <f t="shared" si="4"/>
        <v>17.066989640866876</v>
      </c>
    </row>
    <row r="303" spans="1:4" x14ac:dyDescent="0.25">
      <c r="A303" s="10">
        <v>35735</v>
      </c>
      <c r="B303" s="20">
        <v>1.617</v>
      </c>
      <c r="C303" s="9">
        <v>8.25</v>
      </c>
      <c r="D303" s="9">
        <f t="shared" si="4"/>
        <v>16.371188775510205</v>
      </c>
    </row>
    <row r="304" spans="1:4" x14ac:dyDescent="0.25">
      <c r="A304" s="10">
        <v>35765</v>
      </c>
      <c r="B304" s="20">
        <v>1.6180000000000001</v>
      </c>
      <c r="C304" s="9">
        <v>8.0299999999999994</v>
      </c>
      <c r="D304" s="9">
        <f t="shared" si="4"/>
        <v>15.924775395550061</v>
      </c>
    </row>
    <row r="305" spans="1:4" x14ac:dyDescent="0.25">
      <c r="A305" s="10">
        <v>35796</v>
      </c>
      <c r="B305" s="20">
        <v>1.62</v>
      </c>
      <c r="C305" s="9">
        <v>7.87</v>
      </c>
      <c r="D305" s="9">
        <f t="shared" si="4"/>
        <v>15.588201302469136</v>
      </c>
    </row>
    <row r="306" spans="1:4" x14ac:dyDescent="0.25">
      <c r="A306" s="10">
        <v>35827</v>
      </c>
      <c r="B306" s="20">
        <v>1.62</v>
      </c>
      <c r="C306" s="9">
        <v>7.97</v>
      </c>
      <c r="D306" s="9">
        <f t="shared" si="4"/>
        <v>15.786272475308641</v>
      </c>
    </row>
    <row r="307" spans="1:4" x14ac:dyDescent="0.25">
      <c r="A307" s="10">
        <v>35855</v>
      </c>
      <c r="B307" s="20">
        <v>1.62</v>
      </c>
      <c r="C307" s="9">
        <v>8.01</v>
      </c>
      <c r="D307" s="9">
        <f t="shared" si="4"/>
        <v>15.865500944444443</v>
      </c>
    </row>
    <row r="308" spans="1:4" x14ac:dyDescent="0.25">
      <c r="A308" s="10">
        <v>35886</v>
      </c>
      <c r="B308" s="20">
        <v>1.6220000000000001</v>
      </c>
      <c r="C308" s="9">
        <v>8.23</v>
      </c>
      <c r="D308" s="9">
        <f t="shared" si="4"/>
        <v>16.281157330456228</v>
      </c>
    </row>
    <row r="309" spans="1:4" x14ac:dyDescent="0.25">
      <c r="A309" s="10">
        <v>35916</v>
      </c>
      <c r="B309" s="20">
        <v>1.6259999999999999</v>
      </c>
      <c r="C309" s="9">
        <v>8.49</v>
      </c>
      <c r="D309" s="9">
        <f t="shared" ref="D309:D372" si="5">C309*$B$653/B309</f>
        <v>16.754190018450188</v>
      </c>
    </row>
    <row r="310" spans="1:4" x14ac:dyDescent="0.25">
      <c r="A310" s="10">
        <v>35947</v>
      </c>
      <c r="B310" s="20">
        <v>1.6279999999999999</v>
      </c>
      <c r="C310" s="9">
        <v>8.5299999999999994</v>
      </c>
      <c r="D310" s="9">
        <f t="shared" si="5"/>
        <v>16.812446615479118</v>
      </c>
    </row>
    <row r="311" spans="1:4" x14ac:dyDescent="0.25">
      <c r="A311" s="10">
        <v>35977</v>
      </c>
      <c r="B311" s="20">
        <v>1.6319999999999999</v>
      </c>
      <c r="C311" s="9">
        <v>8.58</v>
      </c>
      <c r="D311" s="9">
        <f t="shared" si="5"/>
        <v>16.869547022058825</v>
      </c>
    </row>
    <row r="312" spans="1:4" x14ac:dyDescent="0.25">
      <c r="A312" s="10">
        <v>36008</v>
      </c>
      <c r="B312" s="20">
        <v>1.6339999999999999</v>
      </c>
      <c r="C312" s="9">
        <v>8.57</v>
      </c>
      <c r="D312" s="9">
        <f t="shared" si="5"/>
        <v>16.829261450428397</v>
      </c>
    </row>
    <row r="313" spans="1:4" x14ac:dyDescent="0.25">
      <c r="A313" s="10">
        <v>36039</v>
      </c>
      <c r="B313" s="20">
        <v>1.635</v>
      </c>
      <c r="C313" s="9">
        <v>8.43</v>
      </c>
      <c r="D313" s="9">
        <f t="shared" si="5"/>
        <v>16.544212715596331</v>
      </c>
    </row>
    <row r="314" spans="1:4" x14ac:dyDescent="0.25">
      <c r="A314" s="10">
        <v>36069</v>
      </c>
      <c r="B314" s="20">
        <v>1.639</v>
      </c>
      <c r="C314" s="9">
        <v>8.25</v>
      </c>
      <c r="D314" s="9">
        <f t="shared" si="5"/>
        <v>16.151441275167787</v>
      </c>
    </row>
    <row r="315" spans="1:4" x14ac:dyDescent="0.25">
      <c r="A315" s="10">
        <v>36100</v>
      </c>
      <c r="B315" s="20">
        <v>1.641</v>
      </c>
      <c r="C315" s="9">
        <v>8.0399999999999991</v>
      </c>
      <c r="D315" s="9">
        <f t="shared" si="5"/>
        <v>15.72112987202925</v>
      </c>
    </row>
    <row r="316" spans="1:4" x14ac:dyDescent="0.25">
      <c r="A316" s="10">
        <v>36130</v>
      </c>
      <c r="B316" s="20">
        <v>1.6439999999999999</v>
      </c>
      <c r="C316" s="9">
        <v>7.92</v>
      </c>
      <c r="D316" s="9">
        <f t="shared" si="5"/>
        <v>15.458226131386862</v>
      </c>
    </row>
    <row r="317" spans="1:4" x14ac:dyDescent="0.25">
      <c r="A317" s="10">
        <v>36161</v>
      </c>
      <c r="B317" s="20">
        <v>1.647</v>
      </c>
      <c r="C317" s="9">
        <v>7.58</v>
      </c>
      <c r="D317" s="9">
        <f t="shared" si="5"/>
        <v>14.767667115968429</v>
      </c>
    </row>
    <row r="318" spans="1:4" x14ac:dyDescent="0.25">
      <c r="A318" s="10">
        <v>36192</v>
      </c>
      <c r="B318" s="20">
        <v>1.647</v>
      </c>
      <c r="C318" s="9">
        <v>7.92</v>
      </c>
      <c r="D318" s="9">
        <f t="shared" si="5"/>
        <v>15.430069071038252</v>
      </c>
    </row>
    <row r="319" spans="1:4" x14ac:dyDescent="0.25">
      <c r="A319" s="10">
        <v>36220</v>
      </c>
      <c r="B319" s="20">
        <v>1.6479999999999999</v>
      </c>
      <c r="C319" s="9">
        <v>7.9</v>
      </c>
      <c r="D319" s="9">
        <f t="shared" si="5"/>
        <v>15.381764987864081</v>
      </c>
    </row>
    <row r="320" spans="1:4" x14ac:dyDescent="0.25">
      <c r="A320" s="10">
        <v>36251</v>
      </c>
      <c r="B320" s="20">
        <v>1.659</v>
      </c>
      <c r="C320" s="9">
        <v>8.09</v>
      </c>
      <c r="D320" s="9">
        <f t="shared" si="5"/>
        <v>15.647264478601567</v>
      </c>
    </row>
    <row r="321" spans="1:4" x14ac:dyDescent="0.25">
      <c r="A321" s="10">
        <v>36281</v>
      </c>
      <c r="B321" s="20">
        <v>1.66</v>
      </c>
      <c r="C321" s="9">
        <v>8.27</v>
      </c>
      <c r="D321" s="9">
        <f t="shared" si="5"/>
        <v>15.985775487951807</v>
      </c>
    </row>
    <row r="322" spans="1:4" x14ac:dyDescent="0.25">
      <c r="A322" s="10">
        <v>36312</v>
      </c>
      <c r="B322" s="20">
        <v>1.66</v>
      </c>
      <c r="C322" s="9">
        <v>8.43</v>
      </c>
      <c r="D322" s="9">
        <f t="shared" si="5"/>
        <v>16.295052885542169</v>
      </c>
    </row>
    <row r="323" spans="1:4" x14ac:dyDescent="0.25">
      <c r="A323" s="10">
        <v>36342</v>
      </c>
      <c r="B323" s="20">
        <v>1.667</v>
      </c>
      <c r="C323" s="9">
        <v>8.49</v>
      </c>
      <c r="D323" s="9">
        <f t="shared" si="5"/>
        <v>16.342119358128375</v>
      </c>
    </row>
    <row r="324" spans="1:4" x14ac:dyDescent="0.25">
      <c r="A324" s="10">
        <v>36373</v>
      </c>
      <c r="B324" s="20">
        <v>1.671</v>
      </c>
      <c r="C324" s="9">
        <v>8.42</v>
      </c>
      <c r="D324" s="9">
        <f t="shared" si="5"/>
        <v>16.168581843207662</v>
      </c>
    </row>
    <row r="325" spans="1:4" x14ac:dyDescent="0.25">
      <c r="A325" s="10">
        <v>36404</v>
      </c>
      <c r="B325" s="20">
        <v>1.6779999999999999</v>
      </c>
      <c r="C325" s="9">
        <v>8.36</v>
      </c>
      <c r="D325" s="9">
        <f t="shared" si="5"/>
        <v>15.986397544696068</v>
      </c>
    </row>
    <row r="326" spans="1:4" x14ac:dyDescent="0.25">
      <c r="A326" s="10">
        <v>36434</v>
      </c>
      <c r="B326" s="20">
        <v>1.681</v>
      </c>
      <c r="C326" s="9">
        <v>8.3699999999999992</v>
      </c>
      <c r="D326" s="9">
        <f t="shared" si="5"/>
        <v>15.976955746579415</v>
      </c>
    </row>
    <row r="327" spans="1:4" x14ac:dyDescent="0.25">
      <c r="A327" s="10">
        <v>36465</v>
      </c>
      <c r="B327" s="20">
        <v>1.6839999999999999</v>
      </c>
      <c r="C327" s="9">
        <v>8.09</v>
      </c>
      <c r="D327" s="9">
        <f t="shared" si="5"/>
        <v>15.414971359857484</v>
      </c>
    </row>
    <row r="328" spans="1:4" x14ac:dyDescent="0.25">
      <c r="A328" s="10">
        <v>36495</v>
      </c>
      <c r="B328" s="20">
        <v>1.6879999999999999</v>
      </c>
      <c r="C328" s="9">
        <v>7.94</v>
      </c>
      <c r="D328" s="9">
        <f t="shared" si="5"/>
        <v>15.09330498815166</v>
      </c>
    </row>
    <row r="329" spans="1:4" x14ac:dyDescent="0.25">
      <c r="A329" s="10">
        <v>36526</v>
      </c>
      <c r="B329" s="20">
        <v>1.6930000000000001</v>
      </c>
      <c r="C329" s="9">
        <v>7.66</v>
      </c>
      <c r="D329" s="9">
        <f t="shared" si="5"/>
        <v>14.518043697578264</v>
      </c>
    </row>
    <row r="330" spans="1:4" x14ac:dyDescent="0.25">
      <c r="A330" s="10">
        <v>36557</v>
      </c>
      <c r="B330" s="20">
        <v>1.7</v>
      </c>
      <c r="C330" s="9">
        <v>7.71</v>
      </c>
      <c r="D330" s="9">
        <f t="shared" si="5"/>
        <v>14.552638605882354</v>
      </c>
    </row>
    <row r="331" spans="1:4" x14ac:dyDescent="0.25">
      <c r="A331" s="10">
        <v>36586</v>
      </c>
      <c r="B331" s="20">
        <v>1.71</v>
      </c>
      <c r="C331" s="9">
        <v>8.09</v>
      </c>
      <c r="D331" s="9">
        <f t="shared" si="5"/>
        <v>15.180591678362573</v>
      </c>
    </row>
    <row r="332" spans="1:4" x14ac:dyDescent="0.25">
      <c r="A332" s="10">
        <v>36617</v>
      </c>
      <c r="B332" s="20">
        <v>1.7090000000000001</v>
      </c>
      <c r="C332" s="9">
        <v>8.15</v>
      </c>
      <c r="D332" s="9">
        <f t="shared" si="5"/>
        <v>15.302128115857226</v>
      </c>
    </row>
    <row r="333" spans="1:4" x14ac:dyDescent="0.25">
      <c r="A333" s="10">
        <v>36647</v>
      </c>
      <c r="B333" s="20">
        <v>1.712</v>
      </c>
      <c r="C333" s="9">
        <v>8.34</v>
      </c>
      <c r="D333" s="9">
        <f t="shared" si="5"/>
        <v>15.631425245327103</v>
      </c>
    </row>
    <row r="334" spans="1:4" x14ac:dyDescent="0.25">
      <c r="A334" s="10">
        <v>36678</v>
      </c>
      <c r="B334" s="20">
        <v>1.722</v>
      </c>
      <c r="C334" s="9">
        <v>8.56</v>
      </c>
      <c r="D334" s="9">
        <f t="shared" si="5"/>
        <v>15.950595632984903</v>
      </c>
    </row>
    <row r="335" spans="1:4" x14ac:dyDescent="0.25">
      <c r="A335" s="10">
        <v>36708</v>
      </c>
      <c r="B335" s="20">
        <v>1.7270000000000001</v>
      </c>
      <c r="C335" s="9">
        <v>8.61</v>
      </c>
      <c r="D335" s="9">
        <f t="shared" si="5"/>
        <v>15.997315188187608</v>
      </c>
    </row>
    <row r="336" spans="1:4" x14ac:dyDescent="0.25">
      <c r="A336" s="10">
        <v>36739</v>
      </c>
      <c r="B336" s="20">
        <v>1.7270000000000001</v>
      </c>
      <c r="C336" s="9">
        <v>8.6300000000000008</v>
      </c>
      <c r="D336" s="9">
        <f t="shared" si="5"/>
        <v>16.034475037637524</v>
      </c>
    </row>
    <row r="337" spans="1:4" x14ac:dyDescent="0.25">
      <c r="A337" s="10">
        <v>36770</v>
      </c>
      <c r="B337" s="20">
        <v>1.736</v>
      </c>
      <c r="C337" s="9">
        <v>8.51</v>
      </c>
      <c r="D337" s="9">
        <f t="shared" si="5"/>
        <v>15.72954379608295</v>
      </c>
    </row>
    <row r="338" spans="1:4" x14ac:dyDescent="0.25">
      <c r="A338" s="10">
        <v>36800</v>
      </c>
      <c r="B338" s="20">
        <v>1.7390000000000001</v>
      </c>
      <c r="C338" s="9">
        <v>8.49</v>
      </c>
      <c r="D338" s="9">
        <f t="shared" si="5"/>
        <v>15.665504870615298</v>
      </c>
    </row>
    <row r="339" spans="1:4" x14ac:dyDescent="0.25">
      <c r="A339" s="10">
        <v>36831</v>
      </c>
      <c r="B339" s="20">
        <v>1.742</v>
      </c>
      <c r="C339" s="9">
        <v>8.15</v>
      </c>
      <c r="D339" s="9">
        <f t="shared" si="5"/>
        <v>15.012248536165329</v>
      </c>
    </row>
    <row r="340" spans="1:4" x14ac:dyDescent="0.25">
      <c r="A340" s="10">
        <v>36861</v>
      </c>
      <c r="B340" s="20">
        <v>1.746</v>
      </c>
      <c r="C340" s="9">
        <v>7.82</v>
      </c>
      <c r="D340" s="9">
        <f t="shared" si="5"/>
        <v>14.371390870561285</v>
      </c>
    </row>
    <row r="341" spans="1:4" x14ac:dyDescent="0.25">
      <c r="A341" s="10">
        <v>36892</v>
      </c>
      <c r="B341" s="20">
        <v>1.756</v>
      </c>
      <c r="C341" s="9">
        <v>7.73</v>
      </c>
      <c r="D341" s="9">
        <f t="shared" si="5"/>
        <v>14.12509150911162</v>
      </c>
    </row>
    <row r="342" spans="1:4" x14ac:dyDescent="0.25">
      <c r="A342" s="10">
        <v>36923</v>
      </c>
      <c r="B342" s="20">
        <v>1.76</v>
      </c>
      <c r="C342" s="9">
        <v>8.0399999999999991</v>
      </c>
      <c r="D342" s="9">
        <f t="shared" si="5"/>
        <v>14.658167113636363</v>
      </c>
    </row>
    <row r="343" spans="1:4" x14ac:dyDescent="0.25">
      <c r="A343" s="10">
        <v>36951</v>
      </c>
      <c r="B343" s="20">
        <v>1.7609999999999999</v>
      </c>
      <c r="C343" s="9">
        <v>8.32</v>
      </c>
      <c r="D343" s="9">
        <f t="shared" si="5"/>
        <v>15.160036888131744</v>
      </c>
    </row>
    <row r="344" spans="1:4" x14ac:dyDescent="0.25">
      <c r="A344" s="10">
        <v>36982</v>
      </c>
      <c r="B344" s="20">
        <v>1.764</v>
      </c>
      <c r="C344" s="9">
        <v>8.4600000000000009</v>
      </c>
      <c r="D344" s="9">
        <f t="shared" si="5"/>
        <v>15.388917448979594</v>
      </c>
    </row>
    <row r="345" spans="1:4" x14ac:dyDescent="0.25">
      <c r="A345" s="10">
        <v>37012</v>
      </c>
      <c r="B345" s="20">
        <v>1.7729999999999999</v>
      </c>
      <c r="C345" s="9">
        <v>8.83</v>
      </c>
      <c r="D345" s="9">
        <f t="shared" si="5"/>
        <v>15.980422442188384</v>
      </c>
    </row>
    <row r="346" spans="1:4" x14ac:dyDescent="0.25">
      <c r="A346" s="10">
        <v>37043</v>
      </c>
      <c r="B346" s="20">
        <v>1.7769999999999999</v>
      </c>
      <c r="C346" s="9">
        <v>9.07</v>
      </c>
      <c r="D346" s="9">
        <f t="shared" si="5"/>
        <v>16.377822009003943</v>
      </c>
    </row>
    <row r="347" spans="1:4" x14ac:dyDescent="0.25">
      <c r="A347" s="10">
        <v>37073</v>
      </c>
      <c r="B347" s="20">
        <v>1.774</v>
      </c>
      <c r="C347" s="9">
        <v>9.0299999999999994</v>
      </c>
      <c r="D347" s="9">
        <f t="shared" si="5"/>
        <v>16.333167750845547</v>
      </c>
    </row>
    <row r="348" spans="1:4" x14ac:dyDescent="0.25">
      <c r="A348" s="10">
        <v>37104</v>
      </c>
      <c r="B348" s="20">
        <v>1.774</v>
      </c>
      <c r="C348" s="9">
        <v>9.01</v>
      </c>
      <c r="D348" s="9">
        <f t="shared" si="5"/>
        <v>16.296992406989855</v>
      </c>
    </row>
    <row r="349" spans="1:4" x14ac:dyDescent="0.25">
      <c r="A349" s="10">
        <v>37135</v>
      </c>
      <c r="B349" s="20">
        <v>1.7809999999999999</v>
      </c>
      <c r="C349" s="9">
        <v>8.92</v>
      </c>
      <c r="D349" s="9">
        <f t="shared" si="5"/>
        <v>16.07078987085907</v>
      </c>
    </row>
    <row r="350" spans="1:4" x14ac:dyDescent="0.25">
      <c r="A350" s="10">
        <v>37165</v>
      </c>
      <c r="B350" s="20">
        <v>1.776</v>
      </c>
      <c r="C350" s="9">
        <v>8.84</v>
      </c>
      <c r="D350" s="9">
        <f t="shared" si="5"/>
        <v>15.971495788288289</v>
      </c>
    </row>
    <row r="351" spans="1:4" x14ac:dyDescent="0.25">
      <c r="A351" s="10">
        <v>37196</v>
      </c>
      <c r="B351" s="20">
        <v>1.7749999999999999</v>
      </c>
      <c r="C351" s="9">
        <v>8.48</v>
      </c>
      <c r="D351" s="9">
        <f t="shared" si="5"/>
        <v>15.329704473239438</v>
      </c>
    </row>
    <row r="352" spans="1:4" x14ac:dyDescent="0.25">
      <c r="A352" s="10">
        <v>37226</v>
      </c>
      <c r="B352" s="20">
        <v>1.774</v>
      </c>
      <c r="C352" s="9">
        <v>8.2899999999999991</v>
      </c>
      <c r="D352" s="9">
        <f t="shared" si="5"/>
        <v>14.994680028184892</v>
      </c>
    </row>
    <row r="353" spans="1:4" x14ac:dyDescent="0.25">
      <c r="A353" s="10">
        <v>37257</v>
      </c>
      <c r="B353" s="20">
        <v>1.7769999999999999</v>
      </c>
      <c r="C353" s="9">
        <v>8.07</v>
      </c>
      <c r="D353" s="9">
        <f t="shared" si="5"/>
        <v>14.572108446820486</v>
      </c>
    </row>
    <row r="354" spans="1:4" x14ac:dyDescent="0.25">
      <c r="A354" s="10">
        <v>37288</v>
      </c>
      <c r="B354" s="20">
        <v>1.78</v>
      </c>
      <c r="C354" s="9">
        <v>8.19</v>
      </c>
      <c r="D354" s="9">
        <f t="shared" si="5"/>
        <v>14.763869140449438</v>
      </c>
    </row>
    <row r="355" spans="1:4" x14ac:dyDescent="0.25">
      <c r="A355" s="10">
        <v>37316</v>
      </c>
      <c r="B355" s="20">
        <v>1.7849999999999999</v>
      </c>
      <c r="C355" s="9">
        <v>8.17</v>
      </c>
      <c r="D355" s="9">
        <f t="shared" si="5"/>
        <v>14.686561350140057</v>
      </c>
    </row>
    <row r="356" spans="1:4" x14ac:dyDescent="0.25">
      <c r="A356" s="10">
        <v>37347</v>
      </c>
      <c r="B356" s="20">
        <v>1.7929999999999999</v>
      </c>
      <c r="C356" s="9">
        <v>8.3699999999999992</v>
      </c>
      <c r="D356" s="9">
        <f t="shared" si="5"/>
        <v>14.978952933630787</v>
      </c>
    </row>
    <row r="357" spans="1:4" x14ac:dyDescent="0.25">
      <c r="A357" s="10">
        <v>37377</v>
      </c>
      <c r="B357" s="20">
        <v>1.7949999999999999</v>
      </c>
      <c r="C357" s="9">
        <v>8.64</v>
      </c>
      <c r="D357" s="9">
        <f t="shared" si="5"/>
        <v>15.444916947075212</v>
      </c>
    </row>
    <row r="358" spans="1:4" x14ac:dyDescent="0.25">
      <c r="A358" s="10">
        <v>37408</v>
      </c>
      <c r="B358" s="20">
        <v>1.796</v>
      </c>
      <c r="C358" s="9">
        <v>8.73</v>
      </c>
      <c r="D358" s="9">
        <f t="shared" si="5"/>
        <v>15.597112299554567</v>
      </c>
    </row>
    <row r="359" spans="1:4" x14ac:dyDescent="0.25">
      <c r="A359" s="10">
        <v>37438</v>
      </c>
      <c r="B359" s="20">
        <v>1.8</v>
      </c>
      <c r="C359" s="9">
        <v>8.82</v>
      </c>
      <c r="D359" s="9">
        <f t="shared" si="5"/>
        <v>15.7228897</v>
      </c>
    </row>
    <row r="360" spans="1:4" x14ac:dyDescent="0.25">
      <c r="A360" s="10">
        <v>37469</v>
      </c>
      <c r="B360" s="20">
        <v>1.8049999999999999</v>
      </c>
      <c r="C360" s="9">
        <v>8.7200000000000006</v>
      </c>
      <c r="D360" s="9">
        <f t="shared" si="5"/>
        <v>15.501565739612191</v>
      </c>
    </row>
    <row r="361" spans="1:4" x14ac:dyDescent="0.25">
      <c r="A361" s="10">
        <v>37500</v>
      </c>
      <c r="B361" s="20">
        <v>1.8080000000000001</v>
      </c>
      <c r="C361" s="9">
        <v>8.59</v>
      </c>
      <c r="D361" s="9">
        <f t="shared" si="5"/>
        <v>15.245126255530973</v>
      </c>
    </row>
    <row r="362" spans="1:4" x14ac:dyDescent="0.25">
      <c r="A362" s="10">
        <v>37530</v>
      </c>
      <c r="B362" s="20">
        <v>1.8120000000000001</v>
      </c>
      <c r="C362" s="9">
        <v>8.4700000000000006</v>
      </c>
      <c r="D362" s="9">
        <f t="shared" si="5"/>
        <v>14.998972356512143</v>
      </c>
    </row>
    <row r="363" spans="1:4" x14ac:dyDescent="0.25">
      <c r="A363" s="10">
        <v>37561</v>
      </c>
      <c r="B363" s="20">
        <v>1.8149999999999999</v>
      </c>
      <c r="C363" s="9">
        <v>8.31</v>
      </c>
      <c r="D363" s="9">
        <f t="shared" si="5"/>
        <v>14.691315388429754</v>
      </c>
    </row>
    <row r="364" spans="1:4" x14ac:dyDescent="0.25">
      <c r="A364" s="10">
        <v>37591</v>
      </c>
      <c r="B364" s="20">
        <v>1.8180000000000001</v>
      </c>
      <c r="C364" s="9">
        <v>8.08</v>
      </c>
      <c r="D364" s="9">
        <f t="shared" si="5"/>
        <v>14.261124444444444</v>
      </c>
    </row>
    <row r="365" spans="1:4" x14ac:dyDescent="0.25">
      <c r="A365" s="10">
        <v>37622</v>
      </c>
      <c r="B365" s="20">
        <v>1.8260000000000001</v>
      </c>
      <c r="C365" s="9">
        <v>8</v>
      </c>
      <c r="D365" s="9">
        <f t="shared" si="5"/>
        <v>14.058063526834612</v>
      </c>
    </row>
    <row r="366" spans="1:4" x14ac:dyDescent="0.25">
      <c r="A366" s="10">
        <v>37653</v>
      </c>
      <c r="B366" s="20">
        <v>1.8360000000000001</v>
      </c>
      <c r="C366" s="9">
        <v>8.02</v>
      </c>
      <c r="D366" s="9">
        <f t="shared" si="5"/>
        <v>14.01644828976035</v>
      </c>
    </row>
    <row r="367" spans="1:4" x14ac:dyDescent="0.25">
      <c r="A367" s="10">
        <v>37681</v>
      </c>
      <c r="B367" s="20">
        <v>1.839</v>
      </c>
      <c r="C367" s="9">
        <v>8.35</v>
      </c>
      <c r="D367" s="9">
        <f t="shared" si="5"/>
        <v>14.569378765633497</v>
      </c>
    </row>
    <row r="368" spans="1:4" x14ac:dyDescent="0.25">
      <c r="A368" s="10">
        <v>37712</v>
      </c>
      <c r="B368" s="20">
        <v>1.8320000000000001</v>
      </c>
      <c r="C368" s="9">
        <v>8.82</v>
      </c>
      <c r="D368" s="9">
        <f t="shared" si="5"/>
        <v>15.448254072052402</v>
      </c>
    </row>
    <row r="369" spans="1:4" x14ac:dyDescent="0.25">
      <c r="A369" s="10">
        <v>37742</v>
      </c>
      <c r="B369" s="20">
        <v>1.829</v>
      </c>
      <c r="C369" s="9">
        <v>8.99</v>
      </c>
      <c r="D369" s="9">
        <f t="shared" si="5"/>
        <v>15.771836779661019</v>
      </c>
    </row>
    <row r="370" spans="1:4" x14ac:dyDescent="0.25">
      <c r="A370" s="10">
        <v>37773</v>
      </c>
      <c r="B370" s="20">
        <v>1.831</v>
      </c>
      <c r="C370" s="9">
        <v>9.25</v>
      </c>
      <c r="D370" s="9">
        <f t="shared" si="5"/>
        <v>16.210248634625891</v>
      </c>
    </row>
    <row r="371" spans="1:4" x14ac:dyDescent="0.25">
      <c r="A371" s="10">
        <v>37803</v>
      </c>
      <c r="B371" s="20">
        <v>1.837</v>
      </c>
      <c r="C371" s="9">
        <v>9.2100000000000009</v>
      </c>
      <c r="D371" s="9">
        <f t="shared" si="5"/>
        <v>16.087433385955364</v>
      </c>
    </row>
    <row r="372" spans="1:4" x14ac:dyDescent="0.25">
      <c r="A372" s="10">
        <v>37834</v>
      </c>
      <c r="B372" s="20">
        <v>1.845</v>
      </c>
      <c r="C372" s="9">
        <v>9.2200000000000006</v>
      </c>
      <c r="D372" s="9">
        <f t="shared" si="5"/>
        <v>16.035069192411928</v>
      </c>
    </row>
    <row r="373" spans="1:4" x14ac:dyDescent="0.25">
      <c r="A373" s="10">
        <v>37865</v>
      </c>
      <c r="B373" s="20">
        <v>1.851</v>
      </c>
      <c r="C373" s="9">
        <v>8.92</v>
      </c>
      <c r="D373" s="9">
        <f t="shared" ref="D373:D436" si="6">C373*$B$653/B373</f>
        <v>15.463034446245274</v>
      </c>
    </row>
    <row r="374" spans="1:4" x14ac:dyDescent="0.25">
      <c r="A374" s="10">
        <v>37895</v>
      </c>
      <c r="B374" s="20">
        <v>1.849</v>
      </c>
      <c r="C374" s="9">
        <v>8.85</v>
      </c>
      <c r="D374" s="9">
        <f t="shared" si="6"/>
        <v>15.358282341806381</v>
      </c>
    </row>
    <row r="375" spans="1:4" x14ac:dyDescent="0.25">
      <c r="A375" s="10">
        <v>37926</v>
      </c>
      <c r="B375" s="20">
        <v>1.85</v>
      </c>
      <c r="C375" s="9">
        <v>8.7200000000000006</v>
      </c>
      <c r="D375" s="9">
        <f t="shared" si="6"/>
        <v>15.124500627027029</v>
      </c>
    </row>
    <row r="376" spans="1:4" x14ac:dyDescent="0.25">
      <c r="A376" s="10">
        <v>37956</v>
      </c>
      <c r="B376" s="20">
        <v>1.855</v>
      </c>
      <c r="C376" s="9">
        <v>8.3000000000000007</v>
      </c>
      <c r="D376" s="9">
        <f t="shared" si="6"/>
        <v>14.357223665768196</v>
      </c>
    </row>
    <row r="377" spans="1:4" x14ac:dyDescent="0.25">
      <c r="A377" s="10">
        <v>37987</v>
      </c>
      <c r="B377" s="20">
        <v>1.863</v>
      </c>
      <c r="C377" s="9">
        <v>8.24</v>
      </c>
      <c r="D377" s="9">
        <f t="shared" si="6"/>
        <v>14.192230123456792</v>
      </c>
    </row>
    <row r="378" spans="1:4" x14ac:dyDescent="0.25">
      <c r="A378" s="10">
        <v>38018</v>
      </c>
      <c r="B378" s="20">
        <v>1.867</v>
      </c>
      <c r="C378" s="9">
        <v>8.33</v>
      </c>
      <c r="D378" s="9">
        <f t="shared" si="6"/>
        <v>14.316503743974291</v>
      </c>
    </row>
    <row r="379" spans="1:4" x14ac:dyDescent="0.25">
      <c r="A379" s="10">
        <v>38047</v>
      </c>
      <c r="B379" s="20">
        <v>1.871</v>
      </c>
      <c r="C379" s="9">
        <v>8.6199999999999992</v>
      </c>
      <c r="D379" s="9">
        <f t="shared" si="6"/>
        <v>14.783244714056654</v>
      </c>
    </row>
    <row r="380" spans="1:4" x14ac:dyDescent="0.25">
      <c r="A380" s="10">
        <v>38078</v>
      </c>
      <c r="B380" s="20">
        <v>1.8740000000000001</v>
      </c>
      <c r="C380" s="9">
        <v>8.93</v>
      </c>
      <c r="D380" s="9">
        <f t="shared" si="6"/>
        <v>15.290375821771612</v>
      </c>
    </row>
    <row r="381" spans="1:4" x14ac:dyDescent="0.25">
      <c r="A381" s="10">
        <v>38108</v>
      </c>
      <c r="B381" s="20">
        <v>1.8819999999999999</v>
      </c>
      <c r="C381" s="9">
        <v>9.07</v>
      </c>
      <c r="D381" s="9">
        <f t="shared" si="6"/>
        <v>15.464075297555793</v>
      </c>
    </row>
    <row r="382" spans="1:4" x14ac:dyDescent="0.25">
      <c r="A382" s="10">
        <v>38139</v>
      </c>
      <c r="B382" s="20">
        <v>1.889</v>
      </c>
      <c r="C382" s="9">
        <v>9.2899999999999991</v>
      </c>
      <c r="D382" s="9">
        <f t="shared" si="6"/>
        <v>15.780473991529909</v>
      </c>
    </row>
    <row r="383" spans="1:4" x14ac:dyDescent="0.25">
      <c r="A383" s="10">
        <v>38169</v>
      </c>
      <c r="B383" s="20">
        <v>1.891</v>
      </c>
      <c r="C383" s="9">
        <v>9.36</v>
      </c>
      <c r="D383" s="9">
        <f t="shared" si="6"/>
        <v>15.882563765203596</v>
      </c>
    </row>
    <row r="384" spans="1:4" x14ac:dyDescent="0.25">
      <c r="A384" s="10">
        <v>38200</v>
      </c>
      <c r="B384" s="20">
        <v>1.8919999999999999</v>
      </c>
      <c r="C384" s="9">
        <v>9.5</v>
      </c>
      <c r="D384" s="9">
        <f t="shared" si="6"/>
        <v>16.111603329809725</v>
      </c>
    </row>
    <row r="385" spans="1:4" x14ac:dyDescent="0.25">
      <c r="A385" s="10">
        <v>38231</v>
      </c>
      <c r="B385" s="20">
        <v>1.8979999999999999</v>
      </c>
      <c r="C385" s="9">
        <v>9.39</v>
      </c>
      <c r="D385" s="9">
        <f t="shared" si="6"/>
        <v>15.874705305584829</v>
      </c>
    </row>
    <row r="386" spans="1:4" x14ac:dyDescent="0.25">
      <c r="A386" s="10">
        <v>38261</v>
      </c>
      <c r="B386" s="20">
        <v>1.9079999999999999</v>
      </c>
      <c r="C386" s="9">
        <v>9.0500000000000007</v>
      </c>
      <c r="D386" s="9">
        <f t="shared" si="6"/>
        <v>15.21971417714885</v>
      </c>
    </row>
    <row r="387" spans="1:4" x14ac:dyDescent="0.25">
      <c r="A387" s="10">
        <v>38292</v>
      </c>
      <c r="B387" s="20">
        <v>1.917</v>
      </c>
      <c r="C387" s="9">
        <v>8.9600000000000009</v>
      </c>
      <c r="D387" s="9">
        <f t="shared" si="6"/>
        <v>14.997614439227961</v>
      </c>
    </row>
    <row r="388" spans="1:4" x14ac:dyDescent="0.25">
      <c r="A388" s="10">
        <v>38322</v>
      </c>
      <c r="B388" s="20">
        <v>1.917</v>
      </c>
      <c r="C388" s="9">
        <v>8.58</v>
      </c>
      <c r="D388" s="9">
        <f t="shared" si="6"/>
        <v>14.361554898278561</v>
      </c>
    </row>
    <row r="389" spans="1:4" x14ac:dyDescent="0.25">
      <c r="A389" s="10">
        <v>38353</v>
      </c>
      <c r="B389" s="20">
        <v>1.9159999999999999</v>
      </c>
      <c r="C389" s="9">
        <v>8.5</v>
      </c>
      <c r="D389" s="9">
        <f t="shared" si="6"/>
        <v>14.235073329853863</v>
      </c>
    </row>
    <row r="390" spans="1:4" x14ac:dyDescent="0.25">
      <c r="A390" s="10">
        <v>38384</v>
      </c>
      <c r="B390" s="20">
        <v>1.9239999999999999</v>
      </c>
      <c r="C390" s="9">
        <v>8.74</v>
      </c>
      <c r="D390" s="9">
        <f t="shared" si="6"/>
        <v>14.576144085239086</v>
      </c>
    </row>
    <row r="391" spans="1:4" x14ac:dyDescent="0.25">
      <c r="A391" s="10">
        <v>38412</v>
      </c>
      <c r="B391" s="20">
        <v>1.931</v>
      </c>
      <c r="C391" s="9">
        <v>8.86</v>
      </c>
      <c r="D391" s="9">
        <f t="shared" si="6"/>
        <v>14.72270925945106</v>
      </c>
    </row>
    <row r="392" spans="1:4" x14ac:dyDescent="0.25">
      <c r="A392" s="10">
        <v>38443</v>
      </c>
      <c r="B392" s="20">
        <v>1.9370000000000001</v>
      </c>
      <c r="C392" s="9">
        <v>9.2100000000000009</v>
      </c>
      <c r="D392" s="9">
        <f t="shared" si="6"/>
        <v>15.256899912235417</v>
      </c>
    </row>
    <row r="393" spans="1:4" x14ac:dyDescent="0.25">
      <c r="A393" s="10">
        <v>38473</v>
      </c>
      <c r="B393" s="20">
        <v>1.9359999999999999</v>
      </c>
      <c r="C393" s="9">
        <v>9.5500000000000007</v>
      </c>
      <c r="D393" s="9">
        <f t="shared" si="6"/>
        <v>15.828301213842977</v>
      </c>
    </row>
    <row r="394" spans="1:4" x14ac:dyDescent="0.25">
      <c r="A394" s="10">
        <v>38504</v>
      </c>
      <c r="B394" s="20">
        <v>1.9370000000000001</v>
      </c>
      <c r="C394" s="9">
        <v>9.77</v>
      </c>
      <c r="D394" s="9">
        <f t="shared" si="6"/>
        <v>16.184572436757872</v>
      </c>
    </row>
    <row r="395" spans="1:4" x14ac:dyDescent="0.25">
      <c r="A395" s="10">
        <v>38534</v>
      </c>
      <c r="B395" s="20">
        <v>1.9490000000000001</v>
      </c>
      <c r="C395" s="9">
        <v>9.75</v>
      </c>
      <c r="D395" s="9">
        <f t="shared" si="6"/>
        <v>16.051996793227296</v>
      </c>
    </row>
    <row r="396" spans="1:4" x14ac:dyDescent="0.25">
      <c r="A396" s="10">
        <v>38565</v>
      </c>
      <c r="B396" s="20">
        <v>1.9610000000000001</v>
      </c>
      <c r="C396" s="9">
        <v>9.91</v>
      </c>
      <c r="D396" s="9">
        <f t="shared" si="6"/>
        <v>16.215574824069353</v>
      </c>
    </row>
    <row r="397" spans="1:4" x14ac:dyDescent="0.25">
      <c r="A397" s="10">
        <v>38596</v>
      </c>
      <c r="B397" s="20">
        <v>1.988</v>
      </c>
      <c r="C397" s="9">
        <v>9.91</v>
      </c>
      <c r="D397" s="9">
        <f t="shared" si="6"/>
        <v>15.995343174044267</v>
      </c>
    </row>
    <row r="398" spans="1:4" x14ac:dyDescent="0.25">
      <c r="A398" s="10">
        <v>38626</v>
      </c>
      <c r="B398" s="20">
        <v>1.9910000000000001</v>
      </c>
      <c r="C398" s="9">
        <v>9.73</v>
      </c>
      <c r="D398" s="9">
        <f t="shared" si="6"/>
        <v>15.681148513309896</v>
      </c>
    </row>
    <row r="399" spans="1:4" x14ac:dyDescent="0.25">
      <c r="A399" s="10">
        <v>38657</v>
      </c>
      <c r="B399" s="20">
        <v>1.9810000000000001</v>
      </c>
      <c r="C399" s="9">
        <v>9.74</v>
      </c>
      <c r="D399" s="9">
        <f t="shared" si="6"/>
        <v>15.776503897021707</v>
      </c>
    </row>
    <row r="400" spans="1:4" x14ac:dyDescent="0.25">
      <c r="A400" s="10">
        <v>38687</v>
      </c>
      <c r="B400" s="20">
        <v>1.9810000000000001</v>
      </c>
      <c r="C400" s="9">
        <v>9.25</v>
      </c>
      <c r="D400" s="9">
        <f t="shared" si="6"/>
        <v>14.982819409389199</v>
      </c>
    </row>
    <row r="401" spans="1:4" x14ac:dyDescent="0.25">
      <c r="A401" s="10">
        <v>38718</v>
      </c>
      <c r="B401" s="20">
        <v>1.9930000000000001</v>
      </c>
      <c r="C401" s="9">
        <v>9.5500000000000007</v>
      </c>
      <c r="D401" s="9">
        <f t="shared" si="6"/>
        <v>15.375610210737582</v>
      </c>
    </row>
    <row r="402" spans="1:4" x14ac:dyDescent="0.25">
      <c r="A402" s="10">
        <v>38749</v>
      </c>
      <c r="B402" s="20">
        <v>1.994</v>
      </c>
      <c r="C402" s="9">
        <v>9.8000000000000007</v>
      </c>
      <c r="D402" s="9">
        <f t="shared" si="6"/>
        <v>15.77020030090271</v>
      </c>
    </row>
    <row r="403" spans="1:4" x14ac:dyDescent="0.25">
      <c r="A403" s="10">
        <v>38777</v>
      </c>
      <c r="B403" s="20">
        <v>1.9970000000000001</v>
      </c>
      <c r="C403" s="9">
        <v>9.8699999999999992</v>
      </c>
      <c r="D403" s="9">
        <f t="shared" si="6"/>
        <v>15.858984531797695</v>
      </c>
    </row>
    <row r="404" spans="1:4" x14ac:dyDescent="0.25">
      <c r="A404" s="10">
        <v>38808</v>
      </c>
      <c r="B404" s="20">
        <v>2.0070000000000001</v>
      </c>
      <c r="C404" s="9">
        <v>10.32</v>
      </c>
      <c r="D404" s="9">
        <f t="shared" si="6"/>
        <v>16.499417518684606</v>
      </c>
    </row>
    <row r="405" spans="1:4" x14ac:dyDescent="0.25">
      <c r="A405" s="10">
        <v>38838</v>
      </c>
      <c r="B405" s="20">
        <v>2.0129999999999999</v>
      </c>
      <c r="C405" s="9">
        <v>10.61</v>
      </c>
      <c r="D405" s="9">
        <f t="shared" si="6"/>
        <v>16.912503392945851</v>
      </c>
    </row>
    <row r="406" spans="1:4" x14ac:dyDescent="0.25">
      <c r="A406" s="10">
        <v>38869</v>
      </c>
      <c r="B406" s="20">
        <v>2.0179999999999998</v>
      </c>
      <c r="C406" s="9">
        <v>10.85</v>
      </c>
      <c r="D406" s="9">
        <f t="shared" si="6"/>
        <v>17.252215089197225</v>
      </c>
    </row>
    <row r="407" spans="1:4" x14ac:dyDescent="0.25">
      <c r="A407" s="10">
        <v>38899</v>
      </c>
      <c r="B407" s="20">
        <v>2.0289999999999999</v>
      </c>
      <c r="C407" s="9">
        <v>10.96</v>
      </c>
      <c r="D407" s="9">
        <f t="shared" si="6"/>
        <v>17.332643114834895</v>
      </c>
    </row>
    <row r="408" spans="1:4" x14ac:dyDescent="0.25">
      <c r="A408" s="10">
        <v>38930</v>
      </c>
      <c r="B408" s="20">
        <v>2.0379999999999998</v>
      </c>
      <c r="C408" s="9">
        <v>10.94</v>
      </c>
      <c r="D408" s="9">
        <f t="shared" si="6"/>
        <v>17.224611295387636</v>
      </c>
    </row>
    <row r="409" spans="1:4" x14ac:dyDescent="0.25">
      <c r="A409" s="10">
        <v>38961</v>
      </c>
      <c r="B409" s="20">
        <v>2.028</v>
      </c>
      <c r="C409" s="9">
        <v>10.94</v>
      </c>
      <c r="D409" s="9">
        <f t="shared" si="6"/>
        <v>17.30954527613412</v>
      </c>
    </row>
    <row r="410" spans="1:4" x14ac:dyDescent="0.25">
      <c r="A410" s="10">
        <v>38991</v>
      </c>
      <c r="B410" s="20">
        <v>2.0190000000000001</v>
      </c>
      <c r="C410" s="9">
        <v>10.58</v>
      </c>
      <c r="D410" s="9">
        <f t="shared" si="6"/>
        <v>16.814565002476474</v>
      </c>
    </row>
    <row r="411" spans="1:4" x14ac:dyDescent="0.25">
      <c r="A411" s="10">
        <v>39022</v>
      </c>
      <c r="B411" s="20">
        <v>2.02</v>
      </c>
      <c r="C411" s="9">
        <v>10.18</v>
      </c>
      <c r="D411" s="9">
        <f t="shared" si="6"/>
        <v>16.170844326732674</v>
      </c>
    </row>
    <row r="412" spans="1:4" x14ac:dyDescent="0.25">
      <c r="A412" s="10">
        <v>39052</v>
      </c>
      <c r="B412" s="20">
        <v>2.0310000000000001</v>
      </c>
      <c r="C412" s="9">
        <v>9.84</v>
      </c>
      <c r="D412" s="9">
        <f t="shared" si="6"/>
        <v>15.546100206794684</v>
      </c>
    </row>
    <row r="413" spans="1:4" x14ac:dyDescent="0.25">
      <c r="A413" s="10">
        <v>39083</v>
      </c>
      <c r="B413" s="20">
        <v>2.03437</v>
      </c>
      <c r="C413" s="9">
        <v>10.06</v>
      </c>
      <c r="D413" s="9">
        <f t="shared" si="6"/>
        <v>15.867347227888734</v>
      </c>
    </row>
    <row r="414" spans="1:4" x14ac:dyDescent="0.25">
      <c r="A414" s="10">
        <v>39114</v>
      </c>
      <c r="B414" s="20">
        <v>2.0422600000000002</v>
      </c>
      <c r="C414" s="9">
        <v>9.89</v>
      </c>
      <c r="D414" s="9">
        <f t="shared" si="6"/>
        <v>15.538945663137897</v>
      </c>
    </row>
    <row r="415" spans="1:4" x14ac:dyDescent="0.25">
      <c r="A415" s="10">
        <v>39142</v>
      </c>
      <c r="B415" s="20">
        <v>2.05288</v>
      </c>
      <c r="C415" s="9">
        <v>10.27</v>
      </c>
      <c r="D415" s="9">
        <f t="shared" si="6"/>
        <v>16.052518077042983</v>
      </c>
    </row>
    <row r="416" spans="1:4" x14ac:dyDescent="0.25">
      <c r="A416" s="10">
        <v>39173</v>
      </c>
      <c r="B416" s="20">
        <v>2.05904</v>
      </c>
      <c r="C416" s="9">
        <v>10.63</v>
      </c>
      <c r="D416" s="9">
        <f t="shared" si="6"/>
        <v>16.565508387403838</v>
      </c>
    </row>
    <row r="417" spans="1:4" x14ac:dyDescent="0.25">
      <c r="A417" s="10">
        <v>39203</v>
      </c>
      <c r="B417" s="20">
        <v>2.0675500000000002</v>
      </c>
      <c r="C417" s="9">
        <v>10.77</v>
      </c>
      <c r="D417" s="9">
        <f t="shared" si="6"/>
        <v>16.714599313196775</v>
      </c>
    </row>
    <row r="418" spans="1:4" x14ac:dyDescent="0.25">
      <c r="A418" s="10">
        <v>39234</v>
      </c>
      <c r="B418" s="20">
        <v>2.0723400000000001</v>
      </c>
      <c r="C418" s="9">
        <v>11.09</v>
      </c>
      <c r="D418" s="9">
        <f t="shared" si="6"/>
        <v>17.171444246600462</v>
      </c>
    </row>
    <row r="419" spans="1:4" x14ac:dyDescent="0.25">
      <c r="A419" s="10">
        <v>39264</v>
      </c>
      <c r="B419" s="20">
        <v>2.0760299999999998</v>
      </c>
      <c r="C419" s="9">
        <v>11.07</v>
      </c>
      <c r="D419" s="9">
        <f t="shared" si="6"/>
        <v>17.110010794641699</v>
      </c>
    </row>
    <row r="420" spans="1:4" x14ac:dyDescent="0.25">
      <c r="A420" s="10">
        <v>39295</v>
      </c>
      <c r="B420" s="20">
        <v>2.07667</v>
      </c>
      <c r="C420" s="9">
        <v>11.07</v>
      </c>
      <c r="D420" s="9">
        <f t="shared" si="6"/>
        <v>17.104737733968328</v>
      </c>
    </row>
    <row r="421" spans="1:4" x14ac:dyDescent="0.25">
      <c r="A421" s="10">
        <v>39326</v>
      </c>
      <c r="B421" s="20">
        <v>2.0854699999999999</v>
      </c>
      <c r="C421" s="9">
        <v>10.96</v>
      </c>
      <c r="D421" s="9">
        <f t="shared" si="6"/>
        <v>16.863312768824294</v>
      </c>
    </row>
    <row r="422" spans="1:4" x14ac:dyDescent="0.25">
      <c r="A422" s="10">
        <v>39356</v>
      </c>
      <c r="B422" s="20">
        <v>2.0918999999999999</v>
      </c>
      <c r="C422" s="9">
        <v>10.82</v>
      </c>
      <c r="D422" s="9">
        <f t="shared" si="6"/>
        <v>16.59673381136766</v>
      </c>
    </row>
    <row r="423" spans="1:4" x14ac:dyDescent="0.25">
      <c r="A423" s="10">
        <v>39387</v>
      </c>
      <c r="B423" s="20">
        <v>2.1083400000000001</v>
      </c>
      <c r="C423" s="9">
        <v>10.7</v>
      </c>
      <c r="D423" s="9">
        <f t="shared" si="6"/>
        <v>16.284687052372956</v>
      </c>
    </row>
    <row r="424" spans="1:4" x14ac:dyDescent="0.25">
      <c r="A424" s="10">
        <v>39417</v>
      </c>
      <c r="B424" s="20">
        <v>2.1144500000000002</v>
      </c>
      <c r="C424" s="9">
        <v>10.33</v>
      </c>
      <c r="D424" s="9">
        <f t="shared" si="6"/>
        <v>15.67614201801887</v>
      </c>
    </row>
    <row r="425" spans="1:4" x14ac:dyDescent="0.25">
      <c r="A425" s="10">
        <v>39448</v>
      </c>
      <c r="B425" s="20">
        <v>2.12174</v>
      </c>
      <c r="C425" s="9">
        <v>10.14</v>
      </c>
      <c r="D425" s="9">
        <f t="shared" si="6"/>
        <v>15.334939917237742</v>
      </c>
    </row>
    <row r="426" spans="1:4" x14ac:dyDescent="0.25">
      <c r="A426" s="10">
        <v>39479</v>
      </c>
      <c r="B426" s="20">
        <v>2.1268699999999998</v>
      </c>
      <c r="C426" s="9">
        <v>10.16</v>
      </c>
      <c r="D426" s="9">
        <f t="shared" si="6"/>
        <v>15.328125593007568</v>
      </c>
    </row>
    <row r="427" spans="1:4" x14ac:dyDescent="0.25">
      <c r="A427" s="10">
        <v>39508</v>
      </c>
      <c r="B427" s="20">
        <v>2.1344799999999999</v>
      </c>
      <c r="C427" s="9">
        <v>10.45</v>
      </c>
      <c r="D427" s="9">
        <f t="shared" si="6"/>
        <v>15.709432203628053</v>
      </c>
    </row>
    <row r="428" spans="1:4" x14ac:dyDescent="0.25">
      <c r="A428" s="10">
        <v>39539</v>
      </c>
      <c r="B428" s="20">
        <v>2.1394199999999999</v>
      </c>
      <c r="C428" s="9">
        <v>10.93</v>
      </c>
      <c r="D428" s="9">
        <f t="shared" si="6"/>
        <v>16.393073959297382</v>
      </c>
    </row>
    <row r="429" spans="1:4" x14ac:dyDescent="0.25">
      <c r="A429" s="10">
        <v>39569</v>
      </c>
      <c r="B429" s="20">
        <v>2.1520800000000002</v>
      </c>
      <c r="C429" s="9">
        <v>11.4</v>
      </c>
      <c r="D429" s="9">
        <f t="shared" si="6"/>
        <v>16.997409111185458</v>
      </c>
    </row>
    <row r="430" spans="1:4" x14ac:dyDescent="0.25">
      <c r="A430" s="10">
        <v>39600</v>
      </c>
      <c r="B430" s="20">
        <v>2.1746300000000001</v>
      </c>
      <c r="C430" s="9">
        <v>11.77</v>
      </c>
      <c r="D430" s="9">
        <f t="shared" si="6"/>
        <v>17.367102822089276</v>
      </c>
    </row>
    <row r="431" spans="1:4" x14ac:dyDescent="0.25">
      <c r="A431" s="10">
        <v>39630</v>
      </c>
      <c r="B431" s="20">
        <v>2.1901600000000001</v>
      </c>
      <c r="C431" s="9">
        <v>12.07</v>
      </c>
      <c r="D431" s="9">
        <f t="shared" si="6"/>
        <v>17.683479156773938</v>
      </c>
    </row>
    <row r="432" spans="1:4" x14ac:dyDescent="0.25">
      <c r="A432" s="10">
        <v>39661</v>
      </c>
      <c r="B432" s="20">
        <v>2.1869000000000001</v>
      </c>
      <c r="C432" s="9">
        <v>12.09</v>
      </c>
      <c r="D432" s="9">
        <f t="shared" si="6"/>
        <v>17.739185042754585</v>
      </c>
    </row>
    <row r="433" spans="1:4" x14ac:dyDescent="0.25">
      <c r="A433" s="10">
        <v>39692</v>
      </c>
      <c r="B433" s="20">
        <v>2.1887699999999999</v>
      </c>
      <c r="C433" s="9">
        <v>11.92</v>
      </c>
      <c r="D433" s="9">
        <f t="shared" si="6"/>
        <v>17.474808115973815</v>
      </c>
    </row>
    <row r="434" spans="1:4" x14ac:dyDescent="0.25">
      <c r="A434" s="10">
        <v>39722</v>
      </c>
      <c r="B434" s="20">
        <v>2.16995</v>
      </c>
      <c r="C434" s="9">
        <v>11.81</v>
      </c>
      <c r="D434" s="9">
        <f t="shared" si="6"/>
        <v>17.46370788727851</v>
      </c>
    </row>
    <row r="435" spans="1:4" x14ac:dyDescent="0.25">
      <c r="A435" s="10">
        <v>39753</v>
      </c>
      <c r="B435" s="20">
        <v>2.1315300000000001</v>
      </c>
      <c r="C435" s="9">
        <v>11.42</v>
      </c>
      <c r="D435" s="9">
        <f t="shared" si="6"/>
        <v>17.191387998292306</v>
      </c>
    </row>
    <row r="436" spans="1:4" x14ac:dyDescent="0.25">
      <c r="A436" s="10">
        <v>39783</v>
      </c>
      <c r="B436" s="20">
        <v>2.1139800000000002</v>
      </c>
      <c r="C436" s="9">
        <v>10.86</v>
      </c>
      <c r="D436" s="9">
        <f t="shared" si="6"/>
        <v>16.484099934720287</v>
      </c>
    </row>
    <row r="437" spans="1:4" x14ac:dyDescent="0.25">
      <c r="A437" s="10">
        <v>39814</v>
      </c>
      <c r="B437" s="20">
        <v>2.1193300000000002</v>
      </c>
      <c r="C437" s="9">
        <v>10.98</v>
      </c>
      <c r="D437" s="9">
        <f t="shared" ref="D437:D472" si="7">C437*$B$653/B437</f>
        <v>16.62417270552486</v>
      </c>
    </row>
    <row r="438" spans="1:4" x14ac:dyDescent="0.25">
      <c r="A438" s="10">
        <v>39845</v>
      </c>
      <c r="B438" s="20">
        <v>2.1270500000000001</v>
      </c>
      <c r="C438" s="9">
        <v>11.18</v>
      </c>
      <c r="D438" s="9">
        <f t="shared" si="7"/>
        <v>16.865545492583625</v>
      </c>
    </row>
    <row r="439" spans="1:4" x14ac:dyDescent="0.25">
      <c r="A439" s="10">
        <v>39873</v>
      </c>
      <c r="B439" s="20">
        <v>2.1249500000000001</v>
      </c>
      <c r="C439" s="9">
        <v>11.28</v>
      </c>
      <c r="D439" s="9">
        <f t="shared" si="7"/>
        <v>17.033216706275439</v>
      </c>
    </row>
    <row r="440" spans="1:4" x14ac:dyDescent="0.25">
      <c r="A440" s="10">
        <v>39904</v>
      </c>
      <c r="B440" s="20">
        <v>2.1270899999999999</v>
      </c>
      <c r="C440" s="9">
        <v>11.5</v>
      </c>
      <c r="D440" s="9">
        <f t="shared" si="7"/>
        <v>17.34795401228909</v>
      </c>
    </row>
    <row r="441" spans="1:4" x14ac:dyDescent="0.25">
      <c r="A441" s="10">
        <v>39934</v>
      </c>
      <c r="B441" s="20">
        <v>2.13022</v>
      </c>
      <c r="C441" s="9">
        <v>11.78</v>
      </c>
      <c r="D441" s="9">
        <f t="shared" si="7"/>
        <v>17.744228455276918</v>
      </c>
    </row>
    <row r="442" spans="1:4" x14ac:dyDescent="0.25">
      <c r="A442" s="10">
        <v>39965</v>
      </c>
      <c r="B442" s="20">
        <v>2.1478999999999999</v>
      </c>
      <c r="C442" s="9">
        <v>11.81</v>
      </c>
      <c r="D442" s="9">
        <f t="shared" si="7"/>
        <v>17.642987536663718</v>
      </c>
    </row>
    <row r="443" spans="1:4" x14ac:dyDescent="0.25">
      <c r="A443" s="10">
        <v>39995</v>
      </c>
      <c r="B443" s="20">
        <v>2.1472600000000002</v>
      </c>
      <c r="C443" s="9">
        <v>11.85</v>
      </c>
      <c r="D443" s="9">
        <f t="shared" si="7"/>
        <v>17.708020011549603</v>
      </c>
    </row>
    <row r="444" spans="1:4" x14ac:dyDescent="0.25">
      <c r="A444" s="10">
        <v>40026</v>
      </c>
      <c r="B444" s="20">
        <v>2.1544500000000002</v>
      </c>
      <c r="C444" s="9">
        <v>11.94</v>
      </c>
      <c r="D444" s="9">
        <f t="shared" si="7"/>
        <v>17.782965870639838</v>
      </c>
    </row>
    <row r="445" spans="1:4" x14ac:dyDescent="0.25">
      <c r="A445" s="10">
        <v>40057</v>
      </c>
      <c r="B445" s="20">
        <v>2.1586099999999999</v>
      </c>
      <c r="C445" s="9">
        <v>11.96</v>
      </c>
      <c r="D445" s="9">
        <f t="shared" si="7"/>
        <v>17.778424949388729</v>
      </c>
    </row>
    <row r="446" spans="1:4" x14ac:dyDescent="0.25">
      <c r="A446" s="10">
        <v>40087</v>
      </c>
      <c r="B446" s="20">
        <v>2.1650900000000002</v>
      </c>
      <c r="C446" s="9">
        <v>11.65</v>
      </c>
      <c r="D446" s="9">
        <f t="shared" si="7"/>
        <v>17.265782230761772</v>
      </c>
    </row>
    <row r="447" spans="1:4" x14ac:dyDescent="0.25">
      <c r="A447" s="10">
        <v>40118</v>
      </c>
      <c r="B447" s="20">
        <v>2.1723400000000002</v>
      </c>
      <c r="C447" s="9">
        <v>11.26</v>
      </c>
      <c r="D447" s="9">
        <f t="shared" si="7"/>
        <v>16.632092020586096</v>
      </c>
    </row>
    <row r="448" spans="1:4" x14ac:dyDescent="0.25">
      <c r="A448" s="10">
        <v>40148</v>
      </c>
      <c r="B448" s="20">
        <v>2.17347</v>
      </c>
      <c r="C448" s="9">
        <v>10.9</v>
      </c>
      <c r="D448" s="9">
        <f t="shared" si="7"/>
        <v>16.091967084891902</v>
      </c>
    </row>
    <row r="449" spans="1:4" x14ac:dyDescent="0.25">
      <c r="A449" s="10">
        <v>40179</v>
      </c>
      <c r="B449" s="20">
        <v>2.1748799999999999</v>
      </c>
      <c r="C449" s="9">
        <v>10.49</v>
      </c>
      <c r="D449" s="9">
        <f t="shared" si="7"/>
        <v>15.476632719966162</v>
      </c>
    </row>
    <row r="450" spans="1:4" x14ac:dyDescent="0.25">
      <c r="A450" s="10">
        <v>40210</v>
      </c>
      <c r="B450" s="20">
        <v>2.1728100000000001</v>
      </c>
      <c r="C450" s="9">
        <v>10.89</v>
      </c>
      <c r="D450" s="9">
        <f t="shared" si="7"/>
        <v>16.082087329310895</v>
      </c>
    </row>
    <row r="451" spans="1:4" x14ac:dyDescent="0.25">
      <c r="A451" s="10">
        <v>40238</v>
      </c>
      <c r="B451" s="20">
        <v>2.17353</v>
      </c>
      <c r="C451" s="9">
        <v>11.11</v>
      </c>
      <c r="D451" s="9">
        <f t="shared" si="7"/>
        <v>16.401543033682533</v>
      </c>
    </row>
    <row r="452" spans="1:4" x14ac:dyDescent="0.25">
      <c r="A452" s="10">
        <v>40269</v>
      </c>
      <c r="B452" s="20">
        <v>2.1740300000000001</v>
      </c>
      <c r="C452" s="9">
        <v>11.71</v>
      </c>
      <c r="D452" s="9">
        <f t="shared" si="7"/>
        <v>17.283339066158241</v>
      </c>
    </row>
    <row r="453" spans="1:4" x14ac:dyDescent="0.25">
      <c r="A453" s="10">
        <v>40299</v>
      </c>
      <c r="B453" s="20">
        <v>2.1728999999999998</v>
      </c>
      <c r="C453" s="9">
        <v>11.91</v>
      </c>
      <c r="D453" s="9">
        <f t="shared" si="7"/>
        <v>17.587670040038663</v>
      </c>
    </row>
    <row r="454" spans="1:4" x14ac:dyDescent="0.25">
      <c r="A454" s="10">
        <v>40330</v>
      </c>
      <c r="B454" s="20">
        <v>2.1719900000000001</v>
      </c>
      <c r="C454" s="9">
        <v>11.91</v>
      </c>
      <c r="D454" s="9">
        <f t="shared" si="7"/>
        <v>17.59503875708452</v>
      </c>
    </row>
    <row r="455" spans="1:4" x14ac:dyDescent="0.25">
      <c r="A455" s="10">
        <v>40360</v>
      </c>
      <c r="B455" s="20">
        <v>2.17605</v>
      </c>
      <c r="C455" s="9">
        <v>12.04</v>
      </c>
      <c r="D455" s="9">
        <f t="shared" si="7"/>
        <v>17.753905526067875</v>
      </c>
    </row>
    <row r="456" spans="1:4" x14ac:dyDescent="0.25">
      <c r="A456" s="10">
        <v>40391</v>
      </c>
      <c r="B456" s="20">
        <v>2.17923</v>
      </c>
      <c r="C456" s="9">
        <v>12.03</v>
      </c>
      <c r="D456" s="9">
        <f t="shared" si="7"/>
        <v>17.713274225299763</v>
      </c>
    </row>
    <row r="457" spans="1:4" x14ac:dyDescent="0.25">
      <c r="A457" s="10">
        <v>40422</v>
      </c>
      <c r="B457" s="20">
        <v>2.18275</v>
      </c>
      <c r="C457" s="9">
        <v>11.95</v>
      </c>
      <c r="D457" s="9">
        <f t="shared" si="7"/>
        <v>17.567104959340281</v>
      </c>
    </row>
    <row r="458" spans="1:4" x14ac:dyDescent="0.25">
      <c r="A458" s="10">
        <v>40452</v>
      </c>
      <c r="B458" s="20">
        <v>2.19035</v>
      </c>
      <c r="C458" s="9">
        <v>11.86</v>
      </c>
      <c r="D458" s="9">
        <f t="shared" si="7"/>
        <v>17.374305741091607</v>
      </c>
    </row>
    <row r="459" spans="1:4" x14ac:dyDescent="0.25">
      <c r="A459" s="10">
        <v>40483</v>
      </c>
      <c r="B459" s="20">
        <v>2.1959</v>
      </c>
      <c r="C459" s="9">
        <v>11.62</v>
      </c>
      <c r="D459" s="9">
        <f t="shared" si="7"/>
        <v>16.979693911380298</v>
      </c>
    </row>
    <row r="460" spans="1:4" x14ac:dyDescent="0.25">
      <c r="A460" s="10">
        <v>40513</v>
      </c>
      <c r="B460" s="20">
        <v>2.20472</v>
      </c>
      <c r="C460" s="9">
        <v>11.06</v>
      </c>
      <c r="D460" s="9">
        <f t="shared" si="7"/>
        <v>16.096741617983238</v>
      </c>
    </row>
    <row r="461" spans="1:4" x14ac:dyDescent="0.25">
      <c r="A461" s="10">
        <v>40544</v>
      </c>
      <c r="B461" s="20">
        <v>2.2118699999999998</v>
      </c>
      <c r="C461" s="9">
        <v>10.87</v>
      </c>
      <c r="D461" s="9">
        <f t="shared" si="7"/>
        <v>15.769075537893276</v>
      </c>
    </row>
    <row r="462" spans="1:4" x14ac:dyDescent="0.25">
      <c r="A462" s="10">
        <v>40575</v>
      </c>
      <c r="B462" s="20">
        <v>2.2189800000000002</v>
      </c>
      <c r="C462" s="9">
        <v>11.06</v>
      </c>
      <c r="D462" s="9">
        <f t="shared" si="7"/>
        <v>15.993297902639954</v>
      </c>
    </row>
    <row r="463" spans="1:4" x14ac:dyDescent="0.25">
      <c r="A463" s="10">
        <v>40603</v>
      </c>
      <c r="B463" s="20">
        <v>2.2304599999999999</v>
      </c>
      <c r="C463" s="9">
        <v>11.52</v>
      </c>
      <c r="D463" s="9">
        <f t="shared" si="7"/>
        <v>16.572740403324875</v>
      </c>
    </row>
    <row r="464" spans="1:4" x14ac:dyDescent="0.25">
      <c r="A464" s="10">
        <v>40634</v>
      </c>
      <c r="B464" s="20">
        <v>2.2409300000000001</v>
      </c>
      <c r="C464" s="9">
        <v>11.67</v>
      </c>
      <c r="D464" s="9">
        <f t="shared" si="7"/>
        <v>16.710092466074354</v>
      </c>
    </row>
    <row r="465" spans="1:4" x14ac:dyDescent="0.25">
      <c r="A465" s="10">
        <v>40664</v>
      </c>
      <c r="B465" s="20">
        <v>2.2480600000000002</v>
      </c>
      <c r="C465" s="9">
        <v>11.93</v>
      </c>
      <c r="D465" s="9">
        <f t="shared" si="7"/>
        <v>17.028203557734223</v>
      </c>
    </row>
    <row r="466" spans="1:4" x14ac:dyDescent="0.25">
      <c r="A466" s="10">
        <v>40695</v>
      </c>
      <c r="B466" s="20">
        <v>2.2480600000000002</v>
      </c>
      <c r="C466" s="9">
        <v>11.97</v>
      </c>
      <c r="D466" s="9">
        <f t="shared" si="7"/>
        <v>17.085297282990666</v>
      </c>
    </row>
    <row r="467" spans="1:4" x14ac:dyDescent="0.25">
      <c r="A467" s="10">
        <v>40725</v>
      </c>
      <c r="B467" s="20">
        <v>2.2539500000000001</v>
      </c>
      <c r="C467" s="9">
        <v>12.09</v>
      </c>
      <c r="D467" s="9">
        <f t="shared" si="7"/>
        <v>17.211483737438719</v>
      </c>
    </row>
    <row r="468" spans="1:4" x14ac:dyDescent="0.25">
      <c r="A468" s="10">
        <v>40756</v>
      </c>
      <c r="B468" s="20">
        <v>2.2610600000000001</v>
      </c>
      <c r="C468" s="9">
        <v>12.09</v>
      </c>
      <c r="D468" s="9">
        <f t="shared" si="7"/>
        <v>17.157361489743749</v>
      </c>
    </row>
    <row r="469" spans="1:4" x14ac:dyDescent="0.25">
      <c r="A469" s="10">
        <v>40787</v>
      </c>
      <c r="B469" s="20">
        <v>2.2659699999999998</v>
      </c>
      <c r="C469" s="9">
        <v>12.17</v>
      </c>
      <c r="D469" s="9">
        <f t="shared" si="7"/>
        <v>17.233469114772042</v>
      </c>
    </row>
    <row r="470" spans="1:4" x14ac:dyDescent="0.25">
      <c r="A470" s="10">
        <v>40817</v>
      </c>
      <c r="B470" s="20">
        <v>2.2675000000000001</v>
      </c>
      <c r="C470" s="9">
        <v>12.08</v>
      </c>
      <c r="D470" s="9">
        <f t="shared" si="7"/>
        <v>17.094481252480708</v>
      </c>
    </row>
    <row r="471" spans="1:4" x14ac:dyDescent="0.25">
      <c r="A471" s="10">
        <v>40848</v>
      </c>
      <c r="B471" s="20">
        <v>2.27169</v>
      </c>
      <c r="C471" s="9">
        <v>11.78</v>
      </c>
      <c r="D471" s="9">
        <f t="shared" si="7"/>
        <v>16.639202681703928</v>
      </c>
    </row>
    <row r="472" spans="1:4" x14ac:dyDescent="0.25">
      <c r="A472" s="10">
        <v>40878</v>
      </c>
      <c r="B472" s="20">
        <v>2.27223</v>
      </c>
      <c r="C472" s="9">
        <v>11.4</v>
      </c>
      <c r="D472" s="9">
        <f t="shared" si="7"/>
        <v>16.09862742768118</v>
      </c>
    </row>
    <row r="473" spans="1:4" x14ac:dyDescent="0.25">
      <c r="A473" s="10">
        <v>40909</v>
      </c>
      <c r="B473" s="20">
        <v>2.2784200000000001</v>
      </c>
      <c r="C473" s="9">
        <v>11.41</v>
      </c>
      <c r="D473" s="9">
        <f t="shared" ref="D473:D536" si="8">C473*$B$653/B473</f>
        <v>16.068973995136982</v>
      </c>
    </row>
    <row r="474" spans="1:4" x14ac:dyDescent="0.25">
      <c r="A474" s="10">
        <v>40940</v>
      </c>
      <c r="B474" s="20">
        <v>2.28329</v>
      </c>
      <c r="C474" s="9">
        <v>11.51</v>
      </c>
      <c r="D474" s="9">
        <f t="shared" si="8"/>
        <v>16.17523268178812</v>
      </c>
    </row>
    <row r="475" spans="1:4" x14ac:dyDescent="0.25">
      <c r="A475" s="10">
        <v>40969</v>
      </c>
      <c r="B475" s="20">
        <v>2.2880699999999998</v>
      </c>
      <c r="C475" s="9">
        <v>11.7</v>
      </c>
      <c r="D475" s="9">
        <f t="shared" si="8"/>
        <v>16.407894032962279</v>
      </c>
    </row>
    <row r="476" spans="1:4" x14ac:dyDescent="0.25">
      <c r="A476" s="10">
        <v>41000</v>
      </c>
      <c r="B476" s="20">
        <v>2.2918699999999999</v>
      </c>
      <c r="C476" s="9">
        <v>11.92</v>
      </c>
      <c r="D476" s="9">
        <f t="shared" si="8"/>
        <v>16.688702134065199</v>
      </c>
    </row>
    <row r="477" spans="1:4" x14ac:dyDescent="0.25">
      <c r="A477" s="10">
        <v>41030</v>
      </c>
      <c r="B477" s="20">
        <v>2.2871299999999999</v>
      </c>
      <c r="C477" s="9">
        <v>11.9</v>
      </c>
      <c r="D477" s="9">
        <f t="shared" si="8"/>
        <v>16.695229698355586</v>
      </c>
    </row>
    <row r="478" spans="1:4" x14ac:dyDescent="0.25">
      <c r="A478" s="10">
        <v>41061</v>
      </c>
      <c r="B478" s="20">
        <v>2.2852399999999999</v>
      </c>
      <c r="C478" s="9">
        <v>12.09</v>
      </c>
      <c r="D478" s="9">
        <f t="shared" si="8"/>
        <v>16.975820382104288</v>
      </c>
    </row>
    <row r="479" spans="1:4" x14ac:dyDescent="0.25">
      <c r="A479" s="10">
        <v>41091</v>
      </c>
      <c r="B479" s="20">
        <v>2.2858999999999998</v>
      </c>
      <c r="C479" s="9">
        <v>12</v>
      </c>
      <c r="D479" s="9">
        <f t="shared" si="8"/>
        <v>16.844584627499017</v>
      </c>
    </row>
    <row r="480" spans="1:4" x14ac:dyDescent="0.25">
      <c r="A480" s="10">
        <v>41122</v>
      </c>
      <c r="B480" s="20">
        <v>2.2991799999999998</v>
      </c>
      <c r="C480" s="9">
        <v>12.17</v>
      </c>
      <c r="D480" s="9">
        <f t="shared" si="8"/>
        <v>16.984544059186323</v>
      </c>
    </row>
    <row r="481" spans="1:4" x14ac:dyDescent="0.25">
      <c r="A481" s="10">
        <v>41153</v>
      </c>
      <c r="B481" s="20">
        <v>2.3101500000000001</v>
      </c>
      <c r="C481" s="9">
        <v>12.3</v>
      </c>
      <c r="D481" s="9">
        <f t="shared" si="8"/>
        <v>17.084458541653138</v>
      </c>
    </row>
    <row r="482" spans="1:4" x14ac:dyDescent="0.25">
      <c r="A482" s="10">
        <v>41183</v>
      </c>
      <c r="B482" s="20">
        <v>2.3163800000000001</v>
      </c>
      <c r="C482" s="9">
        <v>12.03</v>
      </c>
      <c r="D482" s="9">
        <f t="shared" si="8"/>
        <v>16.664493127207106</v>
      </c>
    </row>
    <row r="483" spans="1:4" x14ac:dyDescent="0.25">
      <c r="A483" s="10">
        <v>41214</v>
      </c>
      <c r="B483" s="20">
        <v>2.3124899999999999</v>
      </c>
      <c r="C483" s="9">
        <v>11.75</v>
      </c>
      <c r="D483" s="9">
        <f t="shared" si="8"/>
        <v>16.304004665966126</v>
      </c>
    </row>
    <row r="484" spans="1:4" x14ac:dyDescent="0.25">
      <c r="A484" s="10">
        <v>41244</v>
      </c>
      <c r="B484" s="20">
        <v>2.3122099999999999</v>
      </c>
      <c r="C484" s="9">
        <v>11.62</v>
      </c>
      <c r="D484" s="9">
        <f t="shared" si="8"/>
        <v>16.125572443679424</v>
      </c>
    </row>
    <row r="485" spans="1:4" x14ac:dyDescent="0.25">
      <c r="A485" s="10">
        <v>41275</v>
      </c>
      <c r="B485" s="20">
        <v>2.3167900000000001</v>
      </c>
      <c r="C485" s="9">
        <v>11.46</v>
      </c>
      <c r="D485" s="9">
        <f t="shared" si="8"/>
        <v>15.872094311525862</v>
      </c>
    </row>
    <row r="486" spans="1:4" x14ac:dyDescent="0.25">
      <c r="A486" s="10">
        <v>41306</v>
      </c>
      <c r="B486" s="20">
        <v>2.3293699999999999</v>
      </c>
      <c r="C486" s="9">
        <v>11.63</v>
      </c>
      <c r="D486" s="9">
        <f t="shared" si="8"/>
        <v>16.020553793514985</v>
      </c>
    </row>
    <row r="487" spans="1:4" x14ac:dyDescent="0.25">
      <c r="A487" s="10">
        <v>41334</v>
      </c>
      <c r="B487" s="20">
        <v>2.3228200000000001</v>
      </c>
      <c r="C487" s="9">
        <v>11.61</v>
      </c>
      <c r="D487" s="9">
        <f t="shared" si="8"/>
        <v>16.038101243316312</v>
      </c>
    </row>
    <row r="488" spans="1:4" x14ac:dyDescent="0.25">
      <c r="A488" s="10">
        <v>41365</v>
      </c>
      <c r="B488" s="20">
        <v>2.3179699999999999</v>
      </c>
      <c r="C488" s="9">
        <v>11.93</v>
      </c>
      <c r="D488" s="9">
        <f t="shared" si="8"/>
        <v>16.514632756247927</v>
      </c>
    </row>
    <row r="489" spans="1:4" x14ac:dyDescent="0.25">
      <c r="A489" s="10">
        <v>41395</v>
      </c>
      <c r="B489" s="20">
        <v>2.3189299999999999</v>
      </c>
      <c r="C489" s="9">
        <v>12.4</v>
      </c>
      <c r="D489" s="9">
        <f t="shared" si="8"/>
        <v>17.158145006533186</v>
      </c>
    </row>
    <row r="490" spans="1:4" x14ac:dyDescent="0.25">
      <c r="A490" s="10">
        <v>41426</v>
      </c>
      <c r="B490" s="20">
        <v>2.3244500000000001</v>
      </c>
      <c r="C490" s="9">
        <v>12.54</v>
      </c>
      <c r="D490" s="9">
        <f t="shared" si="8"/>
        <v>17.310659562477145</v>
      </c>
    </row>
    <row r="491" spans="1:4" x14ac:dyDescent="0.25">
      <c r="A491" s="10">
        <v>41456</v>
      </c>
      <c r="B491" s="20">
        <v>2.3290000000000002</v>
      </c>
      <c r="C491" s="9">
        <v>12.65</v>
      </c>
      <c r="D491" s="9">
        <f t="shared" si="8"/>
        <v>17.428392206955774</v>
      </c>
    </row>
    <row r="492" spans="1:4" x14ac:dyDescent="0.25">
      <c r="A492" s="10">
        <v>41487</v>
      </c>
      <c r="B492" s="20">
        <v>2.3345600000000002</v>
      </c>
      <c r="C492" s="9">
        <v>12.53</v>
      </c>
      <c r="D492" s="9">
        <f t="shared" si="8"/>
        <v>17.221949784970185</v>
      </c>
    </row>
    <row r="493" spans="1:4" x14ac:dyDescent="0.25">
      <c r="A493" s="10">
        <v>41518</v>
      </c>
      <c r="B493" s="20">
        <v>2.3354400000000002</v>
      </c>
      <c r="C493" s="9">
        <v>12.51</v>
      </c>
      <c r="D493" s="9">
        <f t="shared" si="8"/>
        <v>17.187981720789232</v>
      </c>
    </row>
    <row r="494" spans="1:4" x14ac:dyDescent="0.25">
      <c r="A494" s="10">
        <v>41548</v>
      </c>
      <c r="B494" s="20">
        <v>2.3366899999999999</v>
      </c>
      <c r="C494" s="9">
        <v>12.36</v>
      </c>
      <c r="D494" s="9">
        <f t="shared" si="8"/>
        <v>16.972806439878632</v>
      </c>
    </row>
    <row r="495" spans="1:4" x14ac:dyDescent="0.25">
      <c r="A495" s="10">
        <v>41579</v>
      </c>
      <c r="B495" s="20">
        <v>2.3410000000000002</v>
      </c>
      <c r="C495" s="9">
        <v>12.1</v>
      </c>
      <c r="D495" s="9">
        <f t="shared" si="8"/>
        <v>16.585182101665954</v>
      </c>
    </row>
    <row r="496" spans="1:4" x14ac:dyDescent="0.25">
      <c r="A496" s="10">
        <v>41609</v>
      </c>
      <c r="B496" s="20">
        <v>2.3471899999999999</v>
      </c>
      <c r="C496" s="9">
        <v>11.72</v>
      </c>
      <c r="D496" s="9">
        <f t="shared" si="8"/>
        <v>16.021960369633479</v>
      </c>
    </row>
    <row r="497" spans="1:4" x14ac:dyDescent="0.25">
      <c r="A497" s="10">
        <v>41640</v>
      </c>
      <c r="B497" s="20">
        <v>2.3528799999999999</v>
      </c>
      <c r="C497" s="9">
        <v>11.65</v>
      </c>
      <c r="D497" s="9">
        <f t="shared" si="8"/>
        <v>15.887751372785695</v>
      </c>
    </row>
    <row r="498" spans="1:4" x14ac:dyDescent="0.25">
      <c r="A498" s="10">
        <v>41671</v>
      </c>
      <c r="B498" s="20">
        <v>2.35547</v>
      </c>
      <c r="C498" s="9">
        <v>11.94</v>
      </c>
      <c r="D498" s="9">
        <f t="shared" si="8"/>
        <v>16.26533592871062</v>
      </c>
    </row>
    <row r="499" spans="1:4" x14ac:dyDescent="0.25">
      <c r="A499" s="10">
        <v>41699</v>
      </c>
      <c r="B499" s="20">
        <v>2.3602799999999999</v>
      </c>
      <c r="C499" s="9">
        <v>12.25</v>
      </c>
      <c r="D499" s="9">
        <f t="shared" si="8"/>
        <v>16.65362764163574</v>
      </c>
    </row>
    <row r="500" spans="1:4" x14ac:dyDescent="0.25">
      <c r="A500" s="10">
        <v>41730</v>
      </c>
      <c r="B500" s="20">
        <v>2.3646799999999999</v>
      </c>
      <c r="C500" s="9">
        <v>12.31</v>
      </c>
      <c r="D500" s="9">
        <f t="shared" si="8"/>
        <v>16.70405696753895</v>
      </c>
    </row>
    <row r="501" spans="1:4" x14ac:dyDescent="0.25">
      <c r="A501" s="10">
        <v>41760</v>
      </c>
      <c r="B501" s="20">
        <v>2.3691800000000001</v>
      </c>
      <c r="C501" s="9">
        <v>12.85</v>
      </c>
      <c r="D501" s="9">
        <f t="shared" si="8"/>
        <v>17.403690749542037</v>
      </c>
    </row>
    <row r="502" spans="1:4" x14ac:dyDescent="0.25">
      <c r="A502" s="10">
        <v>41791</v>
      </c>
      <c r="B502" s="20">
        <v>2.3723100000000001</v>
      </c>
      <c r="C502" s="9">
        <v>12.99</v>
      </c>
      <c r="D502" s="9">
        <f t="shared" si="8"/>
        <v>17.570090532013101</v>
      </c>
    </row>
    <row r="503" spans="1:4" x14ac:dyDescent="0.25">
      <c r="A503" s="10">
        <v>41821</v>
      </c>
      <c r="B503" s="20">
        <v>2.3749799999999999</v>
      </c>
      <c r="C503" s="9">
        <v>13.09</v>
      </c>
      <c r="D503" s="9">
        <f t="shared" si="8"/>
        <v>17.685444412163474</v>
      </c>
    </row>
    <row r="504" spans="1:4" x14ac:dyDescent="0.25">
      <c r="A504" s="10">
        <v>41852</v>
      </c>
      <c r="B504" s="20">
        <v>2.3746</v>
      </c>
      <c r="C504" s="9">
        <v>13.04</v>
      </c>
      <c r="D504" s="9">
        <f t="shared" si="8"/>
        <v>17.620710485976584</v>
      </c>
    </row>
    <row r="505" spans="1:4" x14ac:dyDescent="0.25">
      <c r="A505" s="10">
        <v>41883</v>
      </c>
      <c r="B505" s="20">
        <v>2.3747699999999998</v>
      </c>
      <c r="C505" s="9">
        <v>12.95</v>
      </c>
      <c r="D505" s="9">
        <f t="shared" si="8"/>
        <v>17.497842464743954</v>
      </c>
    </row>
    <row r="506" spans="1:4" x14ac:dyDescent="0.25">
      <c r="A506" s="10">
        <v>41913</v>
      </c>
      <c r="B506" s="20">
        <v>2.3742999999999999</v>
      </c>
      <c r="C506" s="9">
        <v>12.6</v>
      </c>
      <c r="D506" s="9">
        <f t="shared" si="8"/>
        <v>17.028297940445608</v>
      </c>
    </row>
    <row r="507" spans="1:4" x14ac:dyDescent="0.25">
      <c r="A507" s="10">
        <v>41944</v>
      </c>
      <c r="B507" s="20">
        <v>2.3698299999999999</v>
      </c>
      <c r="C507" s="9">
        <v>12.48</v>
      </c>
      <c r="D507" s="9">
        <f t="shared" si="8"/>
        <v>16.897936746517683</v>
      </c>
    </row>
    <row r="508" spans="1:4" x14ac:dyDescent="0.25">
      <c r="A508" s="10">
        <v>41974</v>
      </c>
      <c r="B508" s="20">
        <v>2.36252</v>
      </c>
      <c r="C508" s="9">
        <v>12.17</v>
      </c>
      <c r="D508" s="9">
        <f t="shared" si="8"/>
        <v>16.529182402688658</v>
      </c>
    </row>
    <row r="509" spans="1:4" x14ac:dyDescent="0.25">
      <c r="A509" s="10">
        <v>42005</v>
      </c>
      <c r="B509" s="20">
        <v>2.3474699999999999</v>
      </c>
      <c r="C509" s="9">
        <v>12.1</v>
      </c>
      <c r="D509" s="9">
        <f t="shared" si="8"/>
        <v>16.539470706760898</v>
      </c>
    </row>
    <row r="510" spans="1:4" x14ac:dyDescent="0.25">
      <c r="A510" s="10">
        <v>42036</v>
      </c>
      <c r="B510" s="20">
        <v>2.3534199999999998</v>
      </c>
      <c r="C510" s="9">
        <v>12.29</v>
      </c>
      <c r="D510" s="9">
        <f t="shared" si="8"/>
        <v>16.756709116944702</v>
      </c>
    </row>
    <row r="511" spans="1:4" x14ac:dyDescent="0.25">
      <c r="A511" s="10">
        <v>42064</v>
      </c>
      <c r="B511" s="20">
        <v>2.3597600000000001</v>
      </c>
      <c r="C511" s="9">
        <v>12.33</v>
      </c>
      <c r="D511" s="9">
        <f t="shared" si="8"/>
        <v>16.766079808963624</v>
      </c>
    </row>
    <row r="512" spans="1:4" x14ac:dyDescent="0.25">
      <c r="A512" s="10">
        <v>42095</v>
      </c>
      <c r="B512" s="20">
        <v>2.3622200000000002</v>
      </c>
      <c r="C512" s="9">
        <v>12.62</v>
      </c>
      <c r="D512" s="9">
        <f t="shared" si="8"/>
        <v>17.142545088941755</v>
      </c>
    </row>
    <row r="513" spans="1:4" x14ac:dyDescent="0.25">
      <c r="A513" s="10">
        <v>42125</v>
      </c>
      <c r="B513" s="20">
        <v>2.3700100000000002</v>
      </c>
      <c r="C513" s="9">
        <v>12.93</v>
      </c>
      <c r="D513" s="9">
        <f t="shared" si="8"/>
        <v>17.505907692372606</v>
      </c>
    </row>
    <row r="514" spans="1:4" x14ac:dyDescent="0.25">
      <c r="A514" s="10">
        <v>42156</v>
      </c>
      <c r="B514" s="20">
        <v>2.3765700000000001</v>
      </c>
      <c r="C514" s="9">
        <v>12.92</v>
      </c>
      <c r="D514" s="9">
        <f t="shared" si="8"/>
        <v>17.444084861796625</v>
      </c>
    </row>
    <row r="515" spans="1:4" x14ac:dyDescent="0.25">
      <c r="A515" s="10">
        <v>42186</v>
      </c>
      <c r="B515" s="20">
        <v>2.3803399999999999</v>
      </c>
      <c r="C515" s="9">
        <v>12.94</v>
      </c>
      <c r="D515" s="9">
        <f t="shared" si="8"/>
        <v>17.44341725131704</v>
      </c>
    </row>
    <row r="516" spans="1:4" x14ac:dyDescent="0.25">
      <c r="A516" s="10">
        <v>42217</v>
      </c>
      <c r="B516" s="20">
        <v>2.3803299999999998</v>
      </c>
      <c r="C516" s="9">
        <v>12.91</v>
      </c>
      <c r="D516" s="9">
        <f t="shared" si="8"/>
        <v>17.403049673784729</v>
      </c>
    </row>
    <row r="517" spans="1:4" x14ac:dyDescent="0.25">
      <c r="A517" s="10">
        <v>42248</v>
      </c>
      <c r="B517" s="20">
        <v>2.3749799999999999</v>
      </c>
      <c r="C517" s="9">
        <v>13.03</v>
      </c>
      <c r="D517" s="9">
        <f t="shared" si="8"/>
        <v>17.604380495835755</v>
      </c>
    </row>
    <row r="518" spans="1:4" x14ac:dyDescent="0.25">
      <c r="A518" s="10">
        <v>42278</v>
      </c>
      <c r="B518" s="20">
        <v>2.3773300000000002</v>
      </c>
      <c r="C518" s="9">
        <v>12.72</v>
      </c>
      <c r="D518" s="9">
        <f t="shared" si="8"/>
        <v>17.168562277849521</v>
      </c>
    </row>
    <row r="519" spans="1:4" x14ac:dyDescent="0.25">
      <c r="A519" s="10">
        <v>42309</v>
      </c>
      <c r="B519" s="20">
        <v>2.3801700000000001</v>
      </c>
      <c r="C519" s="9">
        <v>12.71</v>
      </c>
      <c r="D519" s="9">
        <f t="shared" si="8"/>
        <v>17.134595692744636</v>
      </c>
    </row>
    <row r="520" spans="1:4" x14ac:dyDescent="0.25">
      <c r="A520" s="10">
        <v>42339</v>
      </c>
      <c r="B520" s="20">
        <v>2.3776099999999998</v>
      </c>
      <c r="C520" s="9">
        <v>12.32</v>
      </c>
      <c r="D520" s="9">
        <f t="shared" si="8"/>
        <v>16.626712101648295</v>
      </c>
    </row>
    <row r="521" spans="1:4" x14ac:dyDescent="0.25">
      <c r="A521" s="10">
        <v>42370</v>
      </c>
      <c r="B521" s="20">
        <v>2.3765200000000002</v>
      </c>
      <c r="C521" s="9">
        <v>11.99</v>
      </c>
      <c r="D521" s="9">
        <f t="shared" si="8"/>
        <v>16.188775381650483</v>
      </c>
    </row>
    <row r="522" spans="1:4" x14ac:dyDescent="0.25">
      <c r="A522" s="10">
        <v>42401</v>
      </c>
      <c r="B522" s="20">
        <v>2.3733599999999999</v>
      </c>
      <c r="C522" s="9">
        <v>12.14</v>
      </c>
      <c r="D522" s="9">
        <f t="shared" si="8"/>
        <v>16.413127978899116</v>
      </c>
    </row>
    <row r="523" spans="1:4" x14ac:dyDescent="0.25">
      <c r="A523" s="10">
        <v>42430</v>
      </c>
      <c r="B523" s="20">
        <v>2.3807999999999998</v>
      </c>
      <c r="C523" s="9">
        <v>12.56</v>
      </c>
      <c r="D523" s="9">
        <f t="shared" si="8"/>
        <v>16.927897211021506</v>
      </c>
    </row>
    <row r="524" spans="1:4" x14ac:dyDescent="0.25">
      <c r="A524" s="10">
        <v>42461</v>
      </c>
      <c r="B524" s="20">
        <v>2.38992</v>
      </c>
      <c r="C524" s="9">
        <v>12.43</v>
      </c>
      <c r="D524" s="9">
        <f t="shared" si="8"/>
        <v>16.688759368514429</v>
      </c>
    </row>
    <row r="525" spans="1:4" x14ac:dyDescent="0.25">
      <c r="A525" s="10">
        <v>42491</v>
      </c>
      <c r="B525" s="20">
        <v>2.3955700000000002</v>
      </c>
      <c r="C525" s="9">
        <v>12.79</v>
      </c>
      <c r="D525" s="9">
        <f t="shared" si="8"/>
        <v>17.131601610472661</v>
      </c>
    </row>
    <row r="526" spans="1:4" x14ac:dyDescent="0.25">
      <c r="A526" s="10">
        <v>42522</v>
      </c>
      <c r="B526" s="20">
        <v>2.4022199999999998</v>
      </c>
      <c r="C526" s="9">
        <v>12.73</v>
      </c>
      <c r="D526" s="9">
        <f t="shared" si="8"/>
        <v>17.004031974590173</v>
      </c>
    </row>
    <row r="527" spans="1:4" x14ac:dyDescent="0.25">
      <c r="A527" s="10">
        <v>42552</v>
      </c>
      <c r="B527" s="20">
        <v>2.4010099999999999</v>
      </c>
      <c r="C527" s="9">
        <v>12.68</v>
      </c>
      <c r="D527" s="9">
        <f t="shared" si="8"/>
        <v>16.945780334109397</v>
      </c>
    </row>
    <row r="528" spans="1:4" x14ac:dyDescent="0.25">
      <c r="A528" s="10">
        <v>42583</v>
      </c>
      <c r="B528" s="20">
        <v>2.4054500000000001</v>
      </c>
      <c r="C528" s="9">
        <v>12.88</v>
      </c>
      <c r="D528" s="9">
        <f t="shared" si="8"/>
        <v>17.181291916273462</v>
      </c>
    </row>
    <row r="529" spans="1:4" x14ac:dyDescent="0.25">
      <c r="A529" s="10">
        <v>42614</v>
      </c>
      <c r="B529" s="20">
        <v>2.4117600000000001</v>
      </c>
      <c r="C529" s="9">
        <v>12.87</v>
      </c>
      <c r="D529" s="9">
        <f t="shared" si="8"/>
        <v>17.123035090556272</v>
      </c>
    </row>
    <row r="530" spans="1:4" x14ac:dyDescent="0.25">
      <c r="A530" s="10">
        <v>42644</v>
      </c>
      <c r="B530" s="20">
        <v>2.4174099999999998</v>
      </c>
      <c r="C530" s="9">
        <v>12.46</v>
      </c>
      <c r="D530" s="9">
        <f t="shared" si="8"/>
        <v>16.538800774382505</v>
      </c>
    </row>
    <row r="531" spans="1:4" x14ac:dyDescent="0.25">
      <c r="A531" s="10">
        <v>42675</v>
      </c>
      <c r="B531" s="20">
        <v>2.4202599999999999</v>
      </c>
      <c r="C531" s="9">
        <v>12.75</v>
      </c>
      <c r="D531" s="9">
        <f t="shared" si="8"/>
        <v>16.903804033450953</v>
      </c>
    </row>
    <row r="532" spans="1:4" x14ac:dyDescent="0.25">
      <c r="A532" s="10">
        <v>42705</v>
      </c>
      <c r="B532" s="20">
        <v>2.4263699999999999</v>
      </c>
      <c r="C532" s="9">
        <v>12.23</v>
      </c>
      <c r="D532" s="9">
        <f t="shared" si="8"/>
        <v>16.173563467237067</v>
      </c>
    </row>
    <row r="533" spans="1:4" x14ac:dyDescent="0.25">
      <c r="A533" s="10">
        <v>42736</v>
      </c>
      <c r="B533" s="20">
        <v>2.4361799999999998</v>
      </c>
      <c r="C533" s="9">
        <v>12.21</v>
      </c>
      <c r="D533" s="9">
        <f t="shared" si="8"/>
        <v>16.082093330542079</v>
      </c>
    </row>
    <row r="534" spans="1:4" x14ac:dyDescent="0.25">
      <c r="A534" s="10">
        <v>42767</v>
      </c>
      <c r="B534" s="20">
        <v>2.4400599999999999</v>
      </c>
      <c r="C534" s="9">
        <v>12.79</v>
      </c>
      <c r="D534" s="9">
        <f t="shared" si="8"/>
        <v>16.819238408071932</v>
      </c>
    </row>
    <row r="535" spans="1:4" x14ac:dyDescent="0.25">
      <c r="A535" s="10">
        <v>42795</v>
      </c>
      <c r="B535" s="20">
        <v>2.43892</v>
      </c>
      <c r="C535" s="9">
        <v>12.89</v>
      </c>
      <c r="D535" s="9">
        <f t="shared" si="8"/>
        <v>16.958664560543191</v>
      </c>
    </row>
    <row r="536" spans="1:4" x14ac:dyDescent="0.25">
      <c r="A536" s="10">
        <v>42826</v>
      </c>
      <c r="B536" s="20">
        <v>2.4419300000000002</v>
      </c>
      <c r="C536" s="9">
        <v>12.72</v>
      </c>
      <c r="D536" s="9">
        <f t="shared" si="8"/>
        <v>16.714376808508025</v>
      </c>
    </row>
    <row r="537" spans="1:4" x14ac:dyDescent="0.25">
      <c r="A537" s="10">
        <v>42856</v>
      </c>
      <c r="B537" s="20">
        <v>2.4400400000000002</v>
      </c>
      <c r="C537" s="9">
        <v>13.07</v>
      </c>
      <c r="D537" s="9">
        <f t="shared" ref="D537:D580" si="9">C537*$B$653/B537</f>
        <v>17.187587789544434</v>
      </c>
    </row>
    <row r="538" spans="1:4" x14ac:dyDescent="0.25">
      <c r="A538" s="10">
        <v>42887</v>
      </c>
      <c r="B538" s="20">
        <v>2.44163</v>
      </c>
      <c r="C538" s="9">
        <v>13.2</v>
      </c>
      <c r="D538" s="9">
        <f t="shared" si="9"/>
        <v>17.347239180383596</v>
      </c>
    </row>
    <row r="539" spans="1:4" x14ac:dyDescent="0.25">
      <c r="A539" s="10">
        <v>42917</v>
      </c>
      <c r="B539" s="20">
        <v>2.4424299999999999</v>
      </c>
      <c r="C539" s="9">
        <v>13.08</v>
      </c>
      <c r="D539" s="9">
        <f t="shared" si="9"/>
        <v>17.183906699475521</v>
      </c>
    </row>
    <row r="540" spans="1:4" x14ac:dyDescent="0.25">
      <c r="A540" s="10">
        <v>42948</v>
      </c>
      <c r="B540" s="20">
        <v>2.4518300000000002</v>
      </c>
      <c r="C540" s="9">
        <v>13.15</v>
      </c>
      <c r="D540" s="9">
        <f t="shared" si="9"/>
        <v>17.209636047360544</v>
      </c>
    </row>
    <row r="541" spans="1:4" x14ac:dyDescent="0.25">
      <c r="A541" s="10">
        <v>42979</v>
      </c>
      <c r="B541" s="20">
        <v>2.46435</v>
      </c>
      <c r="C541" s="9">
        <v>13.28</v>
      </c>
      <c r="D541" s="9">
        <f t="shared" si="9"/>
        <v>17.291472331446425</v>
      </c>
    </row>
    <row r="542" spans="1:4" x14ac:dyDescent="0.25">
      <c r="A542" s="10">
        <v>43009</v>
      </c>
      <c r="B542" s="20">
        <v>2.4662600000000001</v>
      </c>
      <c r="C542" s="9">
        <v>12.8</v>
      </c>
      <c r="D542" s="9">
        <f t="shared" si="9"/>
        <v>16.653571967270281</v>
      </c>
    </row>
    <row r="543" spans="1:4" x14ac:dyDescent="0.25">
      <c r="A543" s="10">
        <v>43040</v>
      </c>
      <c r="B543" s="20">
        <v>2.4728400000000001</v>
      </c>
      <c r="C543" s="9">
        <v>12.94</v>
      </c>
      <c r="D543" s="9">
        <f t="shared" si="9"/>
        <v>16.790922105756945</v>
      </c>
    </row>
    <row r="544" spans="1:4" x14ac:dyDescent="0.25">
      <c r="A544" s="10">
        <v>43070</v>
      </c>
      <c r="B544" s="20">
        <v>2.4780500000000001</v>
      </c>
      <c r="C544" s="9">
        <v>12.45</v>
      </c>
      <c r="D544" s="9">
        <f t="shared" si="9"/>
        <v>16.121133492060288</v>
      </c>
    </row>
    <row r="545" spans="1:4" x14ac:dyDescent="0.25">
      <c r="A545" s="10">
        <v>43101</v>
      </c>
      <c r="B545" s="20">
        <v>2.4885899999999999</v>
      </c>
      <c r="C545" s="9">
        <v>12.22</v>
      </c>
      <c r="D545" s="9">
        <f t="shared" si="9"/>
        <v>15.756296400773131</v>
      </c>
    </row>
    <row r="546" spans="1:4" x14ac:dyDescent="0.25">
      <c r="A546" s="10">
        <v>43132</v>
      </c>
      <c r="B546" s="20">
        <v>2.4952899999999998</v>
      </c>
      <c r="C546" s="9">
        <v>12.63</v>
      </c>
      <c r="D546" s="9">
        <f t="shared" si="9"/>
        <v>16.241218611864756</v>
      </c>
    </row>
    <row r="547" spans="1:4" x14ac:dyDescent="0.25">
      <c r="A547" s="10">
        <v>43160</v>
      </c>
      <c r="B547" s="20">
        <v>2.4957699999999998</v>
      </c>
      <c r="C547" s="9">
        <v>12.97</v>
      </c>
      <c r="D547" s="9">
        <f t="shared" si="9"/>
        <v>16.675225044775765</v>
      </c>
    </row>
    <row r="548" spans="1:4" x14ac:dyDescent="0.25">
      <c r="A548" s="10">
        <v>43191</v>
      </c>
      <c r="B548" s="20">
        <v>2.5022700000000002</v>
      </c>
      <c r="C548" s="9">
        <v>12.88</v>
      </c>
      <c r="D548" s="9">
        <f t="shared" si="9"/>
        <v>16.516498475384353</v>
      </c>
    </row>
    <row r="549" spans="1:4" x14ac:dyDescent="0.25">
      <c r="A549" s="10">
        <v>43221</v>
      </c>
      <c r="B549" s="20">
        <v>2.5079199999999999</v>
      </c>
      <c r="C549" s="9">
        <v>13.12</v>
      </c>
      <c r="D549" s="9">
        <f t="shared" si="9"/>
        <v>16.786356566397654</v>
      </c>
    </row>
    <row r="550" spans="1:4" x14ac:dyDescent="0.25">
      <c r="A550" s="10">
        <v>43252</v>
      </c>
      <c r="B550" s="20">
        <v>2.5101800000000001</v>
      </c>
      <c r="C550" s="9">
        <v>13.03</v>
      </c>
      <c r="D550" s="9">
        <f t="shared" si="9"/>
        <v>16.656196603430828</v>
      </c>
    </row>
    <row r="551" spans="1:4" x14ac:dyDescent="0.25">
      <c r="A551" s="10">
        <v>43282</v>
      </c>
      <c r="B551" s="20">
        <v>2.51214</v>
      </c>
      <c r="C551" s="9">
        <v>13.13</v>
      </c>
      <c r="D551" s="9">
        <f t="shared" si="9"/>
        <v>16.770931114507952</v>
      </c>
    </row>
    <row r="552" spans="1:4" x14ac:dyDescent="0.25">
      <c r="A552" s="10">
        <v>43313</v>
      </c>
      <c r="B552" s="20">
        <v>2.5166300000000001</v>
      </c>
      <c r="C552" s="9">
        <v>13.26</v>
      </c>
      <c r="D552" s="9">
        <f t="shared" si="9"/>
        <v>16.906762130309183</v>
      </c>
    </row>
    <row r="553" spans="1:4" x14ac:dyDescent="0.25">
      <c r="A553" s="10">
        <v>43344</v>
      </c>
      <c r="B553" s="20">
        <v>2.52182</v>
      </c>
      <c r="C553" s="9">
        <v>13.01</v>
      </c>
      <c r="D553" s="9">
        <f t="shared" si="9"/>
        <v>16.55386844818425</v>
      </c>
    </row>
    <row r="554" spans="1:4" x14ac:dyDescent="0.25">
      <c r="A554" s="10">
        <v>43374</v>
      </c>
      <c r="B554" s="20">
        <v>2.52772</v>
      </c>
      <c r="C554" s="9">
        <v>12.85</v>
      </c>
      <c r="D554" s="9">
        <f t="shared" si="9"/>
        <v>16.312121615527037</v>
      </c>
    </row>
    <row r="555" spans="1:4" x14ac:dyDescent="0.25">
      <c r="A555" s="10">
        <v>43405</v>
      </c>
      <c r="B555" s="20">
        <v>2.5259399999999999</v>
      </c>
      <c r="C555" s="9">
        <v>12.9</v>
      </c>
      <c r="D555" s="9">
        <f t="shared" si="9"/>
        <v>16.387132592223093</v>
      </c>
    </row>
    <row r="556" spans="1:4" x14ac:dyDescent="0.25">
      <c r="A556" s="10">
        <v>43435</v>
      </c>
      <c r="B556" s="20">
        <v>2.5276700000000001</v>
      </c>
      <c r="C556" s="9">
        <v>12.43</v>
      </c>
      <c r="D556" s="9">
        <f t="shared" si="9"/>
        <v>15.7792749013914</v>
      </c>
    </row>
    <row r="557" spans="1:4" x14ac:dyDescent="0.25">
      <c r="A557" s="10">
        <v>43466</v>
      </c>
      <c r="B557" s="20">
        <v>2.5256099999999999</v>
      </c>
      <c r="C557" s="9">
        <v>12.47</v>
      </c>
      <c r="D557" s="9">
        <f t="shared" si="9"/>
        <v>15.842964634286371</v>
      </c>
    </row>
    <row r="558" spans="1:4" x14ac:dyDescent="0.25">
      <c r="A558" s="10">
        <v>43497</v>
      </c>
      <c r="B558" s="20">
        <v>2.5331899999999998</v>
      </c>
      <c r="C558" s="9">
        <v>12.72</v>
      </c>
      <c r="D558" s="9">
        <f t="shared" si="9"/>
        <v>16.112229307710834</v>
      </c>
    </row>
    <row r="559" spans="1:4" x14ac:dyDescent="0.25">
      <c r="A559" s="10">
        <v>43525</v>
      </c>
      <c r="B559" s="20">
        <v>2.54277</v>
      </c>
      <c r="C559" s="9">
        <v>12.84</v>
      </c>
      <c r="D559" s="9">
        <f t="shared" si="9"/>
        <v>16.202955249590016</v>
      </c>
    </row>
    <row r="560" spans="1:4" x14ac:dyDescent="0.25">
      <c r="A560" s="10">
        <v>43556</v>
      </c>
      <c r="B560" s="20">
        <v>2.55233</v>
      </c>
      <c r="C560" s="9">
        <v>13.25</v>
      </c>
      <c r="D560" s="9">
        <f t="shared" si="9"/>
        <v>16.657711679132404</v>
      </c>
    </row>
    <row r="561" spans="1:4" x14ac:dyDescent="0.25">
      <c r="A561" s="10">
        <v>43586</v>
      </c>
      <c r="B561" s="20">
        <v>2.5529600000000001</v>
      </c>
      <c r="C561" s="9">
        <v>13.31</v>
      </c>
      <c r="D561" s="9">
        <f t="shared" si="9"/>
        <v>16.72901354897844</v>
      </c>
    </row>
    <row r="562" spans="1:4" x14ac:dyDescent="0.25">
      <c r="A562" s="10">
        <v>43617</v>
      </c>
      <c r="B562" s="20">
        <v>2.55213</v>
      </c>
      <c r="C562" s="9">
        <v>13.32</v>
      </c>
      <c r="D562" s="9">
        <f t="shared" si="9"/>
        <v>16.747026977465882</v>
      </c>
    </row>
    <row r="563" spans="1:4" x14ac:dyDescent="0.25">
      <c r="A563" s="10">
        <v>43647</v>
      </c>
      <c r="B563" s="20">
        <v>2.55802</v>
      </c>
      <c r="C563" s="9">
        <v>13.26</v>
      </c>
      <c r="D563" s="9">
        <f t="shared" si="9"/>
        <v>16.633202547282664</v>
      </c>
    </row>
    <row r="564" spans="1:4" x14ac:dyDescent="0.25">
      <c r="A564" s="10">
        <v>43678</v>
      </c>
      <c r="B564" s="20">
        <v>2.5603600000000002</v>
      </c>
      <c r="C564" s="9">
        <v>13.3</v>
      </c>
      <c r="D564" s="9">
        <f t="shared" si="9"/>
        <v>16.668130614444845</v>
      </c>
    </row>
    <row r="565" spans="1:4" x14ac:dyDescent="0.25">
      <c r="A565" s="10">
        <v>43709</v>
      </c>
      <c r="B565" s="20">
        <v>2.5642999999999998</v>
      </c>
      <c r="C565" s="9">
        <v>13.16</v>
      </c>
      <c r="D565" s="9">
        <f t="shared" si="9"/>
        <v>16.46733591233475</v>
      </c>
    </row>
    <row r="566" spans="1:4" x14ac:dyDescent="0.25">
      <c r="A566" s="10">
        <v>43739</v>
      </c>
      <c r="B566" s="20">
        <v>2.5715499999999998</v>
      </c>
      <c r="C566" s="9">
        <v>12.81</v>
      </c>
      <c r="D566" s="9">
        <f t="shared" si="9"/>
        <v>15.984183053022498</v>
      </c>
    </row>
    <row r="567" spans="1:4" x14ac:dyDescent="0.25">
      <c r="A567" s="10">
        <v>43770</v>
      </c>
      <c r="B567" s="20">
        <v>2.5787900000000001</v>
      </c>
      <c r="C567" s="9">
        <v>13.03</v>
      </c>
      <c r="D567" s="9">
        <f t="shared" si="9"/>
        <v>16.213050147549819</v>
      </c>
    </row>
    <row r="568" spans="1:4" x14ac:dyDescent="0.25">
      <c r="A568" s="10">
        <v>43800</v>
      </c>
      <c r="B568" s="20">
        <v>2.5863</v>
      </c>
      <c r="C568" s="9">
        <v>12.68</v>
      </c>
      <c r="D568" s="9">
        <f t="shared" si="9"/>
        <v>15.731735699648146</v>
      </c>
    </row>
    <row r="569" spans="1:4" x14ac:dyDescent="0.25">
      <c r="A569" s="10">
        <v>43831</v>
      </c>
      <c r="B569" s="20">
        <v>2.5912700000000002</v>
      </c>
      <c r="C569" s="9">
        <v>12.76</v>
      </c>
      <c r="D569" s="9">
        <f t="shared" si="9"/>
        <v>15.800626055949399</v>
      </c>
    </row>
    <row r="570" spans="1:4" x14ac:dyDescent="0.25">
      <c r="A570" s="10">
        <v>43862</v>
      </c>
      <c r="B570" s="20">
        <v>2.5924999999999998</v>
      </c>
      <c r="C570" s="9">
        <v>12.82</v>
      </c>
      <c r="D570" s="9">
        <f t="shared" si="9"/>
        <v>15.867391884281583</v>
      </c>
    </row>
    <row r="571" spans="1:4" x14ac:dyDescent="0.25">
      <c r="A571" s="10">
        <v>43891</v>
      </c>
      <c r="B571" s="20">
        <v>2.5807600000000002</v>
      </c>
      <c r="C571" s="9">
        <v>13.04</v>
      </c>
      <c r="D571" s="9">
        <f t="shared" si="9"/>
        <v>16.213107425719553</v>
      </c>
    </row>
    <row r="572" spans="1:4" x14ac:dyDescent="0.25">
      <c r="A572" s="10">
        <v>43922</v>
      </c>
      <c r="B572" s="20">
        <v>2.5603199999999999</v>
      </c>
      <c r="C572" s="9">
        <v>13.24</v>
      </c>
      <c r="D572" s="9">
        <f t="shared" si="9"/>
        <v>16.593195272465941</v>
      </c>
    </row>
    <row r="573" spans="1:4" x14ac:dyDescent="0.25">
      <c r="A573" s="10">
        <v>43952</v>
      </c>
      <c r="B573" s="20">
        <v>2.55802</v>
      </c>
      <c r="C573" s="9">
        <v>13.1</v>
      </c>
      <c r="D573" s="9">
        <f t="shared" si="9"/>
        <v>16.432500254102784</v>
      </c>
    </row>
    <row r="574" spans="1:4" x14ac:dyDescent="0.25">
      <c r="A574" s="10">
        <v>43983</v>
      </c>
      <c r="B574" s="20">
        <v>2.5704199999999999</v>
      </c>
      <c r="C574" s="9">
        <v>13.22</v>
      </c>
      <c r="D574" s="9">
        <f t="shared" si="9"/>
        <v>16.503028555644605</v>
      </c>
    </row>
    <row r="575" spans="1:4" x14ac:dyDescent="0.25">
      <c r="A575" s="10">
        <v>44013</v>
      </c>
      <c r="B575" s="20">
        <v>2.58352</v>
      </c>
      <c r="C575" s="9">
        <v>13.21</v>
      </c>
      <c r="D575" s="9">
        <f t="shared" si="9"/>
        <v>16.40692819486592</v>
      </c>
    </row>
    <row r="576" spans="1:4" x14ac:dyDescent="0.25">
      <c r="A576" s="10">
        <v>44044</v>
      </c>
      <c r="B576" s="20">
        <v>2.5931600000000001</v>
      </c>
      <c r="C576" s="9">
        <v>13.26</v>
      </c>
      <c r="D576" s="9">
        <f t="shared" si="9"/>
        <v>16.407805449721575</v>
      </c>
    </row>
    <row r="577" spans="1:4" x14ac:dyDescent="0.25">
      <c r="A577" s="10">
        <v>44075</v>
      </c>
      <c r="B577" s="20">
        <v>2.5999699999999999</v>
      </c>
      <c r="C577" s="9">
        <v>13.49</v>
      </c>
      <c r="D577" s="9">
        <f t="shared" si="9"/>
        <v>16.648683627118775</v>
      </c>
    </row>
    <row r="578" spans="1:4" x14ac:dyDescent="0.25">
      <c r="A578" s="10">
        <v>44105</v>
      </c>
      <c r="B578" s="20">
        <v>2.6031900000000001</v>
      </c>
      <c r="C578" s="9">
        <v>13.66</v>
      </c>
      <c r="D578" s="9">
        <f t="shared" si="9"/>
        <v>16.837636123371709</v>
      </c>
    </row>
    <row r="579" spans="1:4" x14ac:dyDescent="0.25">
      <c r="A579" s="10">
        <v>44136</v>
      </c>
      <c r="B579" s="20">
        <v>2.6091099999999998</v>
      </c>
      <c r="C579" s="9">
        <v>13.31</v>
      </c>
      <c r="D579" s="9">
        <f t="shared" si="9"/>
        <v>16.368992656499728</v>
      </c>
    </row>
    <row r="580" spans="1:4" x14ac:dyDescent="0.25">
      <c r="A580" s="10">
        <v>44166</v>
      </c>
      <c r="B580" s="20">
        <v>2.6204499999999999</v>
      </c>
      <c r="C580" s="9">
        <v>12.78</v>
      </c>
      <c r="D580" s="9">
        <f t="shared" si="9"/>
        <v>15.649168402373638</v>
      </c>
    </row>
    <row r="581" spans="1:4" x14ac:dyDescent="0.25">
      <c r="A581" s="10">
        <v>44197</v>
      </c>
      <c r="B581" s="20">
        <v>2.6263899999999998</v>
      </c>
      <c r="C581" s="9">
        <v>12.62</v>
      </c>
      <c r="D581" s="9">
        <f t="shared" ref="D581:D616" si="10">C581*$B$653/B581</f>
        <v>15.418297686177606</v>
      </c>
    </row>
    <row r="582" spans="1:4" x14ac:dyDescent="0.25">
      <c r="A582" s="10">
        <v>44228</v>
      </c>
      <c r="B582" s="20">
        <v>2.6357300000000001</v>
      </c>
      <c r="C582" s="9">
        <v>13.01</v>
      </c>
      <c r="D582" s="9">
        <f t="shared" si="10"/>
        <v>15.838449511141127</v>
      </c>
    </row>
    <row r="583" spans="1:4" x14ac:dyDescent="0.25">
      <c r="A583" s="10">
        <v>44256</v>
      </c>
      <c r="B583" s="20">
        <v>2.6484700000000001</v>
      </c>
      <c r="C583" s="9">
        <v>13.24</v>
      </c>
      <c r="D583" s="9">
        <f t="shared" si="10"/>
        <v>16.040917858235133</v>
      </c>
    </row>
    <row r="584" spans="1:4" x14ac:dyDescent="0.25">
      <c r="A584" s="10">
        <v>44287</v>
      </c>
      <c r="B584" s="20">
        <v>2.6662499999999998</v>
      </c>
      <c r="C584" s="9">
        <v>13.73</v>
      </c>
      <c r="D584" s="9">
        <f t="shared" si="10"/>
        <v>16.523648828879516</v>
      </c>
    </row>
    <row r="585" spans="1:4" x14ac:dyDescent="0.25">
      <c r="A585" s="10">
        <v>44317</v>
      </c>
      <c r="B585" s="20">
        <v>2.68404</v>
      </c>
      <c r="C585" s="9">
        <v>13.86</v>
      </c>
      <c r="D585" s="9">
        <f t="shared" si="10"/>
        <v>16.569543143917379</v>
      </c>
    </row>
    <row r="586" spans="1:4" x14ac:dyDescent="0.25">
      <c r="A586" s="10">
        <v>44348</v>
      </c>
      <c r="B586" s="20">
        <v>2.7071000000000001</v>
      </c>
      <c r="C586" s="9">
        <v>13.83</v>
      </c>
      <c r="D586" s="9">
        <f t="shared" si="10"/>
        <v>16.392838827527612</v>
      </c>
    </row>
    <row r="587" spans="1:4" x14ac:dyDescent="0.25">
      <c r="A587" s="10">
        <v>44378</v>
      </c>
      <c r="B587" s="20">
        <v>2.7196500000000001</v>
      </c>
      <c r="C587" s="9">
        <v>13.83</v>
      </c>
      <c r="D587" s="9">
        <f t="shared" si="10"/>
        <v>16.317193017483866</v>
      </c>
    </row>
    <row r="588" spans="1:4" x14ac:dyDescent="0.25">
      <c r="A588" s="10">
        <v>44409</v>
      </c>
      <c r="B588" s="20">
        <v>2.7275200000000002</v>
      </c>
      <c r="C588" s="9">
        <v>13.92</v>
      </c>
      <c r="D588" s="9">
        <f t="shared" si="10"/>
        <v>16.375990555522964</v>
      </c>
    </row>
    <row r="589" spans="1:4" x14ac:dyDescent="0.25">
      <c r="A589" s="10">
        <v>44440</v>
      </c>
      <c r="B589" s="20">
        <v>2.73942</v>
      </c>
      <c r="C589" s="9">
        <v>14.14</v>
      </c>
      <c r="D589" s="9">
        <f t="shared" si="10"/>
        <v>16.562545144592654</v>
      </c>
    </row>
    <row r="590" spans="1:4" x14ac:dyDescent="0.25">
      <c r="A590" s="10">
        <v>44470</v>
      </c>
      <c r="B590" s="20">
        <v>2.7652800000000002</v>
      </c>
      <c r="C590" s="9">
        <v>14.06</v>
      </c>
      <c r="D590" s="9">
        <f t="shared" si="10"/>
        <v>16.314827858300063</v>
      </c>
    </row>
    <row r="591" spans="1:4" x14ac:dyDescent="0.25">
      <c r="A591" s="10">
        <v>44501</v>
      </c>
      <c r="B591" s="20">
        <v>2.7882400000000001</v>
      </c>
      <c r="C591" s="9">
        <v>14.07</v>
      </c>
      <c r="D591" s="9">
        <f t="shared" si="10"/>
        <v>16.191990183771843</v>
      </c>
    </row>
    <row r="592" spans="1:4" x14ac:dyDescent="0.25">
      <c r="A592" s="10">
        <v>44531</v>
      </c>
      <c r="B592" s="20">
        <v>2.8080599999999998</v>
      </c>
      <c r="C592" s="9">
        <v>13.72</v>
      </c>
      <c r="D592" s="9">
        <f t="shared" si="10"/>
        <v>15.677760147575198</v>
      </c>
    </row>
    <row r="593" spans="1:4" x14ac:dyDescent="0.25">
      <c r="A593" s="10">
        <v>44562</v>
      </c>
      <c r="B593" s="20">
        <v>2.8254199999999998</v>
      </c>
      <c r="C593" s="9">
        <v>13.64</v>
      </c>
      <c r="D593" s="9">
        <f t="shared" si="10"/>
        <v>15.490578717500409</v>
      </c>
    </row>
    <row r="594" spans="1:4" x14ac:dyDescent="0.25">
      <c r="A594" s="10">
        <v>44593</v>
      </c>
      <c r="B594" s="20">
        <v>2.8452500000000001</v>
      </c>
      <c r="C594" s="9">
        <v>13.76</v>
      </c>
      <c r="D594" s="9">
        <f t="shared" si="10"/>
        <v>15.517947906159391</v>
      </c>
    </row>
    <row r="595" spans="1:4" x14ac:dyDescent="0.25">
      <c r="A595" s="10">
        <v>44621</v>
      </c>
      <c r="B595" s="20">
        <v>2.8746700000000001</v>
      </c>
      <c r="C595" s="9">
        <v>14.41</v>
      </c>
      <c r="D595" s="9">
        <f t="shared" si="10"/>
        <v>16.08467432087857</v>
      </c>
    </row>
    <row r="596" spans="1:4" x14ac:dyDescent="0.25">
      <c r="A596" s="10">
        <v>44652</v>
      </c>
      <c r="B596" s="20">
        <v>2.8858199999999998</v>
      </c>
      <c r="C596" s="9">
        <v>14.57</v>
      </c>
      <c r="D596" s="9">
        <f t="shared" si="10"/>
        <v>16.200432185652605</v>
      </c>
    </row>
    <row r="597" spans="1:4" x14ac:dyDescent="0.25">
      <c r="A597" s="10">
        <v>44682</v>
      </c>
      <c r="B597" s="20">
        <v>2.9129900000000002</v>
      </c>
      <c r="C597" s="9">
        <v>14.89</v>
      </c>
      <c r="D597" s="9">
        <f t="shared" si="10"/>
        <v>16.401818121586413</v>
      </c>
    </row>
    <row r="598" spans="1:4" x14ac:dyDescent="0.25">
      <c r="A598" s="10">
        <v>44713</v>
      </c>
      <c r="B598" s="20">
        <v>2.95072</v>
      </c>
      <c r="C598" s="9">
        <v>15.3</v>
      </c>
      <c r="D598" s="9">
        <f t="shared" si="10"/>
        <v>16.637946297852729</v>
      </c>
    </row>
    <row r="599" spans="1:4" x14ac:dyDescent="0.25">
      <c r="A599" s="10">
        <v>44743</v>
      </c>
      <c r="B599" s="20">
        <v>2.9493999999999998</v>
      </c>
      <c r="C599" s="9">
        <v>15.31</v>
      </c>
      <c r="D599" s="9">
        <f t="shared" si="10"/>
        <v>16.656271929884046</v>
      </c>
    </row>
    <row r="600" spans="1:4" x14ac:dyDescent="0.25">
      <c r="A600" s="10">
        <v>44774</v>
      </c>
      <c r="B600" s="20">
        <v>2.9516200000000001</v>
      </c>
      <c r="C600" s="9">
        <v>15.82</v>
      </c>
      <c r="D600" s="9">
        <f t="shared" si="10"/>
        <v>17.198173362424704</v>
      </c>
    </row>
    <row r="601" spans="1:4" x14ac:dyDescent="0.25">
      <c r="A601" s="10">
        <v>44805</v>
      </c>
      <c r="B601" s="20">
        <v>2.96421</v>
      </c>
      <c r="C601" s="9">
        <v>16.190000000000001</v>
      </c>
      <c r="D601" s="9">
        <f t="shared" si="10"/>
        <v>17.525651377601456</v>
      </c>
    </row>
    <row r="602" spans="1:4" x14ac:dyDescent="0.25">
      <c r="A602" s="10">
        <v>44835</v>
      </c>
      <c r="B602" s="20">
        <v>2.9797899999999999</v>
      </c>
      <c r="C602" s="9">
        <v>15.99</v>
      </c>
      <c r="D602" s="9">
        <f t="shared" si="10"/>
        <v>17.218649794113009</v>
      </c>
    </row>
    <row r="603" spans="1:4" x14ac:dyDescent="0.25">
      <c r="A603" s="10">
        <v>44866</v>
      </c>
      <c r="B603" s="20">
        <v>2.9870800000000002</v>
      </c>
      <c r="C603" s="9">
        <v>15.55</v>
      </c>
      <c r="D603" s="9">
        <f t="shared" si="10"/>
        <v>16.703974834955879</v>
      </c>
    </row>
    <row r="604" spans="1:4" x14ac:dyDescent="0.25">
      <c r="A604" s="10">
        <v>44896</v>
      </c>
      <c r="B604" s="20">
        <v>2.9880800000000001</v>
      </c>
      <c r="C604" s="9">
        <v>14.94</v>
      </c>
      <c r="D604" s="9">
        <f t="shared" si="10"/>
        <v>16.043335459559316</v>
      </c>
    </row>
    <row r="605" spans="1:4" x14ac:dyDescent="0.25">
      <c r="A605" s="10">
        <v>44927</v>
      </c>
      <c r="B605" s="20">
        <v>3.0045600000000001</v>
      </c>
      <c r="C605" s="9">
        <v>15.47</v>
      </c>
      <c r="D605" s="9">
        <f t="shared" si="10"/>
        <v>16.521357173762549</v>
      </c>
    </row>
    <row r="606" spans="1:4" x14ac:dyDescent="0.25">
      <c r="A606" s="10">
        <v>44958</v>
      </c>
      <c r="B606" s="20">
        <v>3.0147599999999999</v>
      </c>
      <c r="C606" s="9">
        <v>15.98</v>
      </c>
      <c r="D606" s="9">
        <f t="shared" si="10"/>
        <v>17.008276924199606</v>
      </c>
    </row>
    <row r="607" spans="1:4" x14ac:dyDescent="0.25">
      <c r="A607" s="10">
        <v>44986</v>
      </c>
      <c r="B607" s="20">
        <v>3.0164300000000002</v>
      </c>
      <c r="C607" s="9">
        <v>16.04</v>
      </c>
      <c r="D607" s="9">
        <f t="shared" si="10"/>
        <v>17.062686062663481</v>
      </c>
    </row>
    <row r="608" spans="1:4" x14ac:dyDescent="0.25">
      <c r="A608" s="10">
        <v>45017</v>
      </c>
      <c r="B608" s="20">
        <v>3.0285799999999998</v>
      </c>
      <c r="C608" s="9">
        <v>16.100000000000001</v>
      </c>
      <c r="D608" s="9">
        <f t="shared" si="10"/>
        <v>17.057803756215787</v>
      </c>
    </row>
    <row r="609" spans="1:5" x14ac:dyDescent="0.25">
      <c r="A609" s="10">
        <v>45047</v>
      </c>
      <c r="B609" s="20">
        <v>3.0331600000000001</v>
      </c>
      <c r="C609" s="9">
        <v>16.14</v>
      </c>
      <c r="D609" s="9">
        <f t="shared" si="10"/>
        <v>17.074362519616507</v>
      </c>
    </row>
    <row r="610" spans="1:5" x14ac:dyDescent="0.25">
      <c r="A610" s="10">
        <v>45078</v>
      </c>
      <c r="B610" s="20">
        <v>3.0409899999999999</v>
      </c>
      <c r="C610" s="9">
        <v>16.09</v>
      </c>
      <c r="D610" s="9">
        <f t="shared" si="10"/>
        <v>16.977640758437222</v>
      </c>
    </row>
    <row r="611" spans="1:5" x14ac:dyDescent="0.25">
      <c r="A611" s="10">
        <v>45108</v>
      </c>
      <c r="B611" s="20">
        <v>3.0461499999999999</v>
      </c>
      <c r="C611" s="9">
        <v>15.86</v>
      </c>
      <c r="D611" s="9">
        <f t="shared" si="10"/>
        <v>16.706604264399324</v>
      </c>
    </row>
    <row r="612" spans="1:5" x14ac:dyDescent="0.25">
      <c r="A612" s="10">
        <v>45139</v>
      </c>
      <c r="B612" s="20">
        <v>3.0613800000000002</v>
      </c>
      <c r="C612" s="9">
        <v>15.91</v>
      </c>
      <c r="D612" s="9">
        <f t="shared" si="10"/>
        <v>16.675897872854726</v>
      </c>
    </row>
    <row r="613" spans="1:5" x14ac:dyDescent="0.25">
      <c r="A613" s="10">
        <v>45170</v>
      </c>
      <c r="B613" s="20">
        <v>3.0737399999999999</v>
      </c>
      <c r="C613" s="9">
        <v>16.27</v>
      </c>
      <c r="D613" s="9">
        <f t="shared" si="10"/>
        <v>16.984654300623998</v>
      </c>
    </row>
    <row r="614" spans="1:5" x14ac:dyDescent="0.25">
      <c r="A614" s="10">
        <v>45200</v>
      </c>
      <c r="B614" s="20">
        <v>3.07653</v>
      </c>
      <c r="C614" s="9">
        <v>16.48</v>
      </c>
      <c r="D614" s="9">
        <f t="shared" si="10"/>
        <v>17.188276870370192</v>
      </c>
    </row>
    <row r="615" spans="1:5" x14ac:dyDescent="0.25">
      <c r="A615" s="10">
        <v>45231</v>
      </c>
      <c r="B615" s="20">
        <v>3.08087</v>
      </c>
      <c r="C615" s="9">
        <v>16.190000000000001</v>
      </c>
      <c r="D615" s="9">
        <f t="shared" si="10"/>
        <v>16.862026333470741</v>
      </c>
      <c r="E615" s="8" t="s">
        <v>182</v>
      </c>
    </row>
    <row r="616" spans="1:5" x14ac:dyDescent="0.25">
      <c r="A616" s="10">
        <v>45261</v>
      </c>
      <c r="B616" s="20">
        <v>3.0873499999999998</v>
      </c>
      <c r="C616" s="9">
        <v>15.69</v>
      </c>
      <c r="D616" s="9">
        <f t="shared" si="10"/>
        <v>16.306973478873466</v>
      </c>
      <c r="E616" s="8" t="s">
        <v>183</v>
      </c>
    </row>
    <row r="617" spans="1:5" x14ac:dyDescent="0.25">
      <c r="A617" s="10">
        <v>45292</v>
      </c>
      <c r="B617" s="20">
        <v>3.0979399999999999</v>
      </c>
      <c r="C617" s="9">
        <v>15.44</v>
      </c>
      <c r="D617" s="9">
        <f t="shared" ref="D617:D652" si="11">C617*$B$653/B617</f>
        <v>15.992287236034267</v>
      </c>
      <c r="E617">
        <f t="shared" ref="E617:E652" si="12">IF($A617&gt;=DATE(YEAR($C$1),MONTH($C$1)-2,1),1,0)</f>
        <v>0</v>
      </c>
    </row>
    <row r="618" spans="1:5" x14ac:dyDescent="0.25">
      <c r="A618" s="10">
        <v>45323</v>
      </c>
      <c r="B618" s="20">
        <v>3.11022</v>
      </c>
      <c r="C618" s="9">
        <v>16.11</v>
      </c>
      <c r="D618" s="9">
        <f t="shared" si="11"/>
        <v>16.620371173100295</v>
      </c>
      <c r="E618">
        <f t="shared" si="12"/>
        <v>0</v>
      </c>
    </row>
    <row r="619" spans="1:5" x14ac:dyDescent="0.25">
      <c r="A619" s="10">
        <v>45352</v>
      </c>
      <c r="B619" s="20">
        <v>3.12107</v>
      </c>
      <c r="C619" s="9">
        <v>16.68</v>
      </c>
      <c r="D619" s="9">
        <f t="shared" si="11"/>
        <v>17.148606099831149</v>
      </c>
      <c r="E619">
        <f t="shared" si="12"/>
        <v>0</v>
      </c>
    </row>
    <row r="620" spans="1:5" x14ac:dyDescent="0.25">
      <c r="A620" s="10">
        <v>45383</v>
      </c>
      <c r="B620" s="20">
        <v>3.1301600000000001</v>
      </c>
      <c r="C620" s="9">
        <v>16.86</v>
      </c>
      <c r="D620" s="9">
        <f t="shared" si="11"/>
        <v>17.283325957778516</v>
      </c>
      <c r="E620">
        <f t="shared" si="12"/>
        <v>0</v>
      </c>
    </row>
    <row r="621" spans="1:5" x14ac:dyDescent="0.25">
      <c r="A621" s="10">
        <v>45413</v>
      </c>
      <c r="B621" s="20">
        <v>3.1314000000000002</v>
      </c>
      <c r="C621" s="9">
        <v>16.41</v>
      </c>
      <c r="D621" s="9">
        <f t="shared" si="11"/>
        <v>16.815365884269017</v>
      </c>
      <c r="E621">
        <f t="shared" si="12"/>
        <v>0</v>
      </c>
    </row>
    <row r="622" spans="1:5" x14ac:dyDescent="0.25">
      <c r="A622" s="10">
        <v>45444</v>
      </c>
      <c r="B622" s="20">
        <v>3.13131</v>
      </c>
      <c r="C622" s="9">
        <v>16.39</v>
      </c>
      <c r="D622" s="9">
        <f t="shared" si="11"/>
        <v>16.795354554483588</v>
      </c>
      <c r="E622">
        <f t="shared" si="12"/>
        <v>0</v>
      </c>
    </row>
    <row r="623" spans="1:5" x14ac:dyDescent="0.25">
      <c r="A623" s="10">
        <v>45474</v>
      </c>
      <c r="B623" s="20">
        <v>3.1356600000000001</v>
      </c>
      <c r="C623" s="9">
        <v>16.61</v>
      </c>
      <c r="D623" s="9">
        <f t="shared" si="11"/>
        <v>16.997183154423631</v>
      </c>
      <c r="E623">
        <f t="shared" si="12"/>
        <v>0</v>
      </c>
    </row>
    <row r="624" spans="1:5" x14ac:dyDescent="0.25">
      <c r="A624" s="10">
        <v>45505</v>
      </c>
      <c r="B624" s="20">
        <v>3.1413099999999998</v>
      </c>
      <c r="C624" s="9">
        <v>16.61</v>
      </c>
      <c r="D624" s="9">
        <f t="shared" si="11"/>
        <v>16.966611805265956</v>
      </c>
      <c r="E624">
        <f t="shared" si="12"/>
        <v>0</v>
      </c>
    </row>
    <row r="625" spans="1:5" x14ac:dyDescent="0.25">
      <c r="A625" s="10">
        <v>45536</v>
      </c>
      <c r="B625" s="20">
        <v>3.1485099999999999</v>
      </c>
      <c r="C625" s="9">
        <v>16.82</v>
      </c>
      <c r="D625" s="9">
        <f t="shared" si="11"/>
        <v>17.141830726280052</v>
      </c>
      <c r="E625">
        <f t="shared" si="12"/>
        <v>0</v>
      </c>
    </row>
    <row r="626" spans="1:5" x14ac:dyDescent="0.25">
      <c r="A626" s="10">
        <v>45566</v>
      </c>
      <c r="B626" s="20">
        <v>3.15564</v>
      </c>
      <c r="C626" s="9">
        <v>16.93</v>
      </c>
      <c r="D626" s="9">
        <f t="shared" si="11"/>
        <v>17.214951100252247</v>
      </c>
      <c r="E626">
        <f t="shared" si="12"/>
        <v>0</v>
      </c>
    </row>
    <row r="627" spans="1:5" x14ac:dyDescent="0.25">
      <c r="A627" s="10">
        <v>45597</v>
      </c>
      <c r="B627" s="20">
        <v>3.1644899999999998</v>
      </c>
      <c r="C627" s="9">
        <v>17</v>
      </c>
      <c r="D627" s="9">
        <f t="shared" si="11"/>
        <v>17.237785867548961</v>
      </c>
      <c r="E627">
        <f t="shared" si="12"/>
        <v>0</v>
      </c>
    </row>
    <row r="628" spans="1:5" x14ac:dyDescent="0.25">
      <c r="A628" s="10">
        <v>45627</v>
      </c>
      <c r="B628" s="20">
        <v>3.1760299999999999</v>
      </c>
      <c r="C628" s="9">
        <v>16.260000000000002</v>
      </c>
      <c r="D628" s="9">
        <f t="shared" si="11"/>
        <v>16.427528637953674</v>
      </c>
      <c r="E628">
        <f t="shared" si="12"/>
        <v>0</v>
      </c>
    </row>
    <row r="629" spans="1:5" x14ac:dyDescent="0.25">
      <c r="A629" s="10">
        <v>45658</v>
      </c>
      <c r="B629" s="20">
        <v>3.1908599999999998</v>
      </c>
      <c r="C629" s="9">
        <v>15.95</v>
      </c>
      <c r="D629" s="9">
        <f t="shared" ref="D629:D640" si="13">C629*$B$653/B629</f>
        <v>16.039440887409665</v>
      </c>
      <c r="E629">
        <f t="shared" si="12"/>
        <v>0</v>
      </c>
    </row>
    <row r="630" spans="1:5" x14ac:dyDescent="0.25">
      <c r="A630" s="10">
        <v>45689</v>
      </c>
      <c r="B630" s="20">
        <v>3.1977500000000001</v>
      </c>
      <c r="C630" s="9">
        <v>16.383990000000001</v>
      </c>
      <c r="D630" s="9">
        <f t="shared" si="13"/>
        <v>16.440364964262372</v>
      </c>
      <c r="E630">
        <f t="shared" si="12"/>
        <v>1</v>
      </c>
    </row>
    <row r="631" spans="1:5" x14ac:dyDescent="0.25">
      <c r="A631" s="10">
        <v>45717</v>
      </c>
      <c r="B631" s="20">
        <v>3.1991684197999999</v>
      </c>
      <c r="C631" s="9">
        <v>17.21998</v>
      </c>
      <c r="D631" s="9">
        <f t="shared" si="13"/>
        <v>17.271570369025561</v>
      </c>
      <c r="E631">
        <f t="shared" si="12"/>
        <v>1</v>
      </c>
    </row>
    <row r="632" spans="1:5" x14ac:dyDescent="0.25">
      <c r="A632" s="10">
        <v>45748</v>
      </c>
      <c r="B632" s="20">
        <v>3.2087530000000002</v>
      </c>
      <c r="C632" s="9">
        <v>17.540970000000002</v>
      </c>
      <c r="D632" s="9">
        <f t="shared" si="13"/>
        <v>17.540970000000002</v>
      </c>
      <c r="E632">
        <f t="shared" si="12"/>
        <v>1</v>
      </c>
    </row>
    <row r="633" spans="1:5" x14ac:dyDescent="0.25">
      <c r="A633" s="10">
        <v>45778</v>
      </c>
      <c r="B633" s="20">
        <v>3.2177090000000002</v>
      </c>
      <c r="C633" s="9">
        <v>17.08541</v>
      </c>
      <c r="D633" s="9">
        <f t="shared" si="13"/>
        <v>17.037855379007237</v>
      </c>
      <c r="E633">
        <f t="shared" si="12"/>
        <v>1</v>
      </c>
    </row>
    <row r="634" spans="1:5" x14ac:dyDescent="0.25">
      <c r="A634" s="10">
        <v>45809</v>
      </c>
      <c r="B634" s="20">
        <v>3.2265359999999998</v>
      </c>
      <c r="C634" s="9">
        <v>17.087890000000002</v>
      </c>
      <c r="D634" s="9">
        <f t="shared" si="13"/>
        <v>16.993710375824104</v>
      </c>
      <c r="E634">
        <f t="shared" si="12"/>
        <v>1</v>
      </c>
    </row>
    <row r="635" spans="1:5" x14ac:dyDescent="0.25">
      <c r="A635" s="10">
        <v>45839</v>
      </c>
      <c r="B635" s="20">
        <v>3.2359439999999999</v>
      </c>
      <c r="C635" s="9">
        <v>17.101009999999999</v>
      </c>
      <c r="D635" s="9">
        <f t="shared" si="13"/>
        <v>16.95731358161019</v>
      </c>
      <c r="E635">
        <f t="shared" si="12"/>
        <v>1</v>
      </c>
    </row>
    <row r="636" spans="1:5" x14ac:dyDescent="0.25">
      <c r="A636" s="10">
        <v>45870</v>
      </c>
      <c r="B636" s="20">
        <v>3.2439849999999999</v>
      </c>
      <c r="C636" s="9">
        <v>17.140650000000001</v>
      </c>
      <c r="D636" s="9">
        <f t="shared" si="13"/>
        <v>16.954490267202225</v>
      </c>
      <c r="E636">
        <f t="shared" si="12"/>
        <v>1</v>
      </c>
    </row>
    <row r="637" spans="1:5" x14ac:dyDescent="0.25">
      <c r="A637" s="10">
        <v>45901</v>
      </c>
      <c r="B637" s="20">
        <v>3.251366</v>
      </c>
      <c r="C637" s="9">
        <v>17.48424</v>
      </c>
      <c r="D637" s="9">
        <f t="shared" si="13"/>
        <v>17.255088339091941</v>
      </c>
      <c r="E637">
        <f t="shared" si="12"/>
        <v>1</v>
      </c>
    </row>
    <row r="638" spans="1:5" x14ac:dyDescent="0.25">
      <c r="A638" s="10">
        <v>45931</v>
      </c>
      <c r="B638" s="20">
        <v>3.2575530000000001</v>
      </c>
      <c r="C638" s="9">
        <v>17.485859999999999</v>
      </c>
      <c r="D638" s="9">
        <f t="shared" si="13"/>
        <v>17.223911854259928</v>
      </c>
      <c r="E638">
        <f t="shared" si="12"/>
        <v>1</v>
      </c>
    </row>
    <row r="639" spans="1:5" x14ac:dyDescent="0.25">
      <c r="A639" s="10">
        <v>45962</v>
      </c>
      <c r="B639" s="20">
        <v>3.2640169999999999</v>
      </c>
      <c r="C639" s="9">
        <v>17.550920000000001</v>
      </c>
      <c r="D639" s="9">
        <f t="shared" si="13"/>
        <v>17.253760382608302</v>
      </c>
      <c r="E639">
        <f t="shared" si="12"/>
        <v>1</v>
      </c>
    </row>
    <row r="640" spans="1:5" x14ac:dyDescent="0.25">
      <c r="A640" s="10">
        <v>45992</v>
      </c>
      <c r="B640" s="20">
        <v>3.2702230000000001</v>
      </c>
      <c r="C640" s="9">
        <v>16.784520000000001</v>
      </c>
      <c r="D640" s="9">
        <f t="shared" si="13"/>
        <v>16.469023336806085</v>
      </c>
      <c r="E640">
        <f t="shared" si="12"/>
        <v>1</v>
      </c>
    </row>
    <row r="641" spans="1:5" x14ac:dyDescent="0.25">
      <c r="A641" s="10">
        <v>46023</v>
      </c>
      <c r="B641" s="20">
        <v>3.2767230000000001</v>
      </c>
      <c r="C641" s="9">
        <v>16.771799999999999</v>
      </c>
      <c r="D641" s="9">
        <f t="shared" si="11"/>
        <v>16.42389776780033</v>
      </c>
      <c r="E641">
        <f t="shared" si="12"/>
        <v>1</v>
      </c>
    </row>
    <row r="642" spans="1:5" x14ac:dyDescent="0.25">
      <c r="A642" s="10">
        <v>46054</v>
      </c>
      <c r="B642" s="20">
        <v>3.2819989999999999</v>
      </c>
      <c r="C642" s="9">
        <v>17.14115</v>
      </c>
      <c r="D642" s="9">
        <f t="shared" si="11"/>
        <v>16.758602451112875</v>
      </c>
      <c r="E642">
        <f t="shared" si="12"/>
        <v>1</v>
      </c>
    </row>
    <row r="643" spans="1:5" x14ac:dyDescent="0.25">
      <c r="A643" s="10">
        <v>46082</v>
      </c>
      <c r="B643" s="20">
        <v>3.2866029999999999</v>
      </c>
      <c r="C643" s="9">
        <v>17.695709999999998</v>
      </c>
      <c r="D643" s="9">
        <f t="shared" si="11"/>
        <v>17.276550453349554</v>
      </c>
      <c r="E643">
        <f t="shared" si="12"/>
        <v>1</v>
      </c>
    </row>
    <row r="644" spans="1:5" x14ac:dyDescent="0.25">
      <c r="A644" s="10">
        <v>46113</v>
      </c>
      <c r="B644" s="20">
        <v>3.2891170000000001</v>
      </c>
      <c r="C644" s="9">
        <v>18.191770000000002</v>
      </c>
      <c r="D644" s="9">
        <f t="shared" si="11"/>
        <v>17.747284928693631</v>
      </c>
      <c r="E644">
        <f t="shared" si="12"/>
        <v>1</v>
      </c>
    </row>
    <row r="645" spans="1:5" x14ac:dyDescent="0.25">
      <c r="A645" s="10">
        <v>46143</v>
      </c>
      <c r="B645" s="20">
        <v>3.2934399999999999</v>
      </c>
      <c r="C645" s="9">
        <v>17.686910000000001</v>
      </c>
      <c r="D645" s="9">
        <f t="shared" si="11"/>
        <v>17.232111568217427</v>
      </c>
      <c r="E645">
        <f t="shared" si="12"/>
        <v>1</v>
      </c>
    </row>
    <row r="646" spans="1:5" x14ac:dyDescent="0.25">
      <c r="A646" s="10">
        <v>46174</v>
      </c>
      <c r="B646" s="20">
        <v>3.2981560000000001</v>
      </c>
      <c r="C646" s="9">
        <v>17.698049999999999</v>
      </c>
      <c r="D646" s="9">
        <f t="shared" si="11"/>
        <v>17.218309574092309</v>
      </c>
      <c r="E646">
        <f t="shared" si="12"/>
        <v>1</v>
      </c>
    </row>
    <row r="647" spans="1:5" x14ac:dyDescent="0.25">
      <c r="A647" s="10">
        <v>46204</v>
      </c>
      <c r="B647" s="20">
        <v>3.3035100000000002</v>
      </c>
      <c r="C647" s="9">
        <v>17.692049999999998</v>
      </c>
      <c r="D647" s="9">
        <f t="shared" si="11"/>
        <v>17.184575955165865</v>
      </c>
      <c r="E647">
        <f t="shared" si="12"/>
        <v>1</v>
      </c>
    </row>
    <row r="648" spans="1:5" x14ac:dyDescent="0.25">
      <c r="A648" s="10">
        <v>46235</v>
      </c>
      <c r="B648" s="20">
        <v>3.3088229999999998</v>
      </c>
      <c r="C648" s="9">
        <v>17.716010000000001</v>
      </c>
      <c r="D648" s="9">
        <f t="shared" si="11"/>
        <v>17.180217931128382</v>
      </c>
      <c r="E648">
        <f t="shared" si="12"/>
        <v>1</v>
      </c>
    </row>
    <row r="649" spans="1:5" x14ac:dyDescent="0.25">
      <c r="A649" s="10">
        <v>46266</v>
      </c>
      <c r="B649" s="20">
        <v>3.3143400000000001</v>
      </c>
      <c r="C649" s="9">
        <v>17.99624</v>
      </c>
      <c r="D649" s="9">
        <f t="shared" si="11"/>
        <v>17.422922539244617</v>
      </c>
      <c r="E649">
        <f t="shared" si="12"/>
        <v>1</v>
      </c>
    </row>
    <row r="650" spans="1:5" x14ac:dyDescent="0.25">
      <c r="A650" s="10">
        <v>46296</v>
      </c>
      <c r="B650" s="20">
        <v>3.321504</v>
      </c>
      <c r="C650" s="9">
        <v>17.853649999999998</v>
      </c>
      <c r="D650" s="9">
        <f t="shared" si="11"/>
        <v>17.247594161696025</v>
      </c>
      <c r="E650">
        <f t="shared" si="12"/>
        <v>1</v>
      </c>
    </row>
    <row r="651" spans="1:5" x14ac:dyDescent="0.25">
      <c r="A651" s="10">
        <v>46327</v>
      </c>
      <c r="B651" s="20">
        <v>3.326352</v>
      </c>
      <c r="C651" s="9">
        <v>17.983820000000001</v>
      </c>
      <c r="D651" s="9">
        <f t="shared" si="11"/>
        <v>17.348024615693109</v>
      </c>
      <c r="E651">
        <f t="shared" si="12"/>
        <v>1</v>
      </c>
    </row>
    <row r="652" spans="1:5" x14ac:dyDescent="0.25">
      <c r="A652" s="10">
        <v>46357</v>
      </c>
      <c r="B652" s="20">
        <v>3.3303240000000001</v>
      </c>
      <c r="C652" s="9">
        <v>17.193180000000002</v>
      </c>
      <c r="D652" s="9">
        <f t="shared" si="11"/>
        <v>16.565555755097705</v>
      </c>
      <c r="E652">
        <f t="shared" si="12"/>
        <v>1</v>
      </c>
    </row>
    <row r="653" spans="1:5" x14ac:dyDescent="0.25">
      <c r="A653" s="12" t="str">
        <f>"Base CPI ("&amp;TEXT('Notes and Sources'!$G$7,"m/yyyy")&amp;")"</f>
        <v>Base CPI (4/2025)</v>
      </c>
      <c r="B653" s="22">
        <v>3.2087530000000002</v>
      </c>
      <c r="C653" s="13"/>
      <c r="D653" s="13"/>
      <c r="E653" s="15"/>
    </row>
    <row r="654" spans="1:5" x14ac:dyDescent="0.25">
      <c r="A654" s="34" t="str">
        <f>A1&amp;" "&amp;TEXT(C1,"Mmmm yyyy")</f>
        <v>EIA Short-Term Energy Outlook, April 2025</v>
      </c>
      <c r="B654" s="34"/>
      <c r="C654" s="34"/>
      <c r="D654" s="34"/>
      <c r="E654" s="34"/>
    </row>
    <row r="655" spans="1:5" x14ac:dyDescent="0.25">
      <c r="A655" s="29" t="s">
        <v>184</v>
      </c>
      <c r="B655" s="29"/>
      <c r="C655" s="29"/>
      <c r="D655" s="29"/>
      <c r="E655" s="29"/>
    </row>
    <row r="656" spans="1:5" x14ac:dyDescent="0.25">
      <c r="A656" s="29" t="s">
        <v>207</v>
      </c>
      <c r="B656" s="29"/>
      <c r="C656" s="29"/>
      <c r="D656" s="29"/>
      <c r="E656" s="29"/>
    </row>
    <row r="657" spans="1:5" x14ac:dyDescent="0.25">
      <c r="A657" s="24" t="str">
        <f>"Real Price ("&amp;TEXT($C$1,"mmm yyyy")&amp;" $)"</f>
        <v>Real Price (Apr 2025 $)</v>
      </c>
      <c r="B657" s="24"/>
      <c r="C657" s="24"/>
      <c r="D657" s="24"/>
      <c r="E657" s="24"/>
    </row>
    <row r="658" spans="1:5" x14ac:dyDescent="0.25">
      <c r="A658" s="30" t="s">
        <v>167</v>
      </c>
      <c r="B658" s="30"/>
      <c r="C658" s="30"/>
      <c r="D658" s="30"/>
      <c r="E658" s="30"/>
    </row>
  </sheetData>
  <mergeCells count="7">
    <mergeCell ref="A656:E656"/>
    <mergeCell ref="A658:E658"/>
    <mergeCell ref="C39:D39"/>
    <mergeCell ref="A1:B1"/>
    <mergeCell ref="C1:D1"/>
    <mergeCell ref="A654:E654"/>
    <mergeCell ref="A655:E655"/>
  </mergeCells>
  <phoneticPr fontId="3" type="noConversion"/>
  <conditionalFormatting sqref="B461:D470 B473:D481 B485:D494 B497:D506 B509:D518 B545:D554 B557:D566 B569:D578 B581:D590 B593:D602 B605:D614 B617:D652">
    <cfRule type="expression" dxfId="11" priority="6" stopIfTrue="1">
      <formula>$E461=1</formula>
    </cfRule>
  </conditionalFormatting>
  <conditionalFormatting sqref="B471:D472 B482:D484 B495:D496">
    <cfRule type="expression" dxfId="10" priority="7" stopIfTrue="1">
      <formula>#REF!=1</formula>
    </cfRule>
  </conditionalFormatting>
  <conditionalFormatting sqref="B507:D508">
    <cfRule type="expression" dxfId="9" priority="52" stopIfTrue="1">
      <formula>#REF!=1</formula>
    </cfRule>
  </conditionalFormatting>
  <conditionalFormatting sqref="B519:D520">
    <cfRule type="expression" dxfId="8" priority="76" stopIfTrue="1">
      <formula>#REF!=1</formula>
    </cfRule>
  </conditionalFormatting>
  <conditionalFormatting sqref="B521:D529">
    <cfRule type="expression" dxfId="7" priority="125" stopIfTrue="1">
      <formula>$E533=1</formula>
    </cfRule>
  </conditionalFormatting>
  <conditionalFormatting sqref="B530:D544">
    <cfRule type="expression" dxfId="6" priority="98" stopIfTrue="1">
      <formula>#REF!=1</formula>
    </cfRule>
  </conditionalFormatting>
  <conditionalFormatting sqref="B555:D556">
    <cfRule type="expression" dxfId="5" priority="153" stopIfTrue="1">
      <formula>#REF!=1</formula>
    </cfRule>
  </conditionalFormatting>
  <conditionalFormatting sqref="B567:D568">
    <cfRule type="expression" dxfId="4" priority="175" stopIfTrue="1">
      <formula>#REF!=1</formula>
    </cfRule>
  </conditionalFormatting>
  <conditionalFormatting sqref="B579:D580">
    <cfRule type="expression" dxfId="3" priority="181" stopIfTrue="1">
      <formula>#REF!=1</formula>
    </cfRule>
  </conditionalFormatting>
  <conditionalFormatting sqref="B591:D592">
    <cfRule type="expression" dxfId="2" priority="205" stopIfTrue="1">
      <formula>#REF!=1</formula>
    </cfRule>
  </conditionalFormatting>
  <conditionalFormatting sqref="B603:D604">
    <cfRule type="expression" dxfId="1" priority="248" stopIfTrue="1">
      <formula>#REF!=1</formula>
    </cfRule>
  </conditionalFormatting>
  <conditionalFormatting sqref="B615:D616">
    <cfRule type="expression" dxfId="0" priority="252" stopIfTrue="1">
      <formula>#REF!=1</formula>
    </cfRule>
  </conditionalFormatting>
  <hyperlinks>
    <hyperlink ref="A3" location="Contents!B4" display="Return to Contents" xr:uid="{00000000-0004-0000-1200-000000000000}"/>
    <hyperlink ref="A658" location="'Notes and Sources'!A7" display="See Notes and Sources for more information" xr:uid="{00000000-0004-0000-1200-000001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RowHeight="13.2" x14ac:dyDescent="0.25"/>
  <sheetData>
    <row r="1" spans="1:2" x14ac:dyDescent="0.25">
      <c r="A1" t="s">
        <v>283</v>
      </c>
      <c r="B1" s="28">
        <v>43844.587777777779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7:O47"/>
  <sheetViews>
    <sheetView showGridLines="0" workbookViewId="0"/>
  </sheetViews>
  <sheetFormatPr defaultRowHeight="13.2" x14ac:dyDescent="0.25"/>
  <cols>
    <col min="1" max="1" width="4" style="3" customWidth="1"/>
    <col min="2" max="2" width="6.5546875" style="4" customWidth="1"/>
    <col min="6" max="6" width="10.44140625" customWidth="1"/>
    <col min="7" max="7" width="26.44140625" customWidth="1"/>
  </cols>
  <sheetData>
    <row r="7" spans="1:7" ht="17.399999999999999" x14ac:dyDescent="0.3">
      <c r="C7" s="37" t="s">
        <v>199</v>
      </c>
      <c r="D7" s="37"/>
      <c r="E7" s="37"/>
      <c r="F7" s="37"/>
      <c r="G7" s="7">
        <v>45757</v>
      </c>
    </row>
    <row r="9" spans="1:7" ht="15.6" x14ac:dyDescent="0.3">
      <c r="A9" s="38" t="s">
        <v>206</v>
      </c>
      <c r="B9" s="38"/>
      <c r="C9" s="38"/>
      <c r="D9" s="38"/>
    </row>
    <row r="11" spans="1:7" ht="15.6" x14ac:dyDescent="0.3">
      <c r="A11" s="32" t="s">
        <v>13</v>
      </c>
      <c r="B11" s="32"/>
      <c r="C11" s="32"/>
      <c r="D11" s="32"/>
    </row>
    <row r="12" spans="1:7" x14ac:dyDescent="0.25">
      <c r="A12" s="6" t="str">
        <f>"- Real price in period A = Nominal price in period A x (Consumer price index in "&amp;TEXT(G7,"mmmm yyyy")&amp;" / Consumer price index in period A)."</f>
        <v>- Real price in period A = Nominal price in period A x (Consumer price index in April 2025 / Consumer price index in period A).</v>
      </c>
    </row>
    <row r="13" spans="1:7" x14ac:dyDescent="0.25">
      <c r="A13" s="6" t="s">
        <v>14</v>
      </c>
    </row>
    <row r="14" spans="1:7" x14ac:dyDescent="0.25">
      <c r="B14" s="6" t="s">
        <v>15</v>
      </c>
    </row>
    <row r="15" spans="1:7" x14ac:dyDescent="0.25">
      <c r="B15" s="6" t="s">
        <v>223</v>
      </c>
    </row>
    <row r="16" spans="1:7" x14ac:dyDescent="0.25">
      <c r="B16" s="6" t="s">
        <v>238</v>
      </c>
    </row>
    <row r="17" spans="1:15" x14ac:dyDescent="0.25">
      <c r="B17" s="6" t="s">
        <v>16</v>
      </c>
    </row>
    <row r="18" spans="1:15" x14ac:dyDescent="0.25">
      <c r="B18" s="6" t="s">
        <v>237</v>
      </c>
    </row>
    <row r="19" spans="1:15" x14ac:dyDescent="0.25">
      <c r="B19" s="6" t="s">
        <v>224</v>
      </c>
    </row>
    <row r="21" spans="1:15" ht="15.6" x14ac:dyDescent="0.3">
      <c r="A21" s="32" t="s">
        <v>8</v>
      </c>
      <c r="B21" s="32"/>
      <c r="C21" s="32"/>
      <c r="D21" s="32"/>
    </row>
    <row r="22" spans="1:15" ht="15.6" x14ac:dyDescent="0.3">
      <c r="A22" s="5" t="s">
        <v>9</v>
      </c>
    </row>
    <row r="23" spans="1:15" x14ac:dyDescent="0.25">
      <c r="A23" s="3" t="s">
        <v>5</v>
      </c>
    </row>
    <row r="24" spans="1:15" x14ac:dyDescent="0.25">
      <c r="B24" s="36" t="s">
        <v>208</v>
      </c>
      <c r="C24" s="36"/>
      <c r="D24" s="36"/>
      <c r="E24" s="36"/>
      <c r="F24" s="36"/>
      <c r="G24" s="36"/>
    </row>
    <row r="25" spans="1:15" x14ac:dyDescent="0.25">
      <c r="A25" s="3" t="s">
        <v>7</v>
      </c>
    </row>
    <row r="26" spans="1:15" x14ac:dyDescent="0.25">
      <c r="B26" s="36" t="s">
        <v>209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5" x14ac:dyDescent="0.25">
      <c r="A27" s="3" t="s">
        <v>6</v>
      </c>
    </row>
    <row r="28" spans="1:15" x14ac:dyDescent="0.25">
      <c r="B28" s="25" t="s">
        <v>210</v>
      </c>
      <c r="C28" s="26"/>
      <c r="D28" s="26"/>
      <c r="E28" s="26"/>
      <c r="F28" s="26"/>
      <c r="G28" s="26"/>
      <c r="H28" s="26"/>
      <c r="I28" s="26"/>
      <c r="J28" s="24"/>
    </row>
    <row r="29" spans="1:15" x14ac:dyDescent="0.25">
      <c r="B29" s="25" t="s">
        <v>211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A30" s="3" t="s">
        <v>239</v>
      </c>
    </row>
    <row r="31" spans="1:15" x14ac:dyDescent="0.25">
      <c r="B31" s="36" t="s">
        <v>203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B32" s="36" t="s">
        <v>200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27" t="s">
        <v>240</v>
      </c>
    </row>
    <row r="34" spans="1:15" x14ac:dyDescent="0.25">
      <c r="B34" s="25" t="s">
        <v>212</v>
      </c>
      <c r="C34" s="26"/>
      <c r="D34" s="26"/>
      <c r="E34" s="26"/>
      <c r="F34" s="26"/>
      <c r="G34" s="26"/>
      <c r="H34" s="26"/>
      <c r="I34" s="26"/>
      <c r="J34" s="24"/>
      <c r="K34" s="24"/>
      <c r="L34" s="24"/>
      <c r="M34" s="24"/>
      <c r="N34" s="24"/>
      <c r="O34" s="24"/>
    </row>
    <row r="35" spans="1:15" x14ac:dyDescent="0.25">
      <c r="A35" s="3" t="s">
        <v>241</v>
      </c>
    </row>
    <row r="36" spans="1:15" x14ac:dyDescent="0.25">
      <c r="B36" s="36" t="s">
        <v>201</v>
      </c>
      <c r="C36" s="36"/>
      <c r="D36" s="36"/>
      <c r="E36" s="36"/>
      <c r="F36" s="36"/>
      <c r="G36" s="36"/>
      <c r="H36" s="36"/>
      <c r="I36" s="36"/>
    </row>
    <row r="37" spans="1:15" x14ac:dyDescent="0.25">
      <c r="B37" s="36" t="s">
        <v>202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5" x14ac:dyDescent="0.25">
      <c r="A38" s="3" t="s">
        <v>242</v>
      </c>
    </row>
    <row r="39" spans="1:15" x14ac:dyDescent="0.25">
      <c r="B39" s="36" t="s">
        <v>204</v>
      </c>
      <c r="C39" s="36"/>
      <c r="D39" s="36"/>
      <c r="E39" s="36"/>
      <c r="F39" s="36"/>
      <c r="G39" s="36"/>
      <c r="H39" s="36"/>
      <c r="I39" s="36"/>
    </row>
    <row r="40" spans="1:15" x14ac:dyDescent="0.25">
      <c r="B40" s="36" t="s">
        <v>205</v>
      </c>
      <c r="C40" s="36"/>
      <c r="D40" s="36"/>
      <c r="E40" s="36"/>
      <c r="F40" s="36"/>
      <c r="G40" s="36"/>
      <c r="H40" s="36"/>
      <c r="I40" s="36"/>
    </row>
    <row r="42" spans="1:15" ht="15.6" x14ac:dyDescent="0.3">
      <c r="A42" s="5" t="s">
        <v>10</v>
      </c>
    </row>
    <row r="43" spans="1:15" x14ac:dyDescent="0.25">
      <c r="A43" s="3" t="s">
        <v>11</v>
      </c>
      <c r="B43" s="3"/>
    </row>
    <row r="44" spans="1:15" x14ac:dyDescent="0.25">
      <c r="B44" s="35" t="s">
        <v>197</v>
      </c>
      <c r="C44" s="35"/>
      <c r="D44" s="35"/>
      <c r="E44" s="35"/>
      <c r="F44" s="35"/>
      <c r="G44" s="35"/>
      <c r="H44" s="35"/>
    </row>
    <row r="45" spans="1:15" x14ac:dyDescent="0.25">
      <c r="A45" s="3" t="s">
        <v>12</v>
      </c>
      <c r="B45" s="3"/>
    </row>
    <row r="46" spans="1:15" x14ac:dyDescent="0.25">
      <c r="B46" s="35" t="s">
        <v>198</v>
      </c>
      <c r="C46" s="35"/>
      <c r="D46" s="35"/>
      <c r="E46" s="35"/>
      <c r="F46" s="35"/>
      <c r="G46" s="35"/>
    </row>
    <row r="47" spans="1:15" x14ac:dyDescent="0.25">
      <c r="B47"/>
    </row>
  </sheetData>
  <mergeCells count="14">
    <mergeCell ref="C7:F7"/>
    <mergeCell ref="A21:D21"/>
    <mergeCell ref="A11:D11"/>
    <mergeCell ref="B26:N26"/>
    <mergeCell ref="B24:G24"/>
    <mergeCell ref="A9:D9"/>
    <mergeCell ref="B44:H44"/>
    <mergeCell ref="B46:G46"/>
    <mergeCell ref="B31:O31"/>
    <mergeCell ref="B40:I40"/>
    <mergeCell ref="B32:O32"/>
    <mergeCell ref="B36:I36"/>
    <mergeCell ref="B37:L37"/>
    <mergeCell ref="B39:I39"/>
  </mergeCells>
  <phoneticPr fontId="3" type="noConversion"/>
  <hyperlinks>
    <hyperlink ref="C7:F7" r:id="rId1" display="Short-Term Energy Outlook" xr:uid="{00000000-0004-0000-1400-000000000000}"/>
    <hyperlink ref="B24" r:id="rId2" display="U.S. Bureau of Labor Statistics (BLS) &lt;http://www.bls.gov/cpi/&gt;" xr:uid="{00000000-0004-0000-1400-000001000000}"/>
    <hyperlink ref="B26" r:id="rId3" display="1968 - Present: EIA Petroleum Marketing Monthly, Table 1A &lt;http://www.eia.gov/oil_gas/petroleum/data_publications/petroleum_marketing_monthly/pmm.html&gt;" xr:uid="{00000000-0004-0000-1400-000002000000}"/>
    <hyperlink ref="B28" r:id="rId4" display="1980 - 1995: EIA Monthly Energy Review Table 9.4 &lt;http://www.eia.doe.gov/emeu/mer/prices.html&gt;" xr:uid="{00000000-0004-0000-1400-000003000000}"/>
    <hyperlink ref="B29" r:id="rId5" display="1995 - Present: EIA Weekly Petroleum Status Report, Table 14 &lt;http://www.eia.gov/oil_gas/petroleum/data_publications/weekly_petroleum_status_report/wpsr.html&gt;" xr:uid="{00000000-0004-0000-1400-000004000000}"/>
    <hyperlink ref="B32:O32" r:id="rId6" display="1994 - Present: EIA Weekly Petroleum Status Report, Table 14 &lt;http://www.eia.gov/oil_gas/petroleum/data_publications/weekly_petroleum_status_report/wpsr.html&gt;" xr:uid="{00000000-0004-0000-1400-000005000000}"/>
    <hyperlink ref="B37" r:id="rId7" display="1981 - Present: EIA Natural Gas Monthly, Table 1 &lt;http://www.eia.gov/oil_gas/natural_gas/data_publications/natural_gas_monthly/ngm.html&gt;" xr:uid="{00000000-0004-0000-1400-000006000000}"/>
    <hyperlink ref="B36" r:id="rId8" display="1967 - 1980: EIA Annual Energy Review, Table 6.8 &lt;http://www.eia.doe.gov/emeu/aer/natgas.html&gt;" xr:uid="{00000000-0004-0000-1400-000007000000}"/>
    <hyperlink ref="B40" r:id="rId9" display="1976 - Present: EIA Monthly Energy Review, Table 9.9 &lt;http://www.eia.doe.gov/emeu/mer/prices.html&gt;" xr:uid="{00000000-0004-0000-1400-000008000000}"/>
    <hyperlink ref="B39" r:id="rId10" display="1960 - 1975: EIA Annual Energy Review, Table 8.10 &lt;http://www.eia.doe.gov/emeu/aer/elect.html&gt;" xr:uid="{00000000-0004-0000-1400-000009000000}"/>
    <hyperlink ref="B31" r:id="rId11" display="Pre-1993: EIA estimates based on refiner end-use diesel fuel price (excluding taxes) from EIA Monthly Energy Review &lt;http://www.eia.doe.gov/emeu/mer/prices.html&gt;" xr:uid="{00000000-0004-0000-1400-00000A000000}"/>
    <hyperlink ref="B34" r:id="rId12" display="1975 - 1982: EIA Historical Monthly Energy Review &lt;http://www.eia.gov/FTPROOT/multifuel/00357392.pdf&gt;" xr:uid="{00000000-0004-0000-1400-00000B000000}"/>
    <hyperlink ref="B44:H44" r:id="rId13" display="EIA Short-Term Energy Outlook model &lt;http://www.eia.doe.gov/emeu/steo/pub/contents.html&gt;" xr:uid="{00000000-0004-0000-1400-00000C000000}"/>
    <hyperlink ref="B46:G46" r:id="rId14" display="IHS Global Insight macroeconomic model &lt;http://www.ihsglobalinsight.com/&gt;" xr:uid="{00000000-0004-0000-1400-00000D000000}"/>
    <hyperlink ref="A9:D9" location="Contents!A1" display="Return to Contents" xr:uid="{00000000-0004-0000-1400-00000E000000}"/>
  </hyperlinks>
  <pageMargins left="0.75" right="0.75" top="1" bottom="1" header="0.5" footer="0.5"/>
  <pageSetup orientation="portrait" r:id="rId15"/>
  <headerFooter alignWithMargins="0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Contents</vt:lpstr>
      <vt:lpstr>Crude Oil-A</vt:lpstr>
      <vt:lpstr>Crude Oil-Q</vt:lpstr>
      <vt:lpstr>Crude Oil-M</vt:lpstr>
      <vt:lpstr>Gasoline-A</vt:lpstr>
      <vt:lpstr>Gasoline-Q</vt:lpstr>
      <vt:lpstr>Gasoline-M</vt:lpstr>
      <vt:lpstr>Diesel-A</vt:lpstr>
      <vt:lpstr>Diesel-Q</vt:lpstr>
      <vt:lpstr>Diesel-M</vt:lpstr>
      <vt:lpstr>Heat Oil-A</vt:lpstr>
      <vt:lpstr>Heat Oil-Q</vt:lpstr>
      <vt:lpstr>Heat Oil-M</vt:lpstr>
      <vt:lpstr>Natural Gas-A</vt:lpstr>
      <vt:lpstr>Natural Gas-Q</vt:lpstr>
      <vt:lpstr>Natural Gas-M</vt:lpstr>
      <vt:lpstr>Electricity-A</vt:lpstr>
      <vt:lpstr>Electricity-Q</vt:lpstr>
      <vt:lpstr>Electricity-M</vt:lpstr>
      <vt:lpstr>CIQ_LinkingNames</vt:lpstr>
      <vt:lpstr>Notes and Sources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and Nominal Energy Prices</dc:title>
  <dc:creator>U.S. Energy Information Administration</dc:creator>
  <cp:lastModifiedBy>Hodge, Tyler</cp:lastModifiedBy>
  <cp:lastPrinted>2010-07-01T14:35:39Z</cp:lastPrinted>
  <dcterms:created xsi:type="dcterms:W3CDTF">2010-07-01T14:23:14Z</dcterms:created>
  <dcterms:modified xsi:type="dcterms:W3CDTF">2025-04-08T13:52:04Z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{6F7EF001-B03E-4B4E-824A-210903D60F8A}</vt:lpwstr>
  </property>
</Properties>
</file>